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1" documentId="11_48C9FDFB4726E04724797EEF1EDA4A0C82855FC0" xr6:coauthVersionLast="47" xr6:coauthVersionMax="47" xr10:uidLastSave="{FEF403BF-BDB1-42AB-BFEF-F95E5A36DF98}"/>
  <bookViews>
    <workbookView xWindow="-110" yWindow="-110" windowWidth="19420" windowHeight="11500" tabRatio="8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c r="DG42" i="10"/>
  <c r="CQ42" i="10"/>
  <c r="CO42" i="10"/>
  <c r="BY42" i="10"/>
  <c r="BW42" i="10" s="1"/>
  <c r="BE42" i="10"/>
  <c r="AM42" i="10"/>
  <c r="U42" i="10"/>
  <c r="E42" i="10"/>
  <c r="C42" i="10"/>
  <c r="DG41" i="10"/>
  <c r="CQ41" i="10"/>
  <c r="CO41" i="10" s="1"/>
  <c r="BY41" i="10"/>
  <c r="BE41" i="10"/>
  <c r="AM41" i="10"/>
  <c r="U41" i="10"/>
  <c r="E41" i="10"/>
  <c r="C41" i="10"/>
  <c r="DG40" i="10"/>
  <c r="CQ40" i="10"/>
  <c r="CO40" i="10" s="1"/>
  <c r="BY40" i="10"/>
  <c r="BE40" i="10"/>
  <c r="AM40" i="10"/>
  <c r="U40" i="10"/>
  <c r="E40" i="10"/>
  <c r="C40" i="10"/>
  <c r="DG39" i="10"/>
  <c r="CQ39" i="10"/>
  <c r="CO39" i="10"/>
  <c r="BY39" i="10"/>
  <c r="BE39" i="10"/>
  <c r="AM39" i="10"/>
  <c r="U39" i="10"/>
  <c r="E39" i="10"/>
  <c r="C39" i="10"/>
  <c r="DG38" i="10"/>
  <c r="CQ38" i="10"/>
  <c r="CO38" i="10"/>
  <c r="BY38" i="10"/>
  <c r="BE38" i="10"/>
  <c r="AM38" i="10"/>
  <c r="U38" i="10"/>
  <c r="E38" i="10"/>
  <c r="C38" i="10"/>
  <c r="DG37" i="10"/>
  <c r="CQ37" i="10"/>
  <c r="CO37" i="10" s="1"/>
  <c r="BY37" i="10"/>
  <c r="BE37" i="10"/>
  <c r="AM37" i="10"/>
  <c r="U37" i="10"/>
  <c r="E37" i="10"/>
  <c r="C37" i="10"/>
  <c r="DG36" i="10"/>
  <c r="CQ36" i="10"/>
  <c r="CO36" i="10" s="1"/>
  <c r="BY36" i="10"/>
  <c r="BE36" i="10"/>
  <c r="AM36" i="10"/>
  <c r="W36" i="10"/>
  <c r="E36" i="10"/>
  <c r="C36" i="10" s="1"/>
  <c r="DG35" i="10"/>
  <c r="CQ35" i="10"/>
  <c r="CO35" i="10"/>
  <c r="BY35" i="10"/>
  <c r="BE35" i="10"/>
  <c r="AM35" i="10"/>
  <c r="W35" i="10"/>
  <c r="E35" i="10"/>
  <c r="C35" i="10"/>
  <c r="DG34" i="10"/>
  <c r="CQ34" i="10"/>
  <c r="BY34" i="10"/>
  <c r="BE34" i="10"/>
  <c r="AO34" i="10"/>
  <c r="W34" i="10"/>
  <c r="E34" i="10"/>
  <c r="C34" i="10"/>
  <c r="U34" i="10" l="1"/>
  <c r="U35" i="10" s="1"/>
  <c r="U36" i="10"/>
  <c r="AM34" i="10" l="1"/>
  <c r="BW34" i="10" l="1"/>
  <c r="BW35" i="10" s="1"/>
  <c r="BW36" i="10" s="1"/>
  <c r="BW37" i="10" s="1"/>
  <c r="BW38" i="10" s="1"/>
  <c r="BW39" i="10" s="1"/>
  <c r="BW40" i="10" s="1"/>
  <c r="BW41" i="10" s="1"/>
  <c r="CO34" i="10"/>
</calcChain>
</file>

<file path=xl/sharedStrings.xml><?xml version="1.0" encoding="utf-8"?>
<sst xmlns="http://schemas.openxmlformats.org/spreadsheetml/2006/main" count="1115" uniqueCount="548">
  <si>
    <t>組合等が起こした地方債の元利償還金に対する負担金等</t>
  </si>
  <si>
    <t>一時借入金の利子</t>
    <rPh sb="0" eb="2">
      <t>イチジ</t>
    </rPh>
    <rPh sb="2" eb="5">
      <t>カリイレキン</t>
    </rPh>
    <rPh sb="6" eb="8">
      <t>リシ</t>
    </rPh>
    <phoneticPr fontId="33"/>
  </si>
  <si>
    <t>標準財政規模比（％）</t>
  </si>
  <si>
    <t>財政調整基金残高</t>
    <rPh sb="0" eb="2">
      <t>ザイセイ</t>
    </rPh>
    <rPh sb="2" eb="4">
      <t>チョウセイ</t>
    </rPh>
    <rPh sb="4" eb="6">
      <t>キキン</t>
    </rPh>
    <rPh sb="6" eb="8">
      <t>ザンダカ</t>
    </rPh>
    <phoneticPr fontId="5"/>
  </si>
  <si>
    <t>徴収率
(％)</t>
    <rPh sb="0" eb="2">
      <t>チョウシュウ</t>
    </rPh>
    <rPh sb="2" eb="3">
      <t>リツ</t>
    </rPh>
    <phoneticPr fontId="5"/>
  </si>
  <si>
    <t>区分</t>
    <rPh sb="0" eb="2">
      <t>クブン</t>
    </rPh>
    <phoneticPr fontId="5"/>
  </si>
  <si>
    <t>（参考）</t>
    <rPh sb="1" eb="3">
      <t>サンコウ</t>
    </rPh>
    <phoneticPr fontId="5"/>
  </si>
  <si>
    <t>第2次</t>
    <rPh sb="0" eb="1">
      <t>ダイ</t>
    </rPh>
    <rPh sb="2" eb="3">
      <t>ジ</t>
    </rPh>
    <phoneticPr fontId="5"/>
  </si>
  <si>
    <t>(Ｂ)</t>
  </si>
  <si>
    <t>実質収支額</t>
    <rPh sb="0" eb="2">
      <t>ジッシツ</t>
    </rPh>
    <rPh sb="2" eb="4">
      <t>シュウシ</t>
    </rPh>
    <rPh sb="4" eb="5">
      <t>ガク</t>
    </rPh>
    <phoneticPr fontId="5"/>
  </si>
  <si>
    <t>令和2年国調(人)</t>
    <rPh sb="3" eb="4">
      <t>ネン</t>
    </rPh>
    <rPh sb="4" eb="5">
      <t>コク</t>
    </rPh>
    <rPh sb="5" eb="6">
      <t>チョウ</t>
    </rPh>
    <phoneticPr fontId="5"/>
  </si>
  <si>
    <t>会計</t>
    <rPh sb="0" eb="2">
      <t>カイケイ</t>
    </rPh>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</si>
  <si>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</si>
  <si>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</si>
  <si>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実質公債費比率（分子）の構造</t>
  </si>
  <si>
    <t>実質単年度収支</t>
    <rPh sb="0" eb="2">
      <t>ジッシツ</t>
    </rPh>
    <rPh sb="2" eb="5">
      <t>タンネンド</t>
    </rPh>
    <rPh sb="5" eb="7">
      <t>シュウシ</t>
    </rPh>
    <phoneticPr fontId="5"/>
  </si>
  <si>
    <t>年度</t>
    <rPh sb="0" eb="2">
      <t>ネンド</t>
    </rPh>
    <phoneticPr fontId="5"/>
  </si>
  <si>
    <t>手数料</t>
  </si>
  <si>
    <t>人口</t>
    <rPh sb="0" eb="2">
      <t>ジンコウ</t>
    </rPh>
    <phoneticPr fontId="5"/>
  </si>
  <si>
    <t>（百万円）</t>
    <rPh sb="1" eb="2">
      <t>ヒャク</t>
    </rPh>
    <rPh sb="2" eb="4">
      <t>マンエン</t>
    </rPh>
    <phoneticPr fontId="5"/>
  </si>
  <si>
    <t>分子の構造</t>
    <rPh sb="0" eb="2">
      <t>ブンシ</t>
    </rPh>
    <rPh sb="3" eb="5">
      <t>コウゾウ</t>
    </rPh>
    <phoneticPr fontId="5"/>
  </si>
  <si>
    <t>元利償還金</t>
  </si>
  <si>
    <t>実質収支比率等に係る経年分析</t>
  </si>
  <si>
    <t>元利償還金等(A)</t>
  </si>
  <si>
    <t>（百万円）</t>
  </si>
  <si>
    <t>　補助費等</t>
    <rPh sb="1" eb="3">
      <t>ホジョ</t>
    </rPh>
    <rPh sb="3" eb="4">
      <t>ヒ</t>
    </rPh>
    <rPh sb="4" eb="5">
      <t>トウ</t>
    </rPh>
    <phoneticPr fontId="5"/>
  </si>
  <si>
    <t>減債基金積立不足算定額※2</t>
  </si>
  <si>
    <t>実質公債費比率
（(Ａ)－((Ｂ)＋(Ｄ))）／（(Ｃ)－(Ｄ)）×１００</t>
    <rPh sb="0" eb="2">
      <t>ジッシツ</t>
    </rPh>
    <rPh sb="2" eb="4">
      <t>コウサイ</t>
    </rPh>
    <rPh sb="4" eb="5">
      <t>ヒ</t>
    </rPh>
    <rPh sb="5" eb="7">
      <t>ヒリツ</t>
    </rPh>
    <phoneticPr fontId="5"/>
  </si>
  <si>
    <t>減債基金積立不足算定額</t>
  </si>
  <si>
    <t>依頼土地の買い戻しに係るもの</t>
    <rPh sb="0" eb="2">
      <t>イライ</t>
    </rPh>
    <rPh sb="2" eb="4">
      <t>トチ</t>
    </rPh>
    <rPh sb="5" eb="6">
      <t>カ</t>
    </rPh>
    <rPh sb="7" eb="8">
      <t>モド</t>
    </rPh>
    <rPh sb="10" eb="11">
      <t>カカ</t>
    </rPh>
    <phoneticPr fontId="5"/>
  </si>
  <si>
    <t>満期一括償還地方債に係る年度割相当額</t>
  </si>
  <si>
    <t>一部事務組合等の起こした地方債に充てたと認められる
補助金又は負担金</t>
  </si>
  <si>
    <t>臨時職員</t>
    <rPh sb="0" eb="2">
      <t>リンジ</t>
    </rPh>
    <rPh sb="2" eb="4">
      <t>ショクイン</t>
    </rPh>
    <phoneticPr fontId="5"/>
  </si>
  <si>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</si>
  <si>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5"/>
  </si>
  <si>
    <t>将来負担額(A)</t>
  </si>
  <si>
    <t>財政調整基金残高</t>
  </si>
  <si>
    <t>対比（差引）</t>
    <rPh sb="0" eb="2">
      <t>タイヒ</t>
    </rPh>
    <rPh sb="3" eb="5">
      <t>サシヒキ</t>
    </rPh>
    <phoneticPr fontId="5"/>
  </si>
  <si>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</si>
  <si>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</si>
  <si>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群馬県市町村会館管理組合</t>
  </si>
  <si>
    <t>一時借入金の利子</t>
  </si>
  <si>
    <t>利子割交付金</t>
  </si>
  <si>
    <t>基準財政需要額算入見込額</t>
  </si>
  <si>
    <t>令和5年度(千円･％)</t>
    <rPh sb="0" eb="2">
      <t>レイワ</t>
    </rPh>
    <rPh sb="4" eb="5">
      <t>ド</t>
    </rPh>
    <rPh sb="6" eb="8">
      <t>センエン</t>
    </rPh>
    <phoneticPr fontId="5"/>
  </si>
  <si>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</si>
  <si>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</si>
  <si>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t>
  </si>
  <si>
    <t>(注釈)</t>
    <rPh sb="1" eb="2">
      <t>チュウ</t>
    </rPh>
    <rPh sb="2" eb="3">
      <t>シャク</t>
    </rPh>
    <phoneticPr fontId="5"/>
  </si>
  <si>
    <t>(A)－(B)</t>
  </si>
  <si>
    <t>当該団体
からの
補助金</t>
  </si>
  <si>
    <t>公共施設等整備基金(R06年度末現在)</t>
  </si>
  <si>
    <t>国有提供交付金(特別区財調交付金)</t>
  </si>
  <si>
    <t>実質公債費比率の分子</t>
  </si>
  <si>
    <t>一般職員等(※6)</t>
    <rPh sb="0" eb="2">
      <t>イッパン</t>
    </rPh>
    <rPh sb="2" eb="4">
      <t>ショクイン</t>
    </rPh>
    <rPh sb="4" eb="5">
      <t>トウ</t>
    </rPh>
    <phoneticPr fontId="5"/>
  </si>
  <si>
    <t>※ 減債基金積立不足算定額=(C)×(１－(D)/(E))</t>
  </si>
  <si>
    <t>人口密度 (人/k㎡)</t>
    <rPh sb="0" eb="2">
      <t>ジンコウ</t>
    </rPh>
    <rPh sb="2" eb="4">
      <t>ミツド</t>
    </rPh>
    <phoneticPr fontId="5"/>
  </si>
  <si>
    <t>一般会計等に係る地方債の現在高</t>
  </si>
  <si>
    <t>将来負担比率</t>
    <rPh sb="0" eb="2">
      <t>ショウライ</t>
    </rPh>
    <rPh sb="2" eb="4">
      <t>フタン</t>
    </rPh>
    <rPh sb="4" eb="6">
      <t>ヒリツ</t>
    </rPh>
    <phoneticPr fontId="35"/>
  </si>
  <si>
    <t>減債基金
積立状況等（注）</t>
    <rPh sb="0" eb="2">
      <t>ゲンサイ</t>
    </rPh>
    <rPh sb="2" eb="4">
      <t>キキン</t>
    </rPh>
    <rPh sb="5" eb="7">
      <t>ツミタテ</t>
    </rPh>
    <rPh sb="7" eb="9">
      <t>ジョウキョウ</t>
    </rPh>
    <rPh sb="9" eb="10">
      <t>トウ</t>
    </rPh>
    <rPh sb="10" eb="13">
      <t>チュウ</t>
    </rPh>
    <phoneticPr fontId="5"/>
  </si>
  <si>
    <t>PFI事業に係るもの</t>
    <rPh sb="3" eb="5">
      <t>ジギョウ</t>
    </rPh>
    <rPh sb="6" eb="7">
      <t>カカ</t>
    </rPh>
    <phoneticPr fontId="33"/>
  </si>
  <si>
    <t>満期一括償還地方債に係る実質償還額又は理論償還額のいずれか少ない額(C)</t>
  </si>
  <si>
    <t>▲ 9.79</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</si>
  <si>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</si>
  <si>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</si>
  <si>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黒字額</t>
    <rPh sb="0" eb="2">
      <t>クロジ</t>
    </rPh>
    <rPh sb="2" eb="3">
      <t>ガク</t>
    </rPh>
    <phoneticPr fontId="36"/>
  </si>
  <si>
    <t>公債費負担比率</t>
    <rPh sb="0" eb="3">
      <t>コウサイヒ</t>
    </rPh>
    <rPh sb="3" eb="5">
      <t>フタン</t>
    </rPh>
    <rPh sb="5" eb="7">
      <t>ヒリツ</t>
    </rPh>
    <phoneticPr fontId="5"/>
  </si>
  <si>
    <t>その他特定目的基金</t>
    <rPh sb="2" eb="3">
      <t>タ</t>
    </rPh>
    <rPh sb="3" eb="5">
      <t>トクテイ</t>
    </rPh>
    <rPh sb="5" eb="7">
      <t>モクテキ</t>
    </rPh>
    <rPh sb="7" eb="9">
      <t>キキン</t>
    </rPh>
    <phoneticPr fontId="5"/>
  </si>
  <si>
    <t>×</t>
  </si>
  <si>
    <t>債務負担行為に基づく支出予定額</t>
  </si>
  <si>
    <t>単年度収支</t>
  </si>
  <si>
    <t>公営企業債等繰入見込額</t>
  </si>
  <si>
    <t>財源超過</t>
    <rPh sb="0" eb="2">
      <t>ザイゲン</t>
    </rPh>
    <rPh sb="2" eb="4">
      <t>チョウカ</t>
    </rPh>
    <phoneticPr fontId="5"/>
  </si>
  <si>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</si>
  <si>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</si>
  <si>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</si>
  <si>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</si>
  <si>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</si>
  <si>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</si>
  <si>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</si>
  <si>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</si>
  <si>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　　うち人件費</t>
  </si>
  <si>
    <t>(3ヵ年平均)</t>
    <rPh sb="3" eb="4">
      <t>ネン</t>
    </rPh>
    <rPh sb="4" eb="6">
      <t>ヘイキン</t>
    </rPh>
    <phoneticPr fontId="5"/>
  </si>
  <si>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</si>
  <si>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</si>
  <si>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</si>
  <si>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5"/>
  </si>
  <si>
    <t>組合等連結実質赤字額負担見込額</t>
  </si>
  <si>
    <t>商工費</t>
  </si>
  <si>
    <t>充当可能財源等(B)</t>
  </si>
  <si>
    <t>充当可能基金</t>
  </si>
  <si>
    <t>事業会計の一覧</t>
    <rPh sb="0" eb="2">
      <t>ジギョウ</t>
    </rPh>
    <rPh sb="2" eb="4">
      <t>カイケイ</t>
    </rPh>
    <phoneticPr fontId="5"/>
  </si>
  <si>
    <t>充当可能特定歳入</t>
  </si>
  <si>
    <t>第3次</t>
    <rPh sb="0" eb="1">
      <t>ダイ</t>
    </rPh>
    <rPh sb="2" eb="3">
      <t>ジ</t>
    </rPh>
    <phoneticPr fontId="5"/>
  </si>
  <si>
    <t>（百万円）</t>
    <rPh sb="1" eb="4">
      <t>ヒャクマンエン</t>
    </rPh>
    <phoneticPr fontId="5"/>
  </si>
  <si>
    <t>内訳</t>
    <rPh sb="0" eb="2">
      <t>ウチワケ</t>
    </rPh>
    <phoneticPr fontId="33"/>
  </si>
  <si>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</si>
  <si>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</si>
  <si>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</si>
  <si>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</si>
  <si>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</si>
  <si>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</si>
  <si>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</si>
  <si>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</si>
  <si>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　法定普通税</t>
  </si>
  <si>
    <t>基金残高合計</t>
    <rPh sb="0" eb="2">
      <t>キキン</t>
    </rPh>
    <rPh sb="2" eb="4">
      <t>ザンダカ</t>
    </rPh>
    <rPh sb="4" eb="6">
      <t>ゴウケイ</t>
    </rPh>
    <phoneticPr fontId="5"/>
  </si>
  <si>
    <t>基準財政需要額</t>
  </si>
  <si>
    <t>組合等名</t>
  </si>
  <si>
    <t>実質単年度収支</t>
    <rPh sb="0" eb="2">
      <t>ジッシツ</t>
    </rPh>
    <rPh sb="2" eb="5">
      <t>タンネンド</t>
    </rPh>
    <rPh sb="5" eb="7">
      <t>シュウシ</t>
    </rPh>
    <phoneticPr fontId="36"/>
  </si>
  <si>
    <t>令和2年国調</t>
    <rPh sb="0" eb="2">
      <t>レイワ</t>
    </rPh>
    <rPh sb="3" eb="4">
      <t>ネン</t>
    </rPh>
    <rPh sb="4" eb="5">
      <t>コク</t>
    </rPh>
    <rPh sb="5" eb="6">
      <t>チョウ</t>
    </rPh>
    <phoneticPr fontId="5"/>
  </si>
  <si>
    <t>赤字額</t>
    <rPh sb="0" eb="2">
      <t>アカジ</t>
    </rPh>
    <rPh sb="2" eb="3">
      <t>ガク</t>
    </rPh>
    <phoneticPr fontId="36"/>
  </si>
  <si>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</si>
  <si>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</si>
  <si>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算入公債費等</t>
    <rPh sb="0" eb="2">
      <t>サンニュウ</t>
    </rPh>
    <rPh sb="2" eb="6">
      <t>コウサイヒトウ</t>
    </rPh>
    <phoneticPr fontId="5"/>
  </si>
  <si>
    <t>算入公債費等</t>
    <rPh sb="0" eb="2">
      <t>サンニュウ</t>
    </rPh>
    <rPh sb="2" eb="6">
      <t>コウサイヒトウ</t>
    </rPh>
    <phoneticPr fontId="36"/>
  </si>
  <si>
    <t>連結実質赤字比率</t>
    <rPh sb="0" eb="2">
      <t>レンケツ</t>
    </rPh>
    <rPh sb="2" eb="4">
      <t>ジッシツ</t>
    </rPh>
    <rPh sb="4" eb="6">
      <t>アカジ</t>
    </rPh>
    <rPh sb="6" eb="8">
      <t>ヒリツ</t>
    </rPh>
    <phoneticPr fontId="35"/>
  </si>
  <si>
    <t>　　都市計画税</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</si>
  <si>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</si>
  <si>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</si>
  <si>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</si>
  <si>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将来負担額</t>
    <rPh sb="0" eb="2">
      <t>ショウライ</t>
    </rPh>
    <rPh sb="2" eb="4">
      <t>フタン</t>
    </rPh>
    <rPh sb="4" eb="5">
      <t>ガク</t>
    </rPh>
    <phoneticPr fontId="5"/>
  </si>
  <si>
    <t>　　　個人均等割</t>
  </si>
  <si>
    <t>　　うち職員給</t>
    <rPh sb="4" eb="6">
      <t>ショクイン</t>
    </rPh>
    <rPh sb="6" eb="7">
      <t>キュウ</t>
    </rPh>
    <phoneticPr fontId="5"/>
  </si>
  <si>
    <t>充当可能財源等</t>
    <rPh sb="0" eb="2">
      <t>ジュウトウ</t>
    </rPh>
    <rPh sb="2" eb="4">
      <t>カノウ</t>
    </rPh>
    <rPh sb="4" eb="6">
      <t>ザイゲン</t>
    </rPh>
    <rPh sb="6" eb="7">
      <t>トウ</t>
    </rPh>
    <phoneticPr fontId="5"/>
  </si>
  <si>
    <t>基金残高に係る経年分析</t>
  </si>
  <si>
    <t>財政調整基金</t>
  </si>
  <si>
    <t>減債基金</t>
  </si>
  <si>
    <t>分離課税所得割交付金</t>
  </si>
  <si>
    <t>その他特定目的基金</t>
  </si>
  <si>
    <t>令和6年度　財政状況資料集</t>
  </si>
  <si>
    <t>首都</t>
    <rPh sb="0" eb="2">
      <t>シュト</t>
    </rPh>
    <phoneticPr fontId="5"/>
  </si>
  <si>
    <t>総括表（市町村）</t>
    <rPh sb="0" eb="2">
      <t>ソウカツ</t>
    </rPh>
    <rPh sb="2" eb="3">
      <t>ヒョウ</t>
    </rPh>
    <rPh sb="4" eb="7">
      <t>シチョウソン</t>
    </rPh>
    <phoneticPr fontId="5"/>
  </si>
  <si>
    <t>1-4</t>
  </si>
  <si>
    <t>いわゆる五省協定等に係るもの</t>
    <rPh sb="4" eb="6">
      <t>ゴショウ</t>
    </rPh>
    <rPh sb="6" eb="9">
      <t>キョウテイトウ</t>
    </rPh>
    <rPh sb="10" eb="11">
      <t>カカ</t>
    </rPh>
    <phoneticPr fontId="33"/>
  </si>
  <si>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</si>
  <si>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</si>
  <si>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 xml:space="preserve"> R04</t>
  </si>
  <si>
    <t>群馬県</t>
  </si>
  <si>
    <t>市町村類型</t>
  </si>
  <si>
    <t>地方道路公社に係る将来負担額</t>
    <rPh sb="0" eb="2">
      <t>チホウ</t>
    </rPh>
    <rPh sb="2" eb="4">
      <t>ドウロ</t>
    </rPh>
    <rPh sb="4" eb="6">
      <t>コウシャ</t>
    </rPh>
    <rPh sb="7" eb="8">
      <t>カカ</t>
    </rPh>
    <rPh sb="9" eb="11">
      <t>ショウライ</t>
    </rPh>
    <rPh sb="11" eb="14">
      <t>フタンガク</t>
    </rPh>
    <phoneticPr fontId="33"/>
  </si>
  <si>
    <t>Ⅴ－１</t>
  </si>
  <si>
    <r>
      <t xml:space="preserve">増減率 </t>
    </r>
    <r>
      <rPr>
        <sz val="9"/>
        <color indexed="8"/>
        <rFont val="ＭＳ ゴシック"/>
        <family val="3"/>
        <charset val="128"/>
      </rPr>
      <t xml:space="preserve"> (％)</t>
    </r>
    <rPh sb="0" eb="2">
      <t>ゾウゲン</t>
    </rPh>
    <rPh sb="2" eb="3">
      <t>リツ</t>
    </rPh>
    <phoneticPr fontId="5"/>
  </si>
  <si>
    <t>歳出合計</t>
  </si>
  <si>
    <t>指定団体等の指定状況</t>
  </si>
  <si>
    <t>歳出総額</t>
  </si>
  <si>
    <t>ゴルフ場利用税交付金</t>
  </si>
  <si>
    <t>寄附金</t>
  </si>
  <si>
    <t>令和6年度(千円)</t>
    <rPh sb="0" eb="2">
      <t>レイワ</t>
    </rPh>
    <rPh sb="3" eb="5">
      <t>ネンド</t>
    </rPh>
    <rPh sb="6" eb="8">
      <t>センエン</t>
    </rPh>
    <phoneticPr fontId="5"/>
  </si>
  <si>
    <t>令和5年度(千円)</t>
    <rPh sb="0" eb="2">
      <t>レイワ</t>
    </rPh>
    <rPh sb="4" eb="5">
      <t>ド</t>
    </rPh>
    <rPh sb="6" eb="8">
      <t>センエン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</si>
  <si>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</si>
  <si>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</si>
  <si>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歳入総額</t>
  </si>
  <si>
    <t>実質収支比率</t>
    <rPh sb="0" eb="2">
      <t>ジッシツ</t>
    </rPh>
    <rPh sb="2" eb="4">
      <t>シュウシ</t>
    </rPh>
    <rPh sb="4" eb="6">
      <t>ヒリツ</t>
    </rPh>
    <phoneticPr fontId="5"/>
  </si>
  <si>
    <t>準元利償還金</t>
    <rPh sb="0" eb="1">
      <t>ジュン</t>
    </rPh>
    <rPh sb="1" eb="3">
      <t>ガンリ</t>
    </rPh>
    <rPh sb="3" eb="6">
      <t>ショウカンキン</t>
    </rPh>
    <phoneticPr fontId="33"/>
  </si>
  <si>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</si>
  <si>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</si>
  <si>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</si>
  <si>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純固定資産税</t>
    <rPh sb="0" eb="1">
      <t>ジュン</t>
    </rPh>
    <rPh sb="1" eb="3">
      <t>コテイ</t>
    </rPh>
    <rPh sb="3" eb="6">
      <t>シサンゼイ</t>
    </rPh>
    <phoneticPr fontId="5"/>
  </si>
  <si>
    <t>市町村名</t>
    <rPh sb="0" eb="3">
      <t>シチョウソン</t>
    </rPh>
    <rPh sb="3" eb="4">
      <t>メイ</t>
    </rPh>
    <phoneticPr fontId="5"/>
  </si>
  <si>
    <t>　　うち一部事務組合負担金</t>
  </si>
  <si>
    <t>大泉町</t>
  </si>
  <si>
    <t>地方交付税種地</t>
    <rPh sb="0" eb="2">
      <t>チホウ</t>
    </rPh>
    <rPh sb="2" eb="5">
      <t>コウフゼイ</t>
    </rPh>
    <rPh sb="5" eb="6">
      <t>シュ</t>
    </rPh>
    <rPh sb="6" eb="7">
      <t>チ</t>
    </rPh>
    <phoneticPr fontId="5"/>
  </si>
  <si>
    <t>歳入歳出差引</t>
  </si>
  <si>
    <t>会計名</t>
    <rPh sb="0" eb="2">
      <t>カイケイ</t>
    </rPh>
    <rPh sb="2" eb="3">
      <t>メイ</t>
    </rPh>
    <phoneticPr fontId="5"/>
  </si>
  <si>
    <t>(Ｅ)</t>
  </si>
  <si>
    <t>　　(※1)</t>
  </si>
  <si>
    <t>○</t>
  </si>
  <si>
    <t>参考</t>
    <rPh sb="0" eb="2">
      <t>サンコウ</t>
    </rPh>
    <phoneticPr fontId="5"/>
  </si>
  <si>
    <t>翌年度に繰越すべき財源</t>
  </si>
  <si>
    <t>標準財政規模</t>
    <rPh sb="0" eb="2">
      <t>ヒョウジュン</t>
    </rPh>
    <rPh sb="2" eb="4">
      <t>ザイセイ</t>
    </rPh>
    <rPh sb="4" eb="6">
      <t>キボ</t>
    </rPh>
    <phoneticPr fontId="5"/>
  </si>
  <si>
    <t>内訳</t>
    <rPh sb="0" eb="2">
      <t>ウチワケ</t>
    </rPh>
    <phoneticPr fontId="5"/>
  </si>
  <si>
    <t>近畿</t>
    <rPh sb="0" eb="2">
      <t>キンキ</t>
    </rPh>
    <phoneticPr fontId="5"/>
  </si>
  <si>
    <t>(Ｃ)－(Ｄ)</t>
  </si>
  <si>
    <t>実質収支</t>
  </si>
  <si>
    <t>財政力指数</t>
    <rPh sb="0" eb="3">
      <t>ザイセイリョク</t>
    </rPh>
    <rPh sb="3" eb="5">
      <t>シスウ</t>
    </rPh>
    <phoneticPr fontId="5"/>
  </si>
  <si>
    <r>
      <t>産業構造</t>
    </r>
    <r>
      <rPr>
        <sz val="9"/>
        <color indexed="8"/>
        <rFont val="ＭＳ ゴシック"/>
        <family val="3"/>
        <charset val="128"/>
      </rPr>
      <t xml:space="preserve"> (※5)</t>
    </r>
    <rPh sb="0" eb="2">
      <t>サンギョウ</t>
    </rPh>
    <rPh sb="2" eb="4">
      <t>コウゾウ</t>
    </rPh>
    <phoneticPr fontId="5"/>
  </si>
  <si>
    <t>歳入</t>
    <rPh sb="0" eb="2">
      <t>サイニュウ</t>
    </rPh>
    <phoneticPr fontId="33"/>
  </si>
  <si>
    <t>中部</t>
    <rPh sb="0" eb="2">
      <t>チュウブ</t>
    </rPh>
    <phoneticPr fontId="5"/>
  </si>
  <si>
    <t>職員数
(人)</t>
    <rPh sb="0" eb="3">
      <t>ショクインスウ</t>
    </rPh>
    <phoneticPr fontId="5"/>
  </si>
  <si>
    <t>平成27年国調(人)</t>
    <rPh sb="4" eb="5">
      <t>ネン</t>
    </rPh>
    <rPh sb="5" eb="6">
      <t>コク</t>
    </rPh>
    <rPh sb="6" eb="7">
      <t>チョウ</t>
    </rPh>
    <phoneticPr fontId="5"/>
  </si>
  <si>
    <t>一部事務組合等</t>
    <rPh sb="0" eb="2">
      <t>イチブ</t>
    </rPh>
    <rPh sb="2" eb="4">
      <t>ジム</t>
    </rPh>
    <rPh sb="4" eb="6">
      <t>クミアイ</t>
    </rPh>
    <rPh sb="6" eb="7">
      <t>トウ</t>
    </rPh>
    <phoneticPr fontId="5"/>
  </si>
  <si>
    <t>過疎</t>
    <rPh sb="0" eb="2">
      <t>カソ</t>
    </rPh>
    <phoneticPr fontId="5"/>
  </si>
  <si>
    <t>一般会計等の一覧</t>
  </si>
  <si>
    <t>積立金</t>
  </si>
  <si>
    <t>令和6年度</t>
    <rPh sb="0" eb="2">
      <t>レイワ</t>
    </rPh>
    <rPh sb="3" eb="5">
      <t>ネンド</t>
    </rPh>
    <phoneticPr fontId="5"/>
  </si>
  <si>
    <t>健全化判断比率</t>
  </si>
  <si>
    <t>　　　法人均等割</t>
  </si>
  <si>
    <t>2.2</t>
  </si>
  <si>
    <t>特別職等</t>
    <rPh sb="0" eb="2">
      <t>トクベツ</t>
    </rPh>
    <rPh sb="2" eb="3">
      <t>ショク</t>
    </rPh>
    <rPh sb="3" eb="4">
      <t>トウ</t>
    </rPh>
    <phoneticPr fontId="5"/>
  </si>
  <si>
    <t>当該団体からの債務保証に係る債務残高</t>
    <rPh sb="9" eb="11">
      <t>ホショウ</t>
    </rPh>
    <phoneticPr fontId="5"/>
  </si>
  <si>
    <t>山振</t>
    <rPh sb="0" eb="1">
      <t>ヤマ</t>
    </rPh>
    <rPh sb="1" eb="2">
      <t>フ</t>
    </rPh>
    <phoneticPr fontId="5"/>
  </si>
  <si>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</si>
  <si>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</si>
  <si>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</si>
  <si>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5"/>
  </si>
  <si>
    <t>-</t>
  </si>
  <si>
    <t>住民基本台帳人口
 (※7)</t>
    <rPh sb="0" eb="2">
      <t>ジュウミン</t>
    </rPh>
    <rPh sb="2" eb="4">
      <t>キホン</t>
    </rPh>
    <rPh sb="4" eb="6">
      <t>ダイチョウ</t>
    </rPh>
    <rPh sb="6" eb="8">
      <t>ジンコウ</t>
    </rPh>
    <phoneticPr fontId="5"/>
  </si>
  <si>
    <t>将来負担比率　　（千円・％）</t>
    <rPh sb="0" eb="2">
      <t>ショウライ</t>
    </rPh>
    <rPh sb="2" eb="4">
      <t>フタン</t>
    </rPh>
    <phoneticPr fontId="5"/>
  </si>
  <si>
    <t>令07.01.01(人)</t>
    <rPh sb="0" eb="1">
      <t>レイ</t>
    </rPh>
    <phoneticPr fontId="5"/>
  </si>
  <si>
    <t>平成27年国調</t>
    <rPh sb="4" eb="5">
      <t>ネン</t>
    </rPh>
    <rPh sb="5" eb="6">
      <t>コク</t>
    </rPh>
    <rPh sb="6" eb="7">
      <t>チョウ</t>
    </rPh>
    <phoneticPr fontId="5"/>
  </si>
  <si>
    <t>公共下水道事業会計</t>
  </si>
  <si>
    <t xml:space="preserve">組合等負担等見込額 </t>
    <rPh sb="0" eb="2">
      <t>クミアイ</t>
    </rPh>
    <rPh sb="2" eb="3">
      <t>トウ</t>
    </rPh>
    <rPh sb="3" eb="5">
      <t>フタン</t>
    </rPh>
    <rPh sb="5" eb="6">
      <t>トウ</t>
    </rPh>
    <rPh sb="6" eb="9">
      <t>ミコミガク</t>
    </rPh>
    <phoneticPr fontId="33"/>
  </si>
  <si>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</si>
  <si>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</si>
  <si>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</si>
  <si>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5"/>
  </si>
  <si>
    <t>　連結実質赤字比率</t>
    <rPh sb="1" eb="3">
      <t>レンケツ</t>
    </rPh>
    <rPh sb="3" eb="5">
      <t>ジッシツ</t>
    </rPh>
    <rPh sb="5" eb="7">
      <t>アカジ</t>
    </rPh>
    <rPh sb="7" eb="9">
      <t>ヒリツ</t>
    </rPh>
    <phoneticPr fontId="5"/>
  </si>
  <si>
    <t>うち日本人(人)</t>
  </si>
  <si>
    <r>
      <t>資金不足比率 (※</t>
    </r>
    <r>
      <rPr>
        <sz val="9"/>
        <color indexed="8"/>
        <rFont val="ＭＳ ゴシック"/>
        <family val="3"/>
        <charset val="128"/>
      </rPr>
      <t>4)</t>
    </r>
  </si>
  <si>
    <t>第1次</t>
    <rPh sb="0" eb="1">
      <t>ダイ</t>
    </rPh>
    <rPh sb="2" eb="3">
      <t>ジ</t>
    </rPh>
    <phoneticPr fontId="5"/>
  </si>
  <si>
    <t>指数表選定</t>
    <rPh sb="0" eb="2">
      <t>シスウ</t>
    </rPh>
    <rPh sb="2" eb="3">
      <t>ヒョウ</t>
    </rPh>
    <rPh sb="3" eb="5">
      <t>センテイ</t>
    </rPh>
    <phoneticPr fontId="5"/>
  </si>
  <si>
    <t xml:space="preserve">充当可能基金 </t>
    <rPh sb="0" eb="2">
      <t>ジュウトウ</t>
    </rPh>
    <rPh sb="2" eb="4">
      <t>カノウ</t>
    </rPh>
    <rPh sb="4" eb="6">
      <t>キキン</t>
    </rPh>
    <phoneticPr fontId="33"/>
  </si>
  <si>
    <t>実質単年度収支</t>
  </si>
  <si>
    <t>　　軽自動車税</t>
  </si>
  <si>
    <t>　実質公債費比率</t>
    <rPh sb="1" eb="3">
      <t>ジッシツ</t>
    </rPh>
    <rPh sb="3" eb="6">
      <t>コウサイヒ</t>
    </rPh>
    <rPh sb="6" eb="8">
      <t>ヒリツ</t>
    </rPh>
    <phoneticPr fontId="5"/>
  </si>
  <si>
    <t>令06.01.01(人)</t>
  </si>
  <si>
    <t>　住宅借入金等特別税額控除減収補塡特例交付金</t>
  </si>
  <si>
    <t>　将来負担比率</t>
    <rPh sb="1" eb="3">
      <t>ショウライ</t>
    </rPh>
    <rPh sb="3" eb="5">
      <t>フタン</t>
    </rPh>
    <rPh sb="5" eb="7">
      <t>ヒリツ</t>
    </rPh>
    <phoneticPr fontId="5"/>
  </si>
  <si>
    <t>　扶助費</t>
  </si>
  <si>
    <t>　うち、健全化法施行規則附則第三条に係る負担見込額</t>
  </si>
  <si>
    <t>基準財政収入額</t>
  </si>
  <si>
    <t>増減率  (％)</t>
    <rPh sb="0" eb="2">
      <t>ゾウゲン</t>
    </rPh>
    <rPh sb="2" eb="3">
      <t>リツ</t>
    </rPh>
    <phoneticPr fontId="5"/>
  </si>
  <si>
    <t>労働費</t>
  </si>
  <si>
    <t>0.5</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</si>
  <si>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</si>
  <si>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</si>
  <si>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-1.1</t>
  </si>
  <si>
    <t>他会計等
からの
繰入金</t>
    <rPh sb="9" eb="11">
      <t>クリイレ</t>
    </rPh>
    <rPh sb="11" eb="12">
      <t>キン</t>
    </rPh>
    <phoneticPr fontId="33"/>
  </si>
  <si>
    <t>標準税収入額等</t>
  </si>
  <si>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</si>
  <si>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37"/>
  </si>
  <si>
    <t>歳入一般財源等</t>
    <rPh sb="0" eb="2">
      <t>サイニュウ</t>
    </rPh>
    <rPh sb="2" eb="4">
      <t>イッパン</t>
    </rPh>
    <rPh sb="4" eb="6">
      <t>ザイゲン</t>
    </rPh>
    <rPh sb="6" eb="7">
      <t>トウ</t>
    </rPh>
    <phoneticPr fontId="37"/>
  </si>
  <si>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</si>
  <si>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</si>
  <si>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世帯数 (世帯)</t>
    <rPh sb="0" eb="3">
      <t>セタイスウ</t>
    </rPh>
    <phoneticPr fontId="5"/>
  </si>
  <si>
    <t>令和6年度</t>
    <rPh sb="0" eb="2">
      <t>レイワ</t>
    </rPh>
    <rPh sb="3" eb="5">
      <t>ネンド</t>
    </rPh>
    <phoneticPr fontId="35"/>
  </si>
  <si>
    <t>(Ｃ)</t>
  </si>
  <si>
    <t>職員の状況 (※8)</t>
    <rPh sb="0" eb="2">
      <t>ショクイン</t>
    </rPh>
    <rPh sb="3" eb="5">
      <t>ジョウキョウ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</si>
  <si>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</si>
  <si>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</si>
  <si>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当該団体
からの
出資金</t>
  </si>
  <si>
    <t>給料月額
(百円)</t>
    <rPh sb="0" eb="2">
      <t>キュウリョウ</t>
    </rPh>
    <rPh sb="2" eb="3">
      <t>ツキ</t>
    </rPh>
    <rPh sb="3" eb="4">
      <t>ガク</t>
    </rPh>
    <rPh sb="6" eb="8">
      <t>ヒャクエン</t>
    </rPh>
    <phoneticPr fontId="5"/>
  </si>
  <si>
    <t>地方債現在高</t>
  </si>
  <si>
    <t>・計</t>
  </si>
  <si>
    <t>資金剰余額
/不足額
（実質収支）</t>
  </si>
  <si>
    <t>　うち公的資金</t>
    <rPh sb="3" eb="5">
      <t>コウテキ</t>
    </rPh>
    <phoneticPr fontId="5"/>
  </si>
  <si>
    <t>市区町村長</t>
    <rPh sb="0" eb="2">
      <t>シク</t>
    </rPh>
    <rPh sb="2" eb="4">
      <t>チョウソン</t>
    </rPh>
    <rPh sb="4" eb="5">
      <t>チョウ</t>
    </rPh>
    <phoneticPr fontId="5"/>
  </si>
  <si>
    <t>計</t>
    <rPh sb="0" eb="1">
      <t>ケイ</t>
    </rPh>
    <phoneticPr fontId="5"/>
  </si>
  <si>
    <t>一般職員</t>
    <rPh sb="0" eb="2">
      <t>イッパン</t>
    </rPh>
    <rPh sb="2" eb="4">
      <t>ショクイン</t>
    </rPh>
    <phoneticPr fontId="5"/>
  </si>
  <si>
    <t>地方債現在高（臨時財政対策債除き）</t>
  </si>
  <si>
    <t>目的税</t>
  </si>
  <si>
    <t>副市区町村長</t>
    <rPh sb="0" eb="1">
      <t>フク</t>
    </rPh>
    <rPh sb="1" eb="3">
      <t>シク</t>
    </rPh>
    <rPh sb="3" eb="5">
      <t>チョウソン</t>
    </rPh>
    <rPh sb="5" eb="6">
      <t>チョウ</t>
    </rPh>
    <phoneticPr fontId="5"/>
  </si>
  <si>
    <t>R05</t>
  </si>
  <si>
    <t>経常一般財源等</t>
    <rPh sb="0" eb="2">
      <t>ケイジョウ</t>
    </rPh>
    <rPh sb="2" eb="4">
      <t>イッパン</t>
    </rPh>
    <rPh sb="4" eb="7">
      <t>ザイゲントウ</t>
    </rPh>
    <phoneticPr fontId="5"/>
  </si>
  <si>
    <t>　うち消防職員</t>
    <rPh sb="3" eb="5">
      <t>ショウボウ</t>
    </rPh>
    <rPh sb="5" eb="7">
      <t>ショクイン</t>
    </rPh>
    <phoneticPr fontId="5"/>
  </si>
  <si>
    <t>教育長</t>
  </si>
  <si>
    <t>　うち技能労務職員</t>
    <rPh sb="3" eb="5">
      <t>ギノウ</t>
    </rPh>
    <rPh sb="5" eb="7">
      <t>ロウム</t>
    </rPh>
    <rPh sb="7" eb="9">
      <t>ショクイン</t>
    </rPh>
    <phoneticPr fontId="5"/>
  </si>
  <si>
    <t>*</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</si>
  <si>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</si>
  <si>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</si>
  <si>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収益事業収入</t>
  </si>
  <si>
    <t>議会議長</t>
    <rPh sb="0" eb="2">
      <t>ギカイ</t>
    </rPh>
    <rPh sb="2" eb="4">
      <t>ギチョウ</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</si>
  <si>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</si>
  <si>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</si>
  <si>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</si>
  <si>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土地開発基金現在高</t>
    <rPh sb="0" eb="2">
      <t>トチ</t>
    </rPh>
    <rPh sb="2" eb="4">
      <t>カイハツ</t>
    </rPh>
    <rPh sb="4" eb="6">
      <t>キキン</t>
    </rPh>
    <rPh sb="6" eb="8">
      <t>ゲンザイ</t>
    </rPh>
    <rPh sb="8" eb="9">
      <t>タカ</t>
    </rPh>
    <phoneticPr fontId="37"/>
  </si>
  <si>
    <t>議会副議長</t>
    <rPh sb="0" eb="2">
      <t>ギカイ</t>
    </rPh>
    <rPh sb="2" eb="3">
      <t>フク</t>
    </rPh>
    <rPh sb="3" eb="5">
      <t>ギチョウ</t>
    </rPh>
    <phoneticPr fontId="5"/>
  </si>
  <si>
    <t>積立金
現在高</t>
    <rPh sb="4" eb="7">
      <t>ゲンザイダカ</t>
    </rPh>
    <phoneticPr fontId="37"/>
  </si>
  <si>
    <t xml:space="preserve">公営企業債等繰入見込額 </t>
    <rPh sb="0" eb="2">
      <t>コウエイ</t>
    </rPh>
    <rPh sb="2" eb="5">
      <t>キギョウサイ</t>
    </rPh>
    <rPh sb="5" eb="6">
      <t>トウ</t>
    </rPh>
    <rPh sb="6" eb="8">
      <t>クリイ</t>
    </rPh>
    <rPh sb="8" eb="11">
      <t>ミコミガク</t>
    </rPh>
    <phoneticPr fontId="33"/>
  </si>
  <si>
    <t>企業債等
繰入見込額</t>
    <rPh sb="0" eb="2">
      <t>キギョウ</t>
    </rPh>
    <rPh sb="2" eb="3">
      <t>サイ</t>
    </rPh>
    <rPh sb="3" eb="4">
      <t>トウ</t>
    </rPh>
    <rPh sb="5" eb="7">
      <t>クリイレ</t>
    </rPh>
    <rPh sb="7" eb="9">
      <t>ミコ</t>
    </rPh>
    <rPh sb="9" eb="10">
      <t>ガク</t>
    </rPh>
    <phoneticPr fontId="5"/>
  </si>
  <si>
    <t>議会議員</t>
    <rPh sb="0" eb="2">
      <t>ギカイ</t>
    </rPh>
    <rPh sb="2" eb="4">
      <t>ギイン</t>
    </rPh>
    <phoneticPr fontId="5"/>
  </si>
  <si>
    <t>　法定外目的税</t>
  </si>
  <si>
    <t>合計</t>
    <rPh sb="0" eb="2">
      <t>ゴウケイ</t>
    </rPh>
    <phoneticPr fontId="5"/>
  </si>
  <si>
    <t>減債基金</t>
    <rPh sb="0" eb="1">
      <t>ゲン</t>
    </rPh>
    <rPh sb="1" eb="2">
      <t>サイ</t>
    </rPh>
    <rPh sb="2" eb="4">
      <t>キキン</t>
    </rPh>
    <phoneticPr fontId="5"/>
  </si>
  <si>
    <t>うち単独分</t>
    <rPh sb="2" eb="4">
      <t>タンドク</t>
    </rPh>
    <rPh sb="4" eb="5">
      <t>ブン</t>
    </rPh>
    <phoneticPr fontId="5"/>
  </si>
  <si>
    <t>ラスパイレス指数</t>
    <rPh sb="6" eb="8">
      <t>シスウ</t>
    </rPh>
    <phoneticPr fontId="5"/>
  </si>
  <si>
    <t>投資的経費計</t>
    <rPh sb="5" eb="6">
      <t>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</si>
  <si>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</si>
  <si>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</si>
  <si>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</si>
  <si>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将来負担の状況</t>
  </si>
  <si>
    <t>地方公社・第三セクター等一覧</t>
    <rPh sb="0" eb="2">
      <t>チホウ</t>
    </rPh>
    <rPh sb="2" eb="4">
      <t>コウシャ</t>
    </rPh>
    <rPh sb="5" eb="6">
      <t>ダイ</t>
    </rPh>
    <rPh sb="6" eb="7">
      <t>３</t>
    </rPh>
    <rPh sb="11" eb="12">
      <t>トウ</t>
    </rPh>
    <rPh sb="12" eb="14">
      <t>イチラン</t>
    </rPh>
    <phoneticPr fontId="5"/>
  </si>
  <si>
    <t>会計名</t>
  </si>
  <si>
    <t>介護保険事業特別会計</t>
  </si>
  <si>
    <t>項番</t>
    <rPh sb="0" eb="2">
      <t>コウバン</t>
    </rPh>
    <phoneticPr fontId="5"/>
  </si>
  <si>
    <t>　前年度繰上充用金</t>
  </si>
  <si>
    <t>団体名</t>
    <rPh sb="0" eb="2">
      <t>ダンタイ</t>
    </rPh>
    <phoneticPr fontId="5"/>
  </si>
  <si>
    <t>（注釈）</t>
    <rPh sb="1" eb="3">
      <t>チュウシャク</t>
    </rPh>
    <phoneticPr fontId="5"/>
  </si>
  <si>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</si>
  <si>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8"/>
  </si>
  <si>
    <t>収入済額</t>
    <rPh sb="0" eb="2">
      <t>シュウニュウ</t>
    </rPh>
    <rPh sb="2" eb="3">
      <t>スミ</t>
    </rPh>
    <rPh sb="3" eb="4">
      <t>ガク</t>
    </rPh>
    <phoneticPr fontId="5"/>
  </si>
  <si>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</si>
  <si>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</si>
  <si>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</si>
  <si>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</si>
  <si>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</si>
  <si>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5"/>
  </si>
  <si>
    <t>群馬県市町村総合事務組合</t>
  </si>
  <si>
    <t>※7：人口については、調査対象年度の1月1日現在の住民基本台帳に登載されている人口に基づいている。</t>
    <rPh sb="13" eb="15">
      <t>タイショウ</t>
    </rPh>
    <rPh sb="27" eb="29">
      <t>キホン</t>
    </rPh>
    <rPh sb="42" eb="43">
      <t>モト</t>
    </rPh>
    <phoneticPr fontId="39"/>
  </si>
  <si>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</si>
  <si>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</si>
  <si>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</si>
  <si>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</si>
  <si>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3"/>
  </si>
  <si>
    <t>群馬県大泉町</t>
  </si>
  <si>
    <t>　うち元金</t>
  </si>
  <si>
    <t>(1) 普通会計の状況（市町村）</t>
    <rPh sb="4" eb="6">
      <t>フツウ</t>
    </rPh>
    <rPh sb="6" eb="8">
      <t>カイケイ</t>
    </rPh>
    <rPh sb="9" eb="11">
      <t>ジョウキョウ</t>
    </rPh>
    <rPh sb="12" eb="15">
      <t>シチョウソン</t>
    </rPh>
    <phoneticPr fontId="5"/>
  </si>
  <si>
    <t>一般会計等（純計）</t>
    <rPh sb="0" eb="2">
      <t>イッパン</t>
    </rPh>
    <rPh sb="2" eb="4">
      <t>カイケイ</t>
    </rPh>
    <rPh sb="4" eb="5">
      <t>トウ</t>
    </rPh>
    <rPh sb="6" eb="8">
      <t>ジュンケイ</t>
    </rPh>
    <phoneticPr fontId="5"/>
  </si>
  <si>
    <t>地方税の状況（単位 千円・％）</t>
    <rPh sb="0" eb="2">
      <t>チホウ</t>
    </rPh>
    <rPh sb="2" eb="3">
      <t>ゼイ</t>
    </rPh>
    <rPh sb="4" eb="6">
      <t>ジョウキョウ</t>
    </rPh>
    <rPh sb="7" eb="9">
      <t>タンイ</t>
    </rPh>
    <rPh sb="10" eb="12">
      <t>センエン</t>
    </rPh>
    <phoneticPr fontId="5"/>
  </si>
  <si>
    <t>歳出の状況（単位 千円・％）</t>
  </si>
  <si>
    <t>上水道</t>
  </si>
  <si>
    <t>実質赤字比率</t>
    <rPh sb="0" eb="2">
      <t>ジッシツ</t>
    </rPh>
    <rPh sb="2" eb="4">
      <t>アカジ</t>
    </rPh>
    <rPh sb="4" eb="6">
      <t>ヒリツ</t>
    </rPh>
    <phoneticPr fontId="35"/>
  </si>
  <si>
    <t>地方税</t>
  </si>
  <si>
    <t>決算額</t>
    <rPh sb="0" eb="2">
      <t>ケッサン</t>
    </rPh>
    <rPh sb="2" eb="3">
      <t>ガク</t>
    </rPh>
    <phoneticPr fontId="5"/>
  </si>
  <si>
    <t>▲退職金</t>
    <rPh sb="1" eb="3">
      <t>タイショク</t>
    </rPh>
    <rPh sb="3" eb="4">
      <t>キン</t>
    </rPh>
    <phoneticPr fontId="5"/>
  </si>
  <si>
    <t>構成比</t>
    <rPh sb="0" eb="3">
      <t>コウセイヒ</t>
    </rPh>
    <phoneticPr fontId="5"/>
  </si>
  <si>
    <t>使用料</t>
  </si>
  <si>
    <t>区分</t>
  </si>
  <si>
    <t>　うち利子</t>
  </si>
  <si>
    <t>超過課税分</t>
    <rPh sb="0" eb="2">
      <t>チョウカ</t>
    </rPh>
    <rPh sb="2" eb="4">
      <t>カゼイ</t>
    </rPh>
    <rPh sb="4" eb="5">
      <t>ブン</t>
    </rPh>
    <phoneticPr fontId="5"/>
  </si>
  <si>
    <t>目的別歳出の状況（単位 千円・％）</t>
  </si>
  <si>
    <t>普通税</t>
    <rPh sb="0" eb="2">
      <t>フツウ</t>
    </rPh>
    <rPh sb="2" eb="3">
      <t>ゼイ</t>
    </rPh>
    <phoneticPr fontId="40"/>
  </si>
  <si>
    <t>軽油引取税交付金</t>
  </si>
  <si>
    <t xml:space="preserve"> R03</t>
  </si>
  <si>
    <t>決算額 (A)</t>
    <rPh sb="0" eb="2">
      <t>ケッサン</t>
    </rPh>
    <rPh sb="2" eb="3">
      <t>ガク</t>
    </rPh>
    <phoneticPr fontId="5"/>
  </si>
  <si>
    <t>純資産又は
正味財産</t>
  </si>
  <si>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</si>
  <si>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</si>
  <si>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</si>
  <si>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</si>
  <si>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議会費</t>
  </si>
  <si>
    <t>福祉基金(R06年度末現在)</t>
  </si>
  <si>
    <t>　　市町村民税</t>
  </si>
  <si>
    <t>元利償還金</t>
    <rPh sb="0" eb="2">
      <t>ガンリ</t>
    </rPh>
    <rPh sb="2" eb="5">
      <t>ショウカンキン</t>
    </rPh>
    <phoneticPr fontId="33"/>
  </si>
  <si>
    <t>総務費</t>
  </si>
  <si>
    <t>配当割交付金</t>
    <rPh sb="0" eb="2">
      <t>ハイトウ</t>
    </rPh>
    <rPh sb="2" eb="3">
      <t>ワリ</t>
    </rPh>
    <rPh sb="3" eb="6">
      <t>コウフキン</t>
    </rPh>
    <phoneticPr fontId="40"/>
  </si>
  <si>
    <t>人件費及び人件費に準ずる費用</t>
    <rPh sb="0" eb="3">
      <t>ジンケンヒ</t>
    </rPh>
    <rPh sb="3" eb="4">
      <t>オヨ</t>
    </rPh>
    <rPh sb="5" eb="8">
      <t>ジンケンヒ</t>
    </rPh>
    <rPh sb="9" eb="10">
      <t>ジュン</t>
    </rPh>
    <rPh sb="12" eb="14">
      <t>ヒヨウ</t>
    </rPh>
    <phoneticPr fontId="5"/>
  </si>
  <si>
    <t>民生費</t>
  </si>
  <si>
    <t>株式等譲渡所得割交付金</t>
    <rPh sb="0" eb="2">
      <t>カブシキ</t>
    </rPh>
    <rPh sb="2" eb="3">
      <t>トウ</t>
    </rPh>
    <rPh sb="3" eb="5">
      <t>ジョウト</t>
    </rPh>
    <rPh sb="5" eb="7">
      <t>ショトク</t>
    </rPh>
    <rPh sb="7" eb="8">
      <t>ワリ</t>
    </rPh>
    <rPh sb="8" eb="11">
      <t>コウフキン</t>
    </rPh>
    <phoneticPr fontId="40"/>
  </si>
  <si>
    <t>被保険者数(人)</t>
  </si>
  <si>
    <t>　　　所得割</t>
  </si>
  <si>
    <t>類似団体平均</t>
    <rPh sb="0" eb="2">
      <t>ルイジ</t>
    </rPh>
    <rPh sb="2" eb="4">
      <t>ダンタイ</t>
    </rPh>
    <rPh sb="4" eb="6">
      <t>ヘイキン</t>
    </rPh>
    <phoneticPr fontId="5"/>
  </si>
  <si>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</si>
  <si>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</si>
  <si>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　　　法人税割</t>
  </si>
  <si>
    <t>地方交付税</t>
  </si>
  <si>
    <t>国庫支出金</t>
  </si>
  <si>
    <t>農林水産業費</t>
  </si>
  <si>
    <t>　　固定資産税</t>
  </si>
  <si>
    <t>自動車取得税交付金</t>
  </si>
  <si>
    <t>公園墓地事業特別会計</t>
  </si>
  <si>
    <t>公債費に準ずる債務負担行為に係るもの</t>
  </si>
  <si>
    <t>土木費</t>
  </si>
  <si>
    <t>自動車税環境性能割交付金</t>
  </si>
  <si>
    <t>　　市町村たばこ税</t>
  </si>
  <si>
    <t>教育費</t>
  </si>
  <si>
    <t>法人事業税交付金</t>
  </si>
  <si>
    <t>　　鉱産税</t>
  </si>
  <si>
    <t>災害復旧費</t>
  </si>
  <si>
    <t>地方特例交付金等</t>
    <rPh sb="7" eb="8">
      <t>トウ</t>
    </rPh>
    <phoneticPr fontId="36"/>
  </si>
  <si>
    <t>　　特別土地保有税</t>
  </si>
  <si>
    <t>企業債
（地方債）
現在高</t>
  </si>
  <si>
    <t>公債費</t>
  </si>
  <si>
    <t>諸支出金</t>
    <rPh sb="3" eb="4">
      <t>キン</t>
    </rPh>
    <phoneticPr fontId="37"/>
  </si>
  <si>
    <t>　定額減税減収補塡特例交付金</t>
  </si>
  <si>
    <t>失業対策事業費</t>
  </si>
  <si>
    <t>前年度繰上充用金</t>
  </si>
  <si>
    <t>▲ 5.30</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</si>
  <si>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</si>
  <si>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</si>
  <si>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</si>
  <si>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</si>
  <si>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</si>
  <si>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</si>
  <si>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5"/>
  </si>
  <si>
    <t>群馬県後期高齢者医療広域連合（一般会計）</t>
  </si>
  <si>
    <t>決算額</t>
  </si>
  <si>
    <t>市町村民税</t>
    <rPh sb="0" eb="3">
      <t>シチョウソン</t>
    </rPh>
    <rPh sb="3" eb="4">
      <t>ミン</t>
    </rPh>
    <rPh sb="4" eb="5">
      <t>ゼイ</t>
    </rPh>
    <phoneticPr fontId="5"/>
  </si>
  <si>
    <t>繰越金</t>
  </si>
  <si>
    <t>構成比</t>
  </si>
  <si>
    <t>公営企業会計等</t>
    <rPh sb="0" eb="2">
      <t>コウエイ</t>
    </rPh>
    <rPh sb="2" eb="4">
      <t>キギョウ</t>
    </rPh>
    <rPh sb="4" eb="6">
      <t>カイケイ</t>
    </rPh>
    <rPh sb="6" eb="7">
      <t>トウ</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</si>
  <si>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</si>
  <si>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経常経費充当一般財源等</t>
  </si>
  <si>
    <t>経常収支比率</t>
    <rPh sb="0" eb="2">
      <t>ケイジョウ</t>
    </rPh>
    <rPh sb="2" eb="4">
      <t>シュウシ</t>
    </rPh>
    <rPh sb="4" eb="6">
      <t>ヒリツ</t>
    </rPh>
    <phoneticPr fontId="35"/>
  </si>
  <si>
    <t>　震災復興特別交付税</t>
  </si>
  <si>
    <t>　　水利地益税等</t>
  </si>
  <si>
    <t>義務的経費計</t>
    <rPh sb="0" eb="3">
      <t>ギムテキ</t>
    </rPh>
    <rPh sb="3" eb="5">
      <t>ケイヒ</t>
    </rPh>
    <rPh sb="5" eb="6">
      <t>ケイ</t>
    </rPh>
    <phoneticPr fontId="5"/>
  </si>
  <si>
    <t>　公債費</t>
  </si>
  <si>
    <t>増減率(%)(B)</t>
    <rPh sb="0" eb="3">
      <t>ゾウゲンリツ</t>
    </rPh>
    <phoneticPr fontId="5"/>
  </si>
  <si>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</si>
  <si>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</si>
  <si>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</si>
  <si>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5"/>
  </si>
  <si>
    <t>合計</t>
  </si>
  <si>
    <t>他会計等
からの
繰入金</t>
  </si>
  <si>
    <t>令和5年度</t>
    <rPh sb="0" eb="2">
      <t>レイワ</t>
    </rPh>
    <rPh sb="4" eb="5">
      <t>ド</t>
    </rPh>
    <phoneticPr fontId="5"/>
  </si>
  <si>
    <t>現年</t>
    <rPh sb="0" eb="1">
      <t>ゲン</t>
    </rPh>
    <rPh sb="1" eb="2">
      <t>ネン</t>
    </rPh>
    <phoneticPr fontId="5"/>
  </si>
  <si>
    <t>都道府県支出金</t>
  </si>
  <si>
    <t>一時借入金利子</t>
  </si>
  <si>
    <t>国営土地改良事業に係るもの</t>
    <rPh sb="0" eb="2">
      <t>コクエイ</t>
    </rPh>
    <rPh sb="2" eb="4">
      <t>トチ</t>
    </rPh>
    <rPh sb="4" eb="6">
      <t>カイリョウ</t>
    </rPh>
    <rPh sb="6" eb="8">
      <t>ジギョウ</t>
    </rPh>
    <rPh sb="9" eb="10">
      <t>カカ</t>
    </rPh>
    <phoneticPr fontId="33"/>
  </si>
  <si>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</si>
  <si>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</si>
  <si>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</si>
  <si>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</si>
  <si>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</si>
  <si>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繰入金</t>
  </si>
  <si>
    <t>公営事業等への繰出</t>
    <rPh sb="0" eb="2">
      <t>コウエイ</t>
    </rPh>
    <rPh sb="2" eb="4">
      <t>ジギョウ</t>
    </rPh>
    <rPh sb="4" eb="5">
      <t>トウ</t>
    </rPh>
    <rPh sb="7" eb="9">
      <t>クリダ</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</si>
  <si>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</si>
  <si>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維持補修費</t>
  </si>
  <si>
    <t>森林総合研究所等が行う事業に係るもの</t>
  </si>
  <si>
    <t>実質収支</t>
    <rPh sb="0" eb="2">
      <t>ジッシツ</t>
    </rPh>
    <rPh sb="2" eb="4">
      <t>シュウシ</t>
    </rPh>
    <phoneticPr fontId="5"/>
  </si>
  <si>
    <t>下水道</t>
  </si>
  <si>
    <t>再差引収支</t>
    <rPh sb="0" eb="1">
      <t>サイ</t>
    </rPh>
    <rPh sb="1" eb="3">
      <t>サシヒキ</t>
    </rPh>
    <rPh sb="3" eb="5">
      <t>シュウシ</t>
    </rPh>
    <phoneticPr fontId="5"/>
  </si>
  <si>
    <t>財政再生基準</t>
  </si>
  <si>
    <t>太田市外三町広域清掃組合</t>
  </si>
  <si>
    <t>地方債</t>
  </si>
  <si>
    <t>当該団体
からの
貸付金</t>
  </si>
  <si>
    <t>一部事務組合等名</t>
    <rPh sb="0" eb="2">
      <t>イチブ</t>
    </rPh>
    <rPh sb="2" eb="4">
      <t>ジム</t>
    </rPh>
    <rPh sb="4" eb="6">
      <t>クミアイ</t>
    </rPh>
    <rPh sb="6" eb="7">
      <t>トウ</t>
    </rPh>
    <rPh sb="7" eb="8">
      <t>メイ</t>
    </rPh>
    <phoneticPr fontId="33"/>
  </si>
  <si>
    <t>病院</t>
  </si>
  <si>
    <t>地方独立行政法人に係る将来負担額</t>
  </si>
  <si>
    <t>加入世帯数(世帯)</t>
  </si>
  <si>
    <t>　繰出金</t>
  </si>
  <si>
    <t>　うち減収補塡債(特例分)</t>
    <rPh sb="4" eb="5">
      <t>シュウ</t>
    </rPh>
    <rPh sb="9" eb="10">
      <t>トク</t>
    </rPh>
    <rPh sb="10" eb="11">
      <t>レイ</t>
    </rPh>
    <rPh sb="11" eb="12">
      <t>ブン</t>
    </rPh>
    <phoneticPr fontId="36"/>
  </si>
  <si>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</si>
  <si>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</si>
  <si>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3"/>
  </si>
  <si>
    <t>早期健全化基準</t>
  </si>
  <si>
    <t>　うち臨時財政対策債</t>
  </si>
  <si>
    <t>歳入合計</t>
  </si>
  <si>
    <t>工業用水道</t>
  </si>
  <si>
    <t>被保険者
1人当り</t>
  </si>
  <si>
    <t>保険税(料)収入額</t>
  </si>
  <si>
    <t>国民健康保険</t>
  </si>
  <si>
    <t>その他</t>
  </si>
  <si>
    <t>保険給付費</t>
  </si>
  <si>
    <t>普通建設事業費</t>
  </si>
  <si>
    <t>　うち補助</t>
  </si>
  <si>
    <t>　うち単独</t>
  </si>
  <si>
    <t>災害復旧事業費</t>
  </si>
  <si>
    <t>実質公債費比率</t>
    <rPh sb="0" eb="2">
      <t>ジッシツ</t>
    </rPh>
    <rPh sb="2" eb="5">
      <t>コウサイヒ</t>
    </rPh>
    <rPh sb="5" eb="7">
      <t>ヒリツ</t>
    </rPh>
    <phoneticPr fontId="35"/>
  </si>
  <si>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</si>
  <si>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</si>
  <si>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会計名</t>
    <rPh sb="0" eb="2">
      <t>カイケイ</t>
    </rPh>
    <rPh sb="2" eb="3">
      <t>メイ</t>
    </rPh>
    <phoneticPr fontId="33"/>
  </si>
  <si>
    <t>歳出</t>
  </si>
  <si>
    <t>形式収支</t>
  </si>
  <si>
    <t>地方債
現在高</t>
  </si>
  <si>
    <t>人口１人当たり決算額</t>
    <rPh sb="0" eb="2">
      <t>ジンコウ</t>
    </rPh>
    <rPh sb="2" eb="4">
      <t>ヒトリ</t>
    </rPh>
    <rPh sb="4" eb="5">
      <t>ア</t>
    </rPh>
    <rPh sb="7" eb="10">
      <t>ケッサンガク</t>
    </rPh>
    <phoneticPr fontId="5"/>
  </si>
  <si>
    <t>備考</t>
    <rPh sb="0" eb="2">
      <t>ビコウ</t>
    </rPh>
    <phoneticPr fontId="5"/>
  </si>
  <si>
    <t>地方公社・第三セクター等名</t>
    <rPh sb="12" eb="13">
      <t>メイ</t>
    </rPh>
    <phoneticPr fontId="5"/>
  </si>
  <si>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</si>
  <si>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</si>
  <si>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5"/>
  </si>
  <si>
    <t>国際交流振興基金(R06年度末現在)</t>
  </si>
  <si>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</si>
  <si>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</si>
  <si>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</si>
  <si>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</si>
  <si>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純損益
（形式収支）</t>
  </si>
  <si>
    <t>左のうち
一般会計等
繰入見込額</t>
  </si>
  <si>
    <t>資金不足
比率</t>
    <rPh sb="0" eb="2">
      <t>シキン</t>
    </rPh>
    <rPh sb="2" eb="4">
      <t>フソク</t>
    </rPh>
    <rPh sb="5" eb="7">
      <t>ヒリツ</t>
    </rPh>
    <phoneticPr fontId="5"/>
  </si>
  <si>
    <t>国民健康保険事業特別会計</t>
  </si>
  <si>
    <t>後期高齢者医療事業特別会計</t>
  </si>
  <si>
    <t>法適用企業</t>
  </si>
  <si>
    <t>連結実質赤字額</t>
    <rPh sb="0" eb="2">
      <t>レンケツ</t>
    </rPh>
    <rPh sb="2" eb="4">
      <t>ジッシツ</t>
    </rPh>
    <rPh sb="4" eb="7">
      <t>アカジガク</t>
    </rPh>
    <phoneticPr fontId="5"/>
  </si>
  <si>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</si>
  <si>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</si>
  <si>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</si>
  <si>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</si>
  <si>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</si>
  <si>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3"/>
  </si>
  <si>
    <t>令和4年度</t>
    <rPh sb="0" eb="2">
      <t>レイワ</t>
    </rPh>
    <rPh sb="3" eb="5">
      <t>ネンド</t>
    </rPh>
    <phoneticPr fontId="5"/>
  </si>
  <si>
    <t>令和5年度</t>
    <rPh sb="0" eb="2">
      <t>レイワ</t>
    </rPh>
    <rPh sb="3" eb="5">
      <t>ネンド</t>
    </rPh>
    <phoneticPr fontId="5"/>
  </si>
  <si>
    <t xml:space="preserve">充当可能特定歳入 </t>
    <rPh sb="0" eb="2">
      <t>ジュウトウ</t>
    </rPh>
    <rPh sb="2" eb="4">
      <t>カノウ</t>
    </rPh>
    <rPh sb="4" eb="6">
      <t>トクテイ</t>
    </rPh>
    <rPh sb="6" eb="8">
      <t>サイニュウ</t>
    </rPh>
    <phoneticPr fontId="33"/>
  </si>
  <si>
    <t>分母比</t>
    <rPh sb="0" eb="2">
      <t>ブンボ</t>
    </rPh>
    <rPh sb="2" eb="3">
      <t>ヒ</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</si>
  <si>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</si>
  <si>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 xml:space="preserve">債務負担行為に基づく支出予定額 </t>
    <rPh sb="0" eb="2">
      <t>サイム</t>
    </rPh>
    <rPh sb="2" eb="4">
      <t>フタン</t>
    </rPh>
    <rPh sb="4" eb="6">
      <t>コウイ</t>
    </rPh>
    <rPh sb="7" eb="8">
      <t>モト</t>
    </rPh>
    <rPh sb="10" eb="12">
      <t>シシュツ</t>
    </rPh>
    <rPh sb="12" eb="15">
      <t>ヨテイガク</t>
    </rPh>
    <phoneticPr fontId="3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</si>
  <si>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</si>
  <si>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充当可能
財源等</t>
    <rPh sb="0" eb="2">
      <t>ジュウトウ</t>
    </rPh>
    <rPh sb="2" eb="3">
      <t>カ</t>
    </rPh>
    <rPh sb="3" eb="4">
      <t>ノウ</t>
    </rPh>
    <rPh sb="5" eb="8">
      <t>ザイゲントウ</t>
    </rPh>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</si>
  <si>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</si>
  <si>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</si>
  <si>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</si>
  <si>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</si>
  <si>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5"/>
  </si>
  <si>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</si>
  <si>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</si>
  <si>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</si>
  <si>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</si>
  <si>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(Ｆ)</t>
  </si>
  <si>
    <t>将来負担比率（(Ｅ)－(Ｆ)）／（(Ｃ)－(Ｄ)）×１００</t>
    <rPh sb="0" eb="2">
      <t>ショウライ</t>
    </rPh>
    <rPh sb="2" eb="4">
      <t>フタン</t>
    </rPh>
    <rPh sb="4" eb="6">
      <t>ヒリツ</t>
    </rPh>
    <phoneticPr fontId="5"/>
  </si>
  <si>
    <t>その他の会計</t>
  </si>
  <si>
    <t>公社・
三セク等</t>
    <rPh sb="0" eb="2">
      <t>コウシャ</t>
    </rPh>
    <rPh sb="4" eb="5">
      <t>サン</t>
    </rPh>
    <rPh sb="7" eb="8">
      <t>トウ</t>
    </rPh>
    <phoneticPr fontId="5"/>
  </si>
  <si>
    <t>当該団体(円)</t>
    <rPh sb="0" eb="2">
      <t>トウガイ</t>
    </rPh>
    <rPh sb="2" eb="4">
      <t>ダンタイ</t>
    </rPh>
    <rPh sb="5" eb="6">
      <t>エン</t>
    </rPh>
    <phoneticPr fontId="5"/>
  </si>
  <si>
    <t>増減率(%)(A)</t>
    <rPh sb="0" eb="3">
      <t>ゾウゲンリツ</t>
    </rPh>
    <phoneticPr fontId="5"/>
  </si>
  <si>
    <t>健全化判断比率</t>
    <rPh sb="0" eb="3">
      <t>ケンゼンカ</t>
    </rPh>
    <rPh sb="3" eb="5">
      <t>ハンダン</t>
    </rPh>
    <rPh sb="5" eb="7">
      <t>ヒリツ</t>
    </rPh>
    <phoneticPr fontId="35"/>
  </si>
  <si>
    <t>特定財源の額</t>
    <rPh sb="0" eb="2">
      <t>トクテイ</t>
    </rPh>
    <rPh sb="2" eb="4">
      <t>ザイゲン</t>
    </rPh>
    <rPh sb="5" eb="6">
      <t>ガク</t>
    </rPh>
    <phoneticPr fontId="5"/>
  </si>
  <si>
    <t>(Ｄ)</t>
  </si>
  <si>
    <t>(単年度)</t>
    <rPh sb="1" eb="4">
      <t>タンネンド</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</si>
  <si>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</si>
  <si>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</si>
  <si>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</si>
  <si>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</si>
  <si>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</si>
  <si>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</si>
  <si>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</si>
  <si>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</si>
  <si>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</si>
  <si>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</si>
  <si>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1"/>
  </si>
  <si>
    <t>（注）人口については、各調査対象年度の1月1日現在の住民基本台帳に登載されている人口に基づいている。</t>
    <rPh sb="14" eb="16">
      <t>タイショウ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</si>
  <si>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</si>
  <si>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42"/>
  </si>
  <si>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</si>
  <si>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</si>
  <si>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</si>
  <si>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</si>
  <si>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</si>
  <si>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</si>
  <si>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類似団体平均(円)</t>
    <rPh sb="0" eb="2">
      <t>ルイジ</t>
    </rPh>
    <rPh sb="2" eb="4">
      <t>ダンタイ</t>
    </rPh>
    <rPh sb="4" eb="6">
      <t>ヘイキン</t>
    </rPh>
    <rPh sb="7" eb="8">
      <t>エン</t>
    </rPh>
    <phoneticPr fontId="5"/>
  </si>
  <si>
    <t>(A)-(B)</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</si>
  <si>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</si>
  <si>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</si>
  <si>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</si>
  <si>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</si>
  <si>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</si>
  <si>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</si>
  <si>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</si>
  <si>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R06</t>
  </si>
  <si>
    <t>▲ 5.81</t>
  </si>
  <si>
    <t>その他会計（赤字）</t>
  </si>
  <si>
    <t>都市緑化基金(R06年度末現在)</t>
  </si>
  <si>
    <t>図書館図書購入基金(R06年度末現在)</t>
  </si>
  <si>
    <t>大泉町外二町環境衛生施設組合</t>
  </si>
  <si>
    <t>邑楽館林医療事務組合（病院事業会計）</t>
  </si>
  <si>
    <t>群馬県後期高齢者医療広域連合（事業会計）</t>
  </si>
  <si>
    <t>群馬東部水道企業団</t>
  </si>
  <si>
    <t>－</t>
  </si>
  <si>
    <t>大泉町スポーツ文化振興事業団</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</si>
  <si>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</si>
  <si>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</si>
  <si>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有形固定資産減価償却率は類似団体と比べて高い水準にあるが、将来負担比率は算定されていない。
近年は老朽化した施設を廃止する一方で、新庁舎の建設や産業団地の造成に伴う洪水調整池の建設など、大規模な投資が続いている。
令和7年度末は新庁舎建設に伴う借入により地方債残高が増加することから、将来負担比率の上昇が見込まれるが、比率の推移に留意しながら施設の維持管理を行っていく。</t>
    <rPh sb="0" eb="2">
      <t>ユウケイ</t>
    </rPh>
    <rPh sb="2" eb="6">
      <t>コテイシサン</t>
    </rPh>
    <rPh sb="6" eb="8">
      <t>ゲンカ</t>
    </rPh>
    <rPh sb="8" eb="11">
      <t>ショウキャクリツ</t>
    </rPh>
    <rPh sb="12" eb="14">
      <t>ルイジ</t>
    </rPh>
    <rPh sb="14" eb="16">
      <t>ダンタイ</t>
    </rPh>
    <rPh sb="17" eb="18">
      <t>クラ</t>
    </rPh>
    <rPh sb="20" eb="21">
      <t>タカ</t>
    </rPh>
    <rPh sb="22" eb="24">
      <t>スイジュン</t>
    </rPh>
    <rPh sb="29" eb="31">
      <t>ショウライ</t>
    </rPh>
    <rPh sb="31" eb="33">
      <t>フタン</t>
    </rPh>
    <rPh sb="33" eb="35">
      <t>ヒリツ</t>
    </rPh>
    <rPh sb="36" eb="38">
      <t>サンテイ</t>
    </rPh>
    <rPh sb="46" eb="48">
      <t>キンネン</t>
    </rPh>
    <rPh sb="49" eb="52">
      <t>ロウキュウカ</t>
    </rPh>
    <rPh sb="54" eb="56">
      <t>シセツ</t>
    </rPh>
    <rPh sb="57" eb="59">
      <t>ハイシ</t>
    </rPh>
    <rPh sb="61" eb="63">
      <t>イッポウ</t>
    </rPh>
    <rPh sb="100" eb="101">
      <t>ツヅ</t>
    </rPh>
    <rPh sb="107" eb="109">
      <t>レイワ</t>
    </rPh>
    <rPh sb="110" eb="112">
      <t>ネンド</t>
    </rPh>
    <rPh sb="112" eb="113">
      <t>マツ</t>
    </rPh>
    <rPh sb="114" eb="117">
      <t>シンチョウシャ</t>
    </rPh>
    <rPh sb="117" eb="119">
      <t>ケンセツ</t>
    </rPh>
    <rPh sb="120" eb="121">
      <t>トモナ</t>
    </rPh>
    <rPh sb="122" eb="124">
      <t>カリイレ</t>
    </rPh>
    <rPh sb="127" eb="130">
      <t>チホウサイ</t>
    </rPh>
    <rPh sb="130" eb="132">
      <t>ザンダカ</t>
    </rPh>
    <rPh sb="133" eb="135">
      <t>ゾウカ</t>
    </rPh>
    <rPh sb="142" eb="144">
      <t>ショウライ</t>
    </rPh>
    <rPh sb="144" eb="146">
      <t>フタン</t>
    </rPh>
    <rPh sb="146" eb="148">
      <t>ヒリツ</t>
    </rPh>
    <rPh sb="149" eb="151">
      <t>ジョウショウ</t>
    </rPh>
    <rPh sb="152" eb="154">
      <t>ミコ</t>
    </rPh>
    <rPh sb="162" eb="164">
      <t>スイイ</t>
    </rPh>
    <rPh sb="171" eb="173">
      <t>シセツ</t>
    </rPh>
    <rPh sb="174" eb="176">
      <t>イジ</t>
    </rPh>
    <rPh sb="176" eb="178">
      <t>カンリ</t>
    </rPh>
    <phoneticPr fontId="5"/>
  </si>
  <si>
    <t>(　参考　）</t>
    <rPh sb="2" eb="4">
      <t>サンコウ</t>
    </rPh>
    <phoneticPr fontId="5"/>
  </si>
  <si>
    <t>当該団体値</t>
    <rPh sb="0" eb="2">
      <t>トウガイ</t>
    </rPh>
    <rPh sb="2" eb="4">
      <t>ダンタイ</t>
    </rPh>
    <rPh sb="4" eb="5">
      <t>アタイ</t>
    </rPh>
    <phoneticPr fontId="5"/>
  </si>
  <si>
    <t>将来負担比率</t>
  </si>
  <si>
    <t>有形固定資産減価償却率</t>
  </si>
  <si>
    <t>類似団体内平均値</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</si>
  <si>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</si>
  <si>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実質公債費比率は類似団体内の平均値より低く、将来負担比率算定されていない。
令和7年度の新庁舎建設に伴う借入を要因として、両比率ともに上昇が見込まれるため、財政状況と借入のバランスを注視しながら健全な財政運営に努める。</t>
    <rPh sb="28" eb="30">
      <t>サンテイ</t>
    </rPh>
    <rPh sb="61" eb="62">
      <t>リョウ</t>
    </rPh>
    <rPh sb="62" eb="64">
      <t>ヒリツ</t>
    </rPh>
    <rPh sb="67" eb="69">
      <t>ジョウショウ</t>
    </rPh>
    <phoneticPr fontId="5"/>
  </si>
  <si>
    <t>実質公債費比率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</si>
</sst>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7"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
      <sz val="11"/>
      <color theme="1"/>
      <name val="ＭＳ Ｐゴシック"/>
      <family val="3"/>
    </font>
    <font>
      <sz val="6"/>
      <name val="ＭＳ Ｐゴシック"/>
      <family val="3"/>
      <charset val="128"/>
    </font>
    <font>
      <sz val="14"/>
      <color theme="1"/>
      <name val="ＭＳ Ｐ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alignment vertical="center"/>
    </xf>
  </cellStyleXfs>
  <cellXfs count="1128">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0" fontId="3" fillId="0" borderId="0" xfId="19" applyFont="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0" xfId="19" applyNumberFormat="1" applyFont="1">
      <alignment vertical="center"/>
    </xf>
    <xf numFmtId="189" fontId="14" fillId="0" borderId="34" xfId="19" applyNumberFormat="1" applyFont="1" applyBorder="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185" fontId="22" fillId="0" borderId="79"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185" fontId="22" fillId="0" borderId="182"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185" fontId="22" fillId="0" borderId="62"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9"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Alignment="1"/>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Alignment="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Border="1" applyAlignment="1">
      <alignment horizontal="center" vertical="center" wrapText="1"/>
    </xf>
    <xf numFmtId="0" fontId="30" fillId="0" borderId="12" xfId="6" applyFont="1" applyBorder="1" applyAlignment="1">
      <alignment horizontal="center" vertical="center" wrapText="1"/>
    </xf>
    <xf numFmtId="0" fontId="30" fillId="0" borderId="2" xfId="6" applyFont="1" applyBorder="1" applyAlignment="1">
      <alignment horizontal="center" vertical="center"/>
    </xf>
    <xf numFmtId="0" fontId="30" fillId="0" borderId="5" xfId="6" applyFont="1" applyBorder="1" applyAlignment="1">
      <alignment horizontal="center" vertical="center"/>
    </xf>
    <xf numFmtId="0" fontId="30" fillId="0" borderId="6" xfId="6" applyFont="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0" fontId="9" fillId="0" borderId="0" xfId="9" applyFont="1" applyAlignment="1">
      <alignment horizontal="left" vertical="center" wrapText="1"/>
    </xf>
    <xf numFmtId="0" fontId="9" fillId="0" borderId="58" xfId="9" applyFont="1" applyBorder="1" applyAlignment="1">
      <alignment horizontal="left" vertical="center" wrapText="1"/>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0" fontId="2" fillId="0" borderId="30" xfId="9" applyFont="1" applyBorder="1" applyAlignment="1">
      <alignment horizontal="center" vertical="center"/>
    </xf>
    <xf numFmtId="0" fontId="2" fillId="0" borderId="23" xfId="9" applyFont="1" applyBorder="1" applyAlignment="1">
      <alignment horizontal="center" vertical="center"/>
    </xf>
    <xf numFmtId="0" fontId="2" fillId="0" borderId="16" xfId="9" applyFont="1" applyBorder="1" applyAlignment="1">
      <alignment horizontal="center" vertical="center"/>
    </xf>
    <xf numFmtId="0" fontId="2" fillId="0" borderId="31" xfId="9" applyFont="1" applyBorder="1" applyAlignment="1">
      <alignment horizontal="center" vertical="center"/>
    </xf>
    <xf numFmtId="0" fontId="2" fillId="0" borderId="34" xfId="9" applyFont="1" applyBorder="1" applyAlignment="1">
      <alignment horizontal="center" vertical="center"/>
    </xf>
    <xf numFmtId="0" fontId="2" fillId="0" borderId="15" xfId="9" applyFont="1" applyBorder="1" applyAlignment="1">
      <alignment horizontal="center" vertical="center"/>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8" xfId="9" applyFont="1" applyBorder="1" applyAlignment="1">
      <alignment horizontal="center" vertical="center"/>
    </xf>
    <xf numFmtId="0" fontId="2" fillId="0" borderId="0" xfId="9" applyFont="1" applyAlignment="1">
      <alignment horizontal="center" vertical="center"/>
    </xf>
    <xf numFmtId="0" fontId="2" fillId="0" borderId="56" xfId="9" applyFont="1" applyBorder="1" applyAlignment="1">
      <alignment horizontal="center" vertical="center"/>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0" xfId="9" applyNumberFormat="1" applyFont="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21" xfId="9"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pplyProtection="1">
      <alignment horizontal="left" vertical="center" wrapText="1"/>
      <protection hidden="1"/>
    </xf>
    <xf numFmtId="176" fontId="2" fillId="0" borderId="0" xfId="9" applyNumberFormat="1" applyFont="1" applyAlignment="1" applyProtection="1">
      <alignment horizontal="center" vertical="center" shrinkToFit="1"/>
      <protection hidden="1"/>
    </xf>
    <xf numFmtId="0" fontId="2" fillId="0" borderId="0" xfId="9" applyFont="1" applyAlignment="1" applyProtection="1">
      <alignment horizontal="center" vertical="center" shrinkToFit="1"/>
      <protection hidden="1"/>
    </xf>
    <xf numFmtId="0" fontId="2" fillId="0" borderId="0" xfId="9" applyFont="1" applyAlignment="1">
      <alignment horizontal="center" vertical="center" shrinkToFit="1"/>
    </xf>
    <xf numFmtId="0" fontId="2" fillId="0" borderId="0" xfId="9" applyFont="1" applyAlignment="1">
      <alignment horizontal="left" vertical="center"/>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32" xfId="9" applyFont="1" applyBorder="1">
      <alignment vertical="center"/>
    </xf>
    <xf numFmtId="0" fontId="2" fillId="0" borderId="35" xfId="9" applyFont="1" applyBorder="1">
      <alignment vertical="center"/>
    </xf>
    <xf numFmtId="0" fontId="2" fillId="0" borderId="37"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0" fontId="11" fillId="0" borderId="35" xfId="9" applyFont="1" applyBorder="1">
      <alignment vertical="center"/>
    </xf>
    <xf numFmtId="0" fontId="11" fillId="0" borderId="37" xfId="9" applyFont="1" applyBorder="1">
      <alignment vertical="center"/>
    </xf>
    <xf numFmtId="0" fontId="2" fillId="0" borderId="8" xfId="9" applyFont="1" applyBorder="1" applyAlignment="1">
      <alignment horizontal="left" vertical="center"/>
    </xf>
    <xf numFmtId="0" fontId="2" fillId="0" borderId="58" xfId="9" applyFont="1" applyBorder="1" applyAlignment="1">
      <alignment horizontal="lef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2" fillId="0" borderId="10" xfId="9" applyFont="1" applyBorder="1" applyAlignment="1">
      <alignment horizontal="center" vertical="center"/>
    </xf>
    <xf numFmtId="0" fontId="2" fillId="0" borderId="29" xfId="9" applyFont="1" applyBorder="1" applyAlignment="1">
      <alignment horizontal="center" vertical="center"/>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5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0" xfId="9" applyFont="1" applyBorder="1">
      <alignment vertical="center"/>
    </xf>
    <xf numFmtId="0" fontId="10" fillId="0" borderId="23" xfId="9" applyFont="1" applyBorder="1">
      <alignment vertical="center"/>
    </xf>
    <xf numFmtId="0" fontId="10" fillId="0" borderId="16"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0" fontId="10" fillId="0" borderId="35" xfId="9" applyFont="1" applyBorder="1">
      <alignment vertical="center"/>
    </xf>
    <xf numFmtId="0" fontId="10" fillId="0" borderId="37" xfId="9" applyFont="1" applyBorder="1">
      <alignment vertical="center"/>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49" fontId="6" fillId="0" borderId="0" xfId="9" applyNumberFormat="1" applyFont="1" applyAlignment="1">
      <alignment horizontal="center" vertical="center"/>
    </xf>
    <xf numFmtId="0" fontId="2" fillId="0" borderId="64" xfId="9" applyFont="1" applyBorder="1" applyAlignment="1">
      <alignment horizontal="center"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0" fontId="3" fillId="0" borderId="67" xfId="4" applyBorder="1" applyAlignment="1">
      <alignment horizontal="right" vertical="center" shrinkToFit="1"/>
    </xf>
    <xf numFmtId="180" fontId="2" fillId="0" borderId="73" xfId="4" applyNumberFormat="1" applyFont="1"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42" xfId="4" applyFont="1" applyBorder="1">
      <alignment vertical="center"/>
    </xf>
    <xf numFmtId="0" fontId="2" fillId="0" borderId="14" xfId="4" applyFont="1" applyBorder="1">
      <alignment vertical="center"/>
    </xf>
    <xf numFmtId="178" fontId="2" fillId="0" borderId="4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2" fillId="0" borderId="70" xfId="4" applyNumberFormat="1" applyFont="1"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178" fontId="2" fillId="0" borderId="15"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0" fontId="3" fillId="0" borderId="14" xfId="4" applyBorder="1" applyAlignment="1">
      <alignment horizontal="right" vertical="center" shrinkToFit="1"/>
    </xf>
    <xf numFmtId="178" fontId="2" fillId="0" borderId="14" xfId="4" applyNumberFormat="1" applyFon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16" xfId="4" applyNumberFormat="1" applyFont="1" applyBorder="1" applyAlignment="1">
      <alignment horizontal="right" vertical="center" shrinkToFit="1"/>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80" fontId="2" fillId="0" borderId="31"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80" fontId="2" fillId="0" borderId="30"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78" fontId="2" fillId="0" borderId="75" xfId="4" applyNumberFormat="1" applyFont="1" applyBorder="1" applyAlignment="1">
      <alignment horizontal="right" vertical="center" shrinkToFit="1"/>
    </xf>
    <xf numFmtId="0" fontId="1" fillId="0" borderId="0" xfId="1" applyAlignment="1">
      <alignment vertical="center"/>
    </xf>
    <xf numFmtId="0" fontId="1" fillId="0" borderId="14" xfId="1" applyBorder="1" applyAlignment="1">
      <alignmen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65"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2"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1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8" xfId="12" applyFont="1" applyFill="1" applyBorder="1" applyAlignment="1">
      <alignment horizontal="left" vertical="center"/>
    </xf>
    <xf numFmtId="0" fontId="17" fillId="3" borderId="0" xfId="12" applyFont="1" applyFill="1" applyAlignment="1">
      <alignment horizontal="left" vertical="center"/>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0" fontId="17" fillId="3" borderId="20" xfId="12" applyFont="1" applyFill="1" applyBorder="1">
      <alignment vertical="center"/>
    </xf>
    <xf numFmtId="0" fontId="17" fillId="3" borderId="17"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43"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42" xfId="12" applyFont="1" applyFill="1" applyBorder="1">
      <alignment vertical="center"/>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0" fontId="17" fillId="3" borderId="11"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39"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30"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0" fontId="17"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14" xfId="12" applyFont="1" applyFill="1" applyBorder="1" applyAlignment="1">
      <alignment horizontal="left" vertical="center"/>
    </xf>
    <xf numFmtId="0" fontId="17" fillId="3" borderId="19" xfId="12" applyFont="1" applyFill="1" applyBorder="1" applyAlignment="1">
      <alignment horizontal="left" vertical="center" wrapText="1"/>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123" xfId="12" applyFont="1" applyFill="1" applyBorder="1" applyAlignment="1" applyProtection="1">
      <alignment horizontal="left" vertical="center" shrinkToFit="1"/>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183" fontId="17" fillId="5" borderId="112" xfId="12"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184" fontId="17" fillId="0" borderId="101" xfId="12" applyNumberFormat="1" applyFont="1" applyBorder="1" applyAlignment="1" applyProtection="1">
      <alignment horizontal="right" vertical="center" shrinkToFit="1"/>
      <protection locked="0"/>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0" fontId="17" fillId="3" borderId="20" xfId="12" applyFont="1" applyFill="1" applyBorder="1" applyAlignment="1">
      <alignment horizontal="left" vertical="center"/>
    </xf>
    <xf numFmtId="183" fontId="17" fillId="5" borderId="97"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178" fontId="14" fillId="0" borderId="23" xfId="19" applyNumberFormat="1" applyFont="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4" fillId="0" borderId="22" xfId="8" applyFont="1" applyBorder="1">
      <alignment vertical="center"/>
    </xf>
    <xf numFmtId="0" fontId="24" fillId="0" borderId="50" xfId="8" applyFont="1" applyBorder="1">
      <alignmen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33" xfId="6" applyFont="1" applyBorder="1" applyAlignment="1" applyProtection="1">
      <alignment horizontal="left" vertical="center" wrapText="1"/>
      <protection locked="0"/>
    </xf>
    <xf numFmtId="0" fontId="30" fillId="0" borderId="36" xfId="6" applyFont="1" applyBorder="1" applyAlignment="1" applyProtection="1">
      <alignment horizontal="left" vertical="center" wrapText="1"/>
      <protection locked="0"/>
    </xf>
    <xf numFmtId="0" fontId="30" fillId="0" borderId="52" xfId="6" applyFont="1" applyBorder="1" applyAlignment="1" applyProtection="1">
      <alignment horizontal="left" vertical="center" wrapText="1"/>
      <protection locked="0"/>
    </xf>
    <xf numFmtId="0" fontId="30" fillId="0" borderId="18" xfId="6" applyFont="1" applyBorder="1" applyAlignment="1">
      <alignment horizontal="left" vertical="center"/>
    </xf>
    <xf numFmtId="0" fontId="30" fillId="0" borderId="64" xfId="6" applyFont="1" applyBorder="1" applyAlignment="1">
      <alignment horizontal="left" vertical="center"/>
    </xf>
    <xf numFmtId="0" fontId="30" fillId="0" borderId="19" xfId="6" applyFont="1" applyBorder="1" applyAlignment="1">
      <alignment horizontal="left" vertical="center" wrapText="1"/>
    </xf>
    <xf numFmtId="0" fontId="30" fillId="0" borderId="53" xfId="6" applyFont="1" applyBorder="1" applyAlignment="1">
      <alignment horizontal="left" vertical="center" wrapText="1"/>
    </xf>
    <xf numFmtId="0" fontId="30" fillId="0" borderId="23" xfId="6" applyFont="1" applyBorder="1" applyAlignment="1">
      <alignment horizontal="left" vertical="center"/>
    </xf>
    <xf numFmtId="0" fontId="30" fillId="0" borderId="54" xfId="6" applyFont="1" applyBorder="1" applyAlignment="1">
      <alignment horizontal="left" vertical="center"/>
    </xf>
    <xf numFmtId="0" fontId="30" fillId="0" borderId="35" xfId="6" applyFont="1" applyBorder="1" applyAlignment="1">
      <alignment horizontal="left" vertical="center"/>
    </xf>
    <xf numFmtId="0" fontId="30" fillId="0" borderId="51" xfId="6" applyFont="1" applyBorder="1" applyAlignment="1">
      <alignment horizontal="left" vertical="center"/>
    </xf>
    <xf numFmtId="0" fontId="0" fillId="3" borderId="0" xfId="1" applyFont="1" applyFill="1" applyAlignment="1">
      <alignment vertical="center"/>
    </xf>
    <xf numFmtId="0" fontId="1" fillId="3" borderId="0" xfId="1" applyFill="1" applyAlignment="1" applyProtection="1">
      <alignment vertical="center"/>
      <protection hidden="1"/>
    </xf>
    <xf numFmtId="0" fontId="1" fillId="3" borderId="0" xfId="1" applyFill="1" applyAlignment="1">
      <alignment vertical="center"/>
    </xf>
    <xf numFmtId="0" fontId="3" fillId="0" borderId="30" xfId="19" applyFont="1" applyBorder="1">
      <alignment vertical="center"/>
    </xf>
    <xf numFmtId="189" fontId="3" fillId="0" borderId="23" xfId="19" applyNumberFormat="1" applyFont="1" applyBorder="1">
      <alignment vertical="center"/>
    </xf>
    <xf numFmtId="0" fontId="3" fillId="0" borderId="35" xfId="19" applyFont="1" applyBorder="1">
      <alignment vertical="center"/>
    </xf>
    <xf numFmtId="178" fontId="0" fillId="0" borderId="0" xfId="19" applyNumberFormat="1" applyFont="1">
      <alignment vertical="center"/>
    </xf>
    <xf numFmtId="178" fontId="3" fillId="0" borderId="0" xfId="19" applyNumberFormat="1" applyFont="1">
      <alignment vertical="center"/>
    </xf>
    <xf numFmtId="0" fontId="3" fillId="0" borderId="30" xfId="19" applyFont="1" applyBorder="1" applyAlignment="1" applyProtection="1">
      <alignment horizontal="left" vertical="top" wrapText="1"/>
      <protection locked="0"/>
    </xf>
    <xf numFmtId="0" fontId="3" fillId="0" borderId="23" xfId="19" applyFont="1" applyBorder="1" applyAlignment="1" applyProtection="1">
      <alignment horizontal="left" vertical="top" wrapText="1"/>
      <protection locked="0"/>
    </xf>
    <xf numFmtId="0" fontId="3" fillId="0" borderId="16" xfId="19" applyFont="1" applyBorder="1" applyAlignment="1" applyProtection="1">
      <alignment horizontal="left" vertical="top" wrapText="1"/>
      <protection locked="0"/>
    </xf>
    <xf numFmtId="0" fontId="3" fillId="0" borderId="42" xfId="19" applyFont="1" applyBorder="1" applyAlignment="1" applyProtection="1">
      <alignment horizontal="left" vertical="top" wrapText="1"/>
      <protection locked="0"/>
    </xf>
    <xf numFmtId="0" fontId="3" fillId="0" borderId="0" xfId="19" applyFont="1" applyAlignment="1" applyProtection="1">
      <alignment horizontal="left" vertical="top" wrapText="1"/>
      <protection locked="0"/>
    </xf>
    <xf numFmtId="0" fontId="3" fillId="0" borderId="14" xfId="19" applyFont="1" applyBorder="1" applyAlignment="1" applyProtection="1">
      <alignment horizontal="left" vertical="top" wrapText="1"/>
      <protection locked="0"/>
    </xf>
    <xf numFmtId="0" fontId="3" fillId="0" borderId="31" xfId="19" applyFont="1" applyBorder="1" applyAlignment="1" applyProtection="1">
      <alignment horizontal="left" vertical="top" wrapText="1"/>
      <protection locked="0"/>
    </xf>
    <xf numFmtId="0" fontId="3" fillId="0" borderId="34" xfId="19" applyFont="1" applyBorder="1" applyAlignment="1" applyProtection="1">
      <alignment horizontal="left" vertical="top" wrapText="1"/>
      <protection locked="0"/>
    </xf>
    <xf numFmtId="0" fontId="3" fillId="0" borderId="15" xfId="19" applyFont="1" applyBorder="1" applyAlignment="1" applyProtection="1">
      <alignment horizontal="left" vertical="top" wrapText="1"/>
      <protection locked="0"/>
    </xf>
    <xf numFmtId="187" fontId="3" fillId="3" borderId="0" xfId="18" applyNumberFormat="1" applyFont="1" applyFill="1" applyAlignment="1">
      <alignment vertical="center" wrapText="1"/>
    </xf>
    <xf numFmtId="0" fontId="3" fillId="0" borderId="0" xfId="19" applyFont="1" applyAlignment="1">
      <alignment horizontal="center" vertical="center"/>
    </xf>
    <xf numFmtId="49" fontId="3" fillId="3" borderId="0" xfId="18" applyNumberFormat="1" applyFont="1" applyFill="1" applyAlignment="1">
      <alignment horizontal="center" vertical="center" wrapText="1"/>
    </xf>
    <xf numFmtId="49" fontId="3" fillId="3" borderId="0" xfId="18" applyNumberFormat="1" applyFont="1" applyFill="1" applyAlignment="1">
      <alignment horizontal="center" vertical="center"/>
    </xf>
    <xf numFmtId="0" fontId="3" fillId="0" borderId="32" xfId="19" applyFont="1" applyBorder="1" applyAlignment="1">
      <alignment horizontal="center" vertical="center"/>
    </xf>
    <xf numFmtId="0" fontId="3" fillId="0" borderId="35" xfId="19" applyFont="1" applyBorder="1" applyAlignment="1">
      <alignment horizontal="center" vertical="center"/>
    </xf>
    <xf numFmtId="0" fontId="3" fillId="0" borderId="37" xfId="19" applyFont="1" applyBorder="1" applyAlignment="1">
      <alignment horizontal="center" vertical="center"/>
    </xf>
    <xf numFmtId="0" fontId="3" fillId="0" borderId="74" xfId="19" applyFont="1" applyBorder="1" applyAlignment="1">
      <alignment horizontal="center" vertical="center"/>
    </xf>
    <xf numFmtId="187" fontId="3" fillId="3" borderId="0" xfId="18" applyNumberFormat="1" applyFont="1" applyFill="1" applyAlignment="1">
      <alignment horizontal="center" vertical="center" wrapText="1"/>
    </xf>
    <xf numFmtId="187" fontId="3" fillId="0" borderId="0" xfId="18" applyNumberFormat="1" applyFont="1" applyAlignment="1">
      <alignment horizontal="center" vertical="center" wrapText="1"/>
    </xf>
    <xf numFmtId="184" fontId="3" fillId="3" borderId="0" xfId="18" applyNumberFormat="1" applyFont="1" applyFill="1" applyAlignment="1">
      <alignment horizontal="center" vertical="center"/>
    </xf>
    <xf numFmtId="187" fontId="3" fillId="3" borderId="74" xfId="18" applyNumberFormat="1" applyFont="1" applyFill="1" applyBorder="1" applyAlignment="1">
      <alignment horizontal="center" vertical="center" wrapText="1"/>
    </xf>
    <xf numFmtId="184" fontId="3" fillId="3" borderId="74" xfId="18" applyNumberFormat="1" applyFont="1" applyFill="1" applyBorder="1" applyAlignment="1">
      <alignment horizontal="center" vertical="center"/>
    </xf>
    <xf numFmtId="178" fontId="3" fillId="0" borderId="42" xfId="19" applyNumberFormat="1" applyFont="1" applyBorder="1">
      <alignment vertical="center"/>
    </xf>
    <xf numFmtId="178" fontId="1" fillId="0" borderId="0" xfId="19" applyNumberFormat="1" applyAlignment="1">
      <alignment horizontal="center" vertical="center"/>
    </xf>
    <xf numFmtId="178" fontId="3" fillId="0" borderId="14" xfId="19" applyNumberFormat="1" applyFont="1" applyBorder="1">
      <alignment vertical="center"/>
    </xf>
    <xf numFmtId="191" fontId="3" fillId="0" borderId="0" xfId="19" applyNumberFormat="1" applyFont="1">
      <alignment vertical="center"/>
    </xf>
    <xf numFmtId="178" fontId="3" fillId="0" borderId="31" xfId="19" applyNumberFormat="1" applyFont="1" applyBorder="1">
      <alignment vertical="center"/>
    </xf>
    <xf numFmtId="178" fontId="3" fillId="0" borderId="34" xfId="19" applyNumberFormat="1" applyFont="1" applyBorder="1">
      <alignment vertical="center"/>
    </xf>
    <xf numFmtId="189" fontId="3" fillId="0" borderId="34" xfId="19" applyNumberFormat="1" applyFont="1" applyBorder="1">
      <alignment vertical="center"/>
    </xf>
    <xf numFmtId="178" fontId="3" fillId="0" borderId="15" xfId="19" applyNumberFormat="1" applyFont="1" applyBorder="1">
      <alignment vertical="center"/>
    </xf>
    <xf numFmtId="189" fontId="3" fillId="0" borderId="0" xfId="18" applyNumberFormat="1" applyFont="1">
      <alignment vertical="center"/>
    </xf>
    <xf numFmtId="178" fontId="1" fillId="0" borderId="0" xfId="13" applyNumberFormat="1" applyAlignment="1">
      <alignment vertical="center"/>
    </xf>
    <xf numFmtId="183" fontId="1" fillId="0" borderId="0" xfId="14" applyNumberFormat="1" applyAlignment="1">
      <alignment horizontal="right" vertical="center"/>
    </xf>
    <xf numFmtId="184" fontId="1" fillId="0" borderId="0" xfId="14" applyNumberFormat="1" applyAlignment="1">
      <alignment horizontal="right" vertical="center"/>
    </xf>
    <xf numFmtId="178" fontId="3" fillId="3" borderId="0" xfId="19" applyNumberFormat="1" applyFont="1" applyFill="1" applyAlignment="1">
      <alignment vertical="center" wrapText="1"/>
    </xf>
    <xf numFmtId="178" fontId="1" fillId="0" borderId="0" xfId="19" applyNumberFormat="1" applyAlignment="1">
      <alignment horizontal="center" vertical="center"/>
    </xf>
    <xf numFmtId="184" fontId="3" fillId="3" borderId="0" xfId="18" applyNumberFormat="1" applyFont="1" applyFill="1" applyAlignment="1">
      <alignment horizontal="center" vertical="center" wrapText="1"/>
    </xf>
    <xf numFmtId="184" fontId="3" fillId="0" borderId="0" xfId="19" applyNumberFormat="1" applyFont="1" applyAlignment="1">
      <alignment horizontal="center" vertical="center"/>
    </xf>
    <xf numFmtId="0" fontId="46" fillId="0" borderId="0" xfId="20" applyFont="1">
      <alignment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0" xr:uid="{64B1AFDD-E273-43C1-8453-D3388EECE50F}"/>
    <cellStyle name="標準_【レイアウト】（県）資料３（Ｐ２）　歳出比較分析表" xfId="19" xr:uid="{00000000-0005-0000-0000-000013000000}"/>
    <cellStyle name="標準_【レイアウト】（市）資料３（Ｐ２）　歳出比較分析表" xfId="18" xr:uid="{00000000-0005-0000-0000-000012000000}"/>
    <cellStyle name="標準_APAHO251300" xfId="13" xr:uid="{00000000-0005-0000-0000-00000D000000}"/>
    <cellStyle name="標準_APAHO252300" xfId="14" xr:uid="{00000000-0005-0000-0000-00000E000000}"/>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53895</c:v>
                </c:pt>
                <c:pt idx="1">
                  <c:v>56181</c:v>
                </c:pt>
                <c:pt idx="2">
                  <c:v>47730</c:v>
                </c:pt>
                <c:pt idx="3">
                  <c:v>61921</c:v>
                </c:pt>
                <c:pt idx="4">
                  <c:v>62764</c:v>
                </c:pt>
              </c:numCache>
            </c:numRef>
          </c:val>
          <c:smooth val="0"/>
          <c:extLst>
            <c:ext xmlns:c16="http://schemas.microsoft.com/office/drawing/2014/chart" uri="{C3380CC4-5D6E-409C-BE32-E72D297353CC}">
              <c16:uniqueId val="{00000000-057D-4C82-85EC-11E0A8EE8A2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17395</c:v>
                </c:pt>
                <c:pt idx="1">
                  <c:v>18930</c:v>
                </c:pt>
                <c:pt idx="2">
                  <c:v>53945</c:v>
                </c:pt>
                <c:pt idx="3">
                  <c:v>32704</c:v>
                </c:pt>
                <c:pt idx="4">
                  <c:v>79157</c:v>
                </c:pt>
              </c:numCache>
            </c:numRef>
          </c:val>
          <c:smooth val="0"/>
          <c:extLst>
            <c:ext xmlns:c16="http://schemas.microsoft.com/office/drawing/2014/chart" uri="{C3380CC4-5D6E-409C-BE32-E72D297353CC}">
              <c16:uniqueId val="{00000001-057D-4C82-85EC-11E0A8EE8A2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29446161002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7.82</c:v>
                </c:pt>
                <c:pt idx="1">
                  <c:v>9.4600000000000009</c:v>
                </c:pt>
                <c:pt idx="2">
                  <c:v>8.94</c:v>
                </c:pt>
                <c:pt idx="3">
                  <c:v>4.63</c:v>
                </c:pt>
                <c:pt idx="4">
                  <c:v>6.92</c:v>
                </c:pt>
              </c:numCache>
            </c:numRef>
          </c:val>
          <c:extLst>
            <c:ext xmlns:c16="http://schemas.microsoft.com/office/drawing/2014/chart" uri="{C3380CC4-5D6E-409C-BE32-E72D297353CC}">
              <c16:uniqueId val="{00000000-2ACE-448E-9A7B-BE18584C35C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54.41</c:v>
                </c:pt>
                <c:pt idx="1">
                  <c:v>53.86</c:v>
                </c:pt>
                <c:pt idx="2">
                  <c:v>46.18</c:v>
                </c:pt>
                <c:pt idx="3">
                  <c:v>44.03</c:v>
                </c:pt>
                <c:pt idx="4">
                  <c:v>47.91</c:v>
                </c:pt>
              </c:numCache>
            </c:numRef>
          </c:val>
          <c:extLst>
            <c:ext xmlns:c16="http://schemas.microsoft.com/office/drawing/2014/chart" uri="{C3380CC4-5D6E-409C-BE32-E72D297353CC}">
              <c16:uniqueId val="{00000001-2ACE-448E-9A7B-BE18584C35C8}"/>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-5.81</c:v>
                </c:pt>
                <c:pt idx="1">
                  <c:v>4.2699999999999996</c:v>
                </c:pt>
                <c:pt idx="2">
                  <c:v>-9.7899999999999991</c:v>
                </c:pt>
                <c:pt idx="3">
                  <c:v>-5.3</c:v>
                </c:pt>
                <c:pt idx="4">
                  <c:v>7.75</c:v>
                </c:pt>
              </c:numCache>
            </c:numRef>
          </c:val>
          <c:smooth val="0"/>
          <c:extLst>
            <c:ext xmlns:c16="http://schemas.microsoft.com/office/drawing/2014/chart" uri="{C3380CC4-5D6E-409C-BE32-E72D297353CC}">
              <c16:uniqueId val="{00000002-2ACE-448E-9A7B-BE18584C35C8}"/>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47A-4F30-9EB6-6EA5C1C5832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47A-4F30-9EB6-6EA5C1C5832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47A-4F30-9EB6-6EA5C1C5832D}"/>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47A-4F30-9EB6-6EA5C1C5832D}"/>
            </c:ext>
          </c:extLst>
        </c:ser>
        <c:ser>
          <c:idx val="4"/>
          <c:order val="4"/>
          <c:tx>
            <c:strRef>
              <c:f>データシート!$A$31</c:f>
              <c:strCache>
                <c:ptCount val="1"/>
                <c:pt idx="0">
                  <c:v>公園墓地事業特別会計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0.03</c:v>
                </c:pt>
                <c:pt idx="4">
                  <c:v>#N/A</c:v>
                </c:pt>
                <c:pt idx="5">
                  <c:v>0.01</c:v>
                </c:pt>
                <c:pt idx="6">
                  <c:v>#N/A</c:v>
                </c:pt>
                <c:pt idx="7">
                  <c:v>0</c:v>
                </c:pt>
                <c:pt idx="8">
                  <c:v>#N/A</c:v>
                </c:pt>
                <c:pt idx="9">
                  <c:v>0.02</c:v>
                </c:pt>
              </c:numCache>
            </c:numRef>
          </c:val>
          <c:extLst>
            <c:ext xmlns:c16="http://schemas.microsoft.com/office/drawing/2014/chart" uri="{C3380CC4-5D6E-409C-BE32-E72D297353CC}">
              <c16:uniqueId val="{00000004-A47A-4F30-9EB6-6EA5C1C5832D}"/>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0.02</c:v>
                </c:pt>
                <c:pt idx="2">
                  <c:v>#N/A</c:v>
                </c:pt>
                <c:pt idx="3">
                  <c:v>0.02</c:v>
                </c:pt>
                <c:pt idx="4">
                  <c:v>#N/A</c:v>
                </c:pt>
                <c:pt idx="5">
                  <c:v>0.03</c:v>
                </c:pt>
                <c:pt idx="6">
                  <c:v>#N/A</c:v>
                </c:pt>
                <c:pt idx="7">
                  <c:v>0.04</c:v>
                </c:pt>
                <c:pt idx="8">
                  <c:v>#N/A</c:v>
                </c:pt>
                <c:pt idx="9">
                  <c:v>0.05</c:v>
                </c:pt>
              </c:numCache>
            </c:numRef>
          </c:val>
          <c:extLst>
            <c:ext xmlns:c16="http://schemas.microsoft.com/office/drawing/2014/chart" uri="{C3380CC4-5D6E-409C-BE32-E72D297353CC}">
              <c16:uniqueId val="{00000005-A47A-4F30-9EB6-6EA5C1C5832D}"/>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0.05</c:v>
                </c:pt>
                <c:pt idx="4">
                  <c:v>#N/A</c:v>
                </c:pt>
                <c:pt idx="5">
                  <c:v>0.03</c:v>
                </c:pt>
                <c:pt idx="6">
                  <c:v>#N/A</c:v>
                </c:pt>
                <c:pt idx="7">
                  <c:v>0.04</c:v>
                </c:pt>
                <c:pt idx="8">
                  <c:v>#N/A</c:v>
                </c:pt>
                <c:pt idx="9">
                  <c:v>0.06</c:v>
                </c:pt>
              </c:numCache>
            </c:numRef>
          </c:val>
          <c:extLst>
            <c:ext xmlns:c16="http://schemas.microsoft.com/office/drawing/2014/chart" uri="{C3380CC4-5D6E-409C-BE32-E72D297353CC}">
              <c16:uniqueId val="{00000006-A47A-4F30-9EB6-6EA5C1C5832D}"/>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1.04</c:v>
                </c:pt>
                <c:pt idx="2">
                  <c:v>#N/A</c:v>
                </c:pt>
                <c:pt idx="3">
                  <c:v>0.56999999999999995</c:v>
                </c:pt>
                <c:pt idx="4">
                  <c:v>#N/A</c:v>
                </c:pt>
                <c:pt idx="5">
                  <c:v>1.25</c:v>
                </c:pt>
                <c:pt idx="6">
                  <c:v>#N/A</c:v>
                </c:pt>
                <c:pt idx="7">
                  <c:v>0.56999999999999995</c:v>
                </c:pt>
                <c:pt idx="8">
                  <c:v>#N/A</c:v>
                </c:pt>
                <c:pt idx="9">
                  <c:v>0.37</c:v>
                </c:pt>
              </c:numCache>
            </c:numRef>
          </c:val>
          <c:extLst>
            <c:ext xmlns:c16="http://schemas.microsoft.com/office/drawing/2014/chart" uri="{C3380CC4-5D6E-409C-BE32-E72D297353CC}">
              <c16:uniqueId val="{00000007-A47A-4F30-9EB6-6EA5C1C5832D}"/>
            </c:ext>
          </c:extLst>
        </c:ser>
        <c:ser>
          <c:idx val="8"/>
          <c:order val="8"/>
          <c:tx>
            <c:strRef>
              <c:f>データシート!$A$35</c:f>
              <c:strCache>
                <c:ptCount val="1"/>
                <c:pt idx="0">
                  <c:v>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0.96</c:v>
                </c:pt>
                <c:pt idx="2">
                  <c:v>#N/A</c:v>
                </c:pt>
                <c:pt idx="3">
                  <c:v>1.56</c:v>
                </c:pt>
                <c:pt idx="4">
                  <c:v>#N/A</c:v>
                </c:pt>
                <c:pt idx="5">
                  <c:v>1.98</c:v>
                </c:pt>
                <c:pt idx="6">
                  <c:v>#N/A</c:v>
                </c:pt>
                <c:pt idx="7">
                  <c:v>2.7</c:v>
                </c:pt>
                <c:pt idx="8">
                  <c:v>#N/A</c:v>
                </c:pt>
                <c:pt idx="9">
                  <c:v>3.4</c:v>
                </c:pt>
              </c:numCache>
            </c:numRef>
          </c:val>
          <c:extLst>
            <c:ext xmlns:c16="http://schemas.microsoft.com/office/drawing/2014/chart" uri="{C3380CC4-5D6E-409C-BE32-E72D297353CC}">
              <c16:uniqueId val="{00000008-A47A-4F30-9EB6-6EA5C1C5832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7.77</c:v>
                </c:pt>
                <c:pt idx="2">
                  <c:v>#N/A</c:v>
                </c:pt>
                <c:pt idx="3">
                  <c:v>9.42</c:v>
                </c:pt>
                <c:pt idx="4">
                  <c:v>#N/A</c:v>
                </c:pt>
                <c:pt idx="5">
                  <c:v>8.92</c:v>
                </c:pt>
                <c:pt idx="6">
                  <c:v>#N/A</c:v>
                </c:pt>
                <c:pt idx="7">
                  <c:v>4.62</c:v>
                </c:pt>
                <c:pt idx="8">
                  <c:v>#N/A</c:v>
                </c:pt>
                <c:pt idx="9">
                  <c:v>6.89</c:v>
                </c:pt>
              </c:numCache>
            </c:numRef>
          </c:val>
          <c:extLst>
            <c:ext xmlns:c16="http://schemas.microsoft.com/office/drawing/2014/chart" uri="{C3380CC4-5D6E-409C-BE32-E72D297353CC}">
              <c16:uniqueId val="{00000009-A47A-4F30-9EB6-6EA5C1C5832D}"/>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916</c:v>
                </c:pt>
                <c:pt idx="5">
                  <c:v>898</c:v>
                </c:pt>
                <c:pt idx="8">
                  <c:v>870</c:v>
                </c:pt>
                <c:pt idx="11">
                  <c:v>890</c:v>
                </c:pt>
                <c:pt idx="14">
                  <c:v>812</c:v>
                </c:pt>
              </c:numCache>
            </c:numRef>
          </c:val>
          <c:extLst>
            <c:ext xmlns:c16="http://schemas.microsoft.com/office/drawing/2014/chart" uri="{C3380CC4-5D6E-409C-BE32-E72D297353CC}">
              <c16:uniqueId val="{00000000-B0FE-40DF-A289-E01252D86E5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0FE-40DF-A289-E01252D86E5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31</c:v>
                </c:pt>
                <c:pt idx="3">
                  <c:v>0</c:v>
                </c:pt>
                <c:pt idx="6">
                  <c:v>0</c:v>
                </c:pt>
                <c:pt idx="9">
                  <c:v>0</c:v>
                </c:pt>
                <c:pt idx="12">
                  <c:v>0</c:v>
                </c:pt>
              </c:numCache>
            </c:numRef>
          </c:val>
          <c:extLst>
            <c:ext xmlns:c16="http://schemas.microsoft.com/office/drawing/2014/chart" uri="{C3380CC4-5D6E-409C-BE32-E72D297353CC}">
              <c16:uniqueId val="{00000002-B0FE-40DF-A289-E01252D86E5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c:v>
                </c:pt>
                <c:pt idx="3">
                  <c:v>108</c:v>
                </c:pt>
                <c:pt idx="6">
                  <c:v>122</c:v>
                </c:pt>
                <c:pt idx="9">
                  <c:v>141</c:v>
                </c:pt>
                <c:pt idx="12">
                  <c:v>134</c:v>
                </c:pt>
              </c:numCache>
            </c:numRef>
          </c:val>
          <c:extLst>
            <c:ext xmlns:c16="http://schemas.microsoft.com/office/drawing/2014/chart" uri="{C3380CC4-5D6E-409C-BE32-E72D297353CC}">
              <c16:uniqueId val="{00000003-B0FE-40DF-A289-E01252D86E5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286</c:v>
                </c:pt>
                <c:pt idx="3">
                  <c:v>297</c:v>
                </c:pt>
                <c:pt idx="6">
                  <c:v>272</c:v>
                </c:pt>
                <c:pt idx="9">
                  <c:v>268</c:v>
                </c:pt>
                <c:pt idx="12">
                  <c:v>254</c:v>
                </c:pt>
              </c:numCache>
            </c:numRef>
          </c:val>
          <c:extLst>
            <c:ext xmlns:c16="http://schemas.microsoft.com/office/drawing/2014/chart" uri="{C3380CC4-5D6E-409C-BE32-E72D297353CC}">
              <c16:uniqueId val="{00000004-B0FE-40DF-A289-E01252D86E5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0FE-40DF-A289-E01252D86E5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0FE-40DF-A289-E01252D86E5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875</c:v>
                </c:pt>
                <c:pt idx="3">
                  <c:v>820</c:v>
                </c:pt>
                <c:pt idx="6">
                  <c:v>814</c:v>
                </c:pt>
                <c:pt idx="9">
                  <c:v>816</c:v>
                </c:pt>
                <c:pt idx="12">
                  <c:v>802</c:v>
                </c:pt>
              </c:numCache>
            </c:numRef>
          </c:val>
          <c:extLst>
            <c:ext xmlns:c16="http://schemas.microsoft.com/office/drawing/2014/chart" uri="{C3380CC4-5D6E-409C-BE32-E72D297353CC}">
              <c16:uniqueId val="{00000007-B0FE-40DF-A289-E01252D86E52}"/>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284</c:v>
                </c:pt>
                <c:pt idx="2">
                  <c:v>#N/A</c:v>
                </c:pt>
                <c:pt idx="3">
                  <c:v>#N/A</c:v>
                </c:pt>
                <c:pt idx="4">
                  <c:v>327</c:v>
                </c:pt>
                <c:pt idx="5">
                  <c:v>#N/A</c:v>
                </c:pt>
                <c:pt idx="6">
                  <c:v>#N/A</c:v>
                </c:pt>
                <c:pt idx="7">
                  <c:v>338</c:v>
                </c:pt>
                <c:pt idx="8">
                  <c:v>#N/A</c:v>
                </c:pt>
                <c:pt idx="9">
                  <c:v>#N/A</c:v>
                </c:pt>
                <c:pt idx="10">
                  <c:v>335</c:v>
                </c:pt>
                <c:pt idx="11">
                  <c:v>#N/A</c:v>
                </c:pt>
                <c:pt idx="12">
                  <c:v>#N/A</c:v>
                </c:pt>
                <c:pt idx="13">
                  <c:v>378</c:v>
                </c:pt>
                <c:pt idx="14">
                  <c:v>#N/A</c:v>
                </c:pt>
              </c:numCache>
            </c:numRef>
          </c:val>
          <c:smooth val="0"/>
          <c:extLst>
            <c:ext xmlns:c16="http://schemas.microsoft.com/office/drawing/2014/chart" uri="{C3380CC4-5D6E-409C-BE32-E72D297353CC}">
              <c16:uniqueId val="{00000008-B0FE-40DF-A289-E01252D86E5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6629</c:v>
                </c:pt>
                <c:pt idx="5">
                  <c:v>6621</c:v>
                </c:pt>
                <c:pt idx="8">
                  <c:v>6664</c:v>
                </c:pt>
                <c:pt idx="11">
                  <c:v>6451</c:v>
                </c:pt>
                <c:pt idx="14">
                  <c:v>6573</c:v>
                </c:pt>
              </c:numCache>
            </c:numRef>
          </c:val>
          <c:extLst>
            <c:ext xmlns:c16="http://schemas.microsoft.com/office/drawing/2014/chart" uri="{C3380CC4-5D6E-409C-BE32-E72D297353CC}">
              <c16:uniqueId val="{00000000-4034-482D-B3CF-C47B5B68BA8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2967</c:v>
                </c:pt>
                <c:pt idx="5">
                  <c:v>2675</c:v>
                </c:pt>
                <c:pt idx="8">
                  <c:v>2378</c:v>
                </c:pt>
                <c:pt idx="11">
                  <c:v>2396</c:v>
                </c:pt>
                <c:pt idx="14">
                  <c:v>2292</c:v>
                </c:pt>
              </c:numCache>
            </c:numRef>
          </c:val>
          <c:extLst>
            <c:ext xmlns:c16="http://schemas.microsoft.com/office/drawing/2014/chart" uri="{C3380CC4-5D6E-409C-BE32-E72D297353CC}">
              <c16:uniqueId val="{00000001-4034-482D-B3CF-C47B5B68BA8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7738</c:v>
                </c:pt>
                <c:pt idx="5">
                  <c:v>8156</c:v>
                </c:pt>
                <c:pt idx="8">
                  <c:v>7621</c:v>
                </c:pt>
                <c:pt idx="11">
                  <c:v>7557</c:v>
                </c:pt>
                <c:pt idx="14">
                  <c:v>7924</c:v>
                </c:pt>
              </c:numCache>
            </c:numRef>
          </c:val>
          <c:extLst>
            <c:ext xmlns:c16="http://schemas.microsoft.com/office/drawing/2014/chart" uri="{C3380CC4-5D6E-409C-BE32-E72D297353CC}">
              <c16:uniqueId val="{00000002-4034-482D-B3CF-C47B5B68BA8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034-482D-B3CF-C47B5B68BA8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034-482D-B3CF-C47B5B68BA8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11</c:v>
                </c:pt>
                <c:pt idx="3">
                  <c:v>0</c:v>
                </c:pt>
                <c:pt idx="6">
                  <c:v>4</c:v>
                </c:pt>
                <c:pt idx="9">
                  <c:v>6</c:v>
                </c:pt>
                <c:pt idx="12">
                  <c:v>15</c:v>
                </c:pt>
              </c:numCache>
            </c:numRef>
          </c:val>
          <c:extLst>
            <c:ext xmlns:c16="http://schemas.microsoft.com/office/drawing/2014/chart" uri="{C3380CC4-5D6E-409C-BE32-E72D297353CC}">
              <c16:uniqueId val="{00000005-4034-482D-B3CF-C47B5B68BA8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1981</c:v>
                </c:pt>
                <c:pt idx="3">
                  <c:v>1929</c:v>
                </c:pt>
                <c:pt idx="6">
                  <c:v>1871</c:v>
                </c:pt>
                <c:pt idx="9">
                  <c:v>1579</c:v>
                </c:pt>
                <c:pt idx="12">
                  <c:v>1812</c:v>
                </c:pt>
              </c:numCache>
            </c:numRef>
          </c:val>
          <c:extLst>
            <c:ext xmlns:c16="http://schemas.microsoft.com/office/drawing/2014/chart" uri="{C3380CC4-5D6E-409C-BE32-E72D297353CC}">
              <c16:uniqueId val="{00000006-4034-482D-B3CF-C47B5B68BA8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2466</c:v>
                </c:pt>
                <c:pt idx="3">
                  <c:v>2390</c:v>
                </c:pt>
                <c:pt idx="6">
                  <c:v>2230</c:v>
                </c:pt>
                <c:pt idx="9">
                  <c:v>2137</c:v>
                </c:pt>
                <c:pt idx="12">
                  <c:v>2051</c:v>
                </c:pt>
              </c:numCache>
            </c:numRef>
          </c:val>
          <c:extLst>
            <c:ext xmlns:c16="http://schemas.microsoft.com/office/drawing/2014/chart" uri="{C3380CC4-5D6E-409C-BE32-E72D297353CC}">
              <c16:uniqueId val="{00000007-4034-482D-B3CF-C47B5B68BA8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3113</c:v>
                </c:pt>
                <c:pt idx="3">
                  <c:v>2895</c:v>
                </c:pt>
                <c:pt idx="6">
                  <c:v>2680</c:v>
                </c:pt>
                <c:pt idx="9">
                  <c:v>2639</c:v>
                </c:pt>
                <c:pt idx="12">
                  <c:v>2606</c:v>
                </c:pt>
              </c:numCache>
            </c:numRef>
          </c:val>
          <c:extLst>
            <c:ext xmlns:c16="http://schemas.microsoft.com/office/drawing/2014/chart" uri="{C3380CC4-5D6E-409C-BE32-E72D297353CC}">
              <c16:uniqueId val="{00000008-4034-482D-B3CF-C47B5B68BA8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4034-482D-B3CF-C47B5B68BA8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6451</c:v>
                </c:pt>
                <c:pt idx="3">
                  <c:v>6497</c:v>
                </c:pt>
                <c:pt idx="6">
                  <c:v>6594</c:v>
                </c:pt>
                <c:pt idx="9">
                  <c:v>6476</c:v>
                </c:pt>
                <c:pt idx="12">
                  <c:v>7486</c:v>
                </c:pt>
              </c:numCache>
            </c:numRef>
          </c:val>
          <c:extLst>
            <c:ext xmlns:c16="http://schemas.microsoft.com/office/drawing/2014/chart" uri="{C3380CC4-5D6E-409C-BE32-E72D297353CC}">
              <c16:uniqueId val="{0000000A-4034-482D-B3CF-C47B5B68BA83}"/>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4034-482D-B3CF-C47B5B68BA83}"/>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3713</c:v>
                </c:pt>
                <c:pt idx="1">
                  <c:v>3616</c:v>
                </c:pt>
                <c:pt idx="2">
                  <c:v>4066</c:v>
                </c:pt>
              </c:numCache>
            </c:numRef>
          </c:val>
          <c:extLst>
            <c:ext xmlns:c16="http://schemas.microsoft.com/office/drawing/2014/chart" uri="{C3380CC4-5D6E-409C-BE32-E72D297353CC}">
              <c16:uniqueId val="{00000000-8EEA-4A5F-90CE-048C1CD5781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241</c:v>
                </c:pt>
                <c:pt idx="1">
                  <c:v>261</c:v>
                </c:pt>
                <c:pt idx="2">
                  <c:v>286</c:v>
                </c:pt>
              </c:numCache>
            </c:numRef>
          </c:val>
          <c:extLst>
            <c:ext xmlns:c16="http://schemas.microsoft.com/office/drawing/2014/chart" uri="{C3380CC4-5D6E-409C-BE32-E72D297353CC}">
              <c16:uniqueId val="{00000001-8EEA-4A5F-90CE-048C1CD5781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3022</c:v>
                </c:pt>
                <c:pt idx="1">
                  <c:v>3096</c:v>
                </c:pt>
                <c:pt idx="2">
                  <c:v>2999</c:v>
                </c:pt>
              </c:numCache>
            </c:numRef>
          </c:val>
          <c:extLst>
            <c:ext xmlns:c16="http://schemas.microsoft.com/office/drawing/2014/chart" uri="{C3380CC4-5D6E-409C-BE32-E72D297353CC}">
              <c16:uniqueId val="{00000002-8EEA-4A5F-90CE-048C1CD57814}"/>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A030-4444-8226-4ADE5A94CA7F}"/>
              </c:ext>
            </c:extLst>
          </c:dPt>
          <c:dPt>
            <c:idx val="1"/>
            <c:bubble3D val="0"/>
            <c:extLst>
              <c:ext xmlns:c16="http://schemas.microsoft.com/office/drawing/2014/chart" uri="{C3380CC4-5D6E-409C-BE32-E72D297353CC}">
                <c16:uniqueId val="{00000001-A030-4444-8226-4ADE5A94CA7F}"/>
              </c:ext>
            </c:extLst>
          </c:dPt>
          <c:dPt>
            <c:idx val="2"/>
            <c:bubble3D val="0"/>
            <c:extLst>
              <c:ext xmlns:c16="http://schemas.microsoft.com/office/drawing/2014/chart" uri="{C3380CC4-5D6E-409C-BE32-E72D297353CC}">
                <c16:uniqueId val="{00000002-A030-4444-8226-4ADE5A94CA7F}"/>
              </c:ext>
            </c:extLst>
          </c:dPt>
          <c:dPt>
            <c:idx val="3"/>
            <c:bubble3D val="0"/>
            <c:extLst>
              <c:ext xmlns:c16="http://schemas.microsoft.com/office/drawing/2014/chart" uri="{C3380CC4-5D6E-409C-BE32-E72D297353CC}">
                <c16:uniqueId val="{00000003-A030-4444-8226-4ADE5A94CA7F}"/>
              </c:ext>
            </c:extLst>
          </c:dPt>
          <c:dPt>
            <c:idx val="4"/>
            <c:bubble3D val="0"/>
            <c:extLst>
              <c:ext xmlns:c16="http://schemas.microsoft.com/office/drawing/2014/chart" uri="{C3380CC4-5D6E-409C-BE32-E72D297353CC}">
                <c16:uniqueId val="{00000004-A030-4444-8226-4ADE5A94CA7F}"/>
              </c:ext>
            </c:extLst>
          </c:dPt>
          <c:dPt>
            <c:idx val="8"/>
            <c:bubble3D val="0"/>
            <c:extLst>
              <c:ext xmlns:c16="http://schemas.microsoft.com/office/drawing/2014/chart" uri="{C3380CC4-5D6E-409C-BE32-E72D297353CC}">
                <c16:uniqueId val="{00000005-A030-4444-8226-4ADE5A94CA7F}"/>
              </c:ext>
            </c:extLst>
          </c:dPt>
          <c:dPt>
            <c:idx val="16"/>
            <c:bubble3D val="0"/>
            <c:extLst>
              <c:ext xmlns:c16="http://schemas.microsoft.com/office/drawing/2014/chart" uri="{C3380CC4-5D6E-409C-BE32-E72D297353CC}">
                <c16:uniqueId val="{00000006-A030-4444-8226-4ADE5A94CA7F}"/>
              </c:ext>
            </c:extLst>
          </c:dPt>
          <c:dPt>
            <c:idx val="24"/>
            <c:bubble3D val="0"/>
            <c:extLst>
              <c:ext xmlns:c16="http://schemas.microsoft.com/office/drawing/2014/chart" uri="{C3380CC4-5D6E-409C-BE32-E72D297353CC}">
                <c16:uniqueId val="{00000007-A030-4444-8226-4ADE5A94CA7F}"/>
              </c:ext>
            </c:extLst>
          </c:dPt>
          <c:dPt>
            <c:idx val="32"/>
            <c:bubble3D val="0"/>
            <c:extLst>
              <c:ext xmlns:c16="http://schemas.microsoft.com/office/drawing/2014/chart" uri="{C3380CC4-5D6E-409C-BE32-E72D297353CC}">
                <c16:uniqueId val="{00000008-A030-4444-8226-4ADE5A94CA7F}"/>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A030-4444-8226-4ADE5A94CA7F}"/>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A030-4444-8226-4ADE5A94CA7F}"/>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A030-4444-8226-4ADE5A94CA7F}"/>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A030-4444-8226-4ADE5A94CA7F}"/>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A030-4444-8226-4ADE5A94CA7F}"/>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A030-4444-8226-4ADE5A94CA7F}"/>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A030-4444-8226-4ADE5A94CA7F}"/>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A030-4444-8226-4ADE5A94CA7F}"/>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A030-4444-8226-4ADE5A94CA7F}"/>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68.2</c:v>
                </c:pt>
                <c:pt idx="8">
                  <c:v>70.3</c:v>
                </c:pt>
                <c:pt idx="16">
                  <c:v>70.599999999999994</c:v>
                </c:pt>
                <c:pt idx="24">
                  <c:v>56.9</c:v>
                </c:pt>
                <c:pt idx="32">
                  <c:v>74.400000000000006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030-4444-8226-4ADE5A94CA7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A030-4444-8226-4ADE5A94CA7F}"/>
              </c:ext>
            </c:extLst>
          </c:dPt>
          <c:dPt>
            <c:idx val="1"/>
            <c:bubble3D val="0"/>
            <c:extLst>
              <c:ext xmlns:c16="http://schemas.microsoft.com/office/drawing/2014/chart" uri="{C3380CC4-5D6E-409C-BE32-E72D297353CC}">
                <c16:uniqueId val="{0000000B-A030-4444-8226-4ADE5A94CA7F}"/>
              </c:ext>
            </c:extLst>
          </c:dPt>
          <c:dPt>
            <c:idx val="2"/>
            <c:bubble3D val="0"/>
            <c:extLst>
              <c:ext xmlns:c16="http://schemas.microsoft.com/office/drawing/2014/chart" uri="{C3380CC4-5D6E-409C-BE32-E72D297353CC}">
                <c16:uniqueId val="{0000000C-A030-4444-8226-4ADE5A94CA7F}"/>
              </c:ext>
            </c:extLst>
          </c:dPt>
          <c:dPt>
            <c:idx val="3"/>
            <c:bubble3D val="0"/>
            <c:extLst>
              <c:ext xmlns:c16="http://schemas.microsoft.com/office/drawing/2014/chart" uri="{C3380CC4-5D6E-409C-BE32-E72D297353CC}">
                <c16:uniqueId val="{0000000D-A030-4444-8226-4ADE5A94CA7F}"/>
              </c:ext>
            </c:extLst>
          </c:dPt>
          <c:dPt>
            <c:idx val="4"/>
            <c:bubble3D val="0"/>
            <c:extLst>
              <c:ext xmlns:c16="http://schemas.microsoft.com/office/drawing/2014/chart" uri="{C3380CC4-5D6E-409C-BE32-E72D297353CC}">
                <c16:uniqueId val="{0000000E-A030-4444-8226-4ADE5A94CA7F}"/>
              </c:ext>
            </c:extLst>
          </c:dPt>
          <c:dPt>
            <c:idx val="8"/>
            <c:bubble3D val="0"/>
            <c:extLst>
              <c:ext xmlns:c16="http://schemas.microsoft.com/office/drawing/2014/chart" uri="{C3380CC4-5D6E-409C-BE32-E72D297353CC}">
                <c16:uniqueId val="{0000000F-A030-4444-8226-4ADE5A94CA7F}"/>
              </c:ext>
            </c:extLst>
          </c:dPt>
          <c:dPt>
            <c:idx val="16"/>
            <c:bubble3D val="0"/>
            <c:extLst>
              <c:ext xmlns:c16="http://schemas.microsoft.com/office/drawing/2014/chart" uri="{C3380CC4-5D6E-409C-BE32-E72D297353CC}">
                <c16:uniqueId val="{00000010-A030-4444-8226-4ADE5A94CA7F}"/>
              </c:ext>
            </c:extLst>
          </c:dPt>
          <c:dPt>
            <c:idx val="24"/>
            <c:bubble3D val="0"/>
            <c:extLst>
              <c:ext xmlns:c16="http://schemas.microsoft.com/office/drawing/2014/chart" uri="{C3380CC4-5D6E-409C-BE32-E72D297353CC}">
                <c16:uniqueId val="{00000011-A030-4444-8226-4ADE5A94CA7F}"/>
              </c:ext>
            </c:extLst>
          </c:dPt>
          <c:dPt>
            <c:idx val="32"/>
            <c:bubble3D val="0"/>
            <c:extLst>
              <c:ext xmlns:c16="http://schemas.microsoft.com/office/drawing/2014/chart" uri="{C3380CC4-5D6E-409C-BE32-E72D297353CC}">
                <c16:uniqueId val="{00000012-A030-4444-8226-4ADE5A94CA7F}"/>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A030-4444-8226-4ADE5A94CA7F}"/>
                </c:ext>
              </c:extLst>
            </c:dLbl>
            <c:dLbl>
              <c:idx val="1"/>
              <c:delete val="1"/>
              <c:extLst>
                <c:ext xmlns:c15="http://schemas.microsoft.com/office/drawing/2012/chart" uri="{CE6537A1-D6FC-4f65-9D91-7224C49458BB}"/>
                <c:ext xmlns:c16="http://schemas.microsoft.com/office/drawing/2014/chart" uri="{C3380CC4-5D6E-409C-BE32-E72D297353CC}">
                  <c16:uniqueId val="{0000000B-A030-4444-8226-4ADE5A94CA7F}"/>
                </c:ext>
              </c:extLst>
            </c:dLbl>
            <c:dLbl>
              <c:idx val="2"/>
              <c:delete val="1"/>
              <c:extLst>
                <c:ext xmlns:c15="http://schemas.microsoft.com/office/drawing/2012/chart" uri="{CE6537A1-D6FC-4f65-9D91-7224C49458BB}"/>
                <c:ext xmlns:c16="http://schemas.microsoft.com/office/drawing/2014/chart" uri="{C3380CC4-5D6E-409C-BE32-E72D297353CC}">
                  <c16:uniqueId val="{0000000C-A030-4444-8226-4ADE5A94CA7F}"/>
                </c:ext>
              </c:extLst>
            </c:dLbl>
            <c:dLbl>
              <c:idx val="3"/>
              <c:delete val="1"/>
              <c:extLst>
                <c:ext xmlns:c15="http://schemas.microsoft.com/office/drawing/2012/chart" uri="{CE6537A1-D6FC-4f65-9D91-7224C49458BB}"/>
                <c:ext xmlns:c16="http://schemas.microsoft.com/office/drawing/2014/chart" uri="{C3380CC4-5D6E-409C-BE32-E72D297353CC}">
                  <c16:uniqueId val="{0000000D-A030-4444-8226-4ADE5A94CA7F}"/>
                </c:ext>
              </c:extLst>
            </c:dLbl>
            <c:dLbl>
              <c:idx val="4"/>
              <c:delete val="1"/>
              <c:extLst>
                <c:ext xmlns:c15="http://schemas.microsoft.com/office/drawing/2012/chart" uri="{CE6537A1-D6FC-4f65-9D91-7224C49458BB}"/>
                <c:ext xmlns:c16="http://schemas.microsoft.com/office/drawing/2014/chart" uri="{C3380CC4-5D6E-409C-BE32-E72D297353CC}">
                  <c16:uniqueId val="{0000000E-A030-4444-8226-4ADE5A94CA7F}"/>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A030-4444-8226-4ADE5A94CA7F}"/>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A030-4444-8226-4ADE5A94CA7F}"/>
                </c:ext>
              </c:extLst>
            </c:dLbl>
            <c:dLbl>
              <c:idx val="24"/>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A030-4444-8226-4ADE5A94CA7F}"/>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A030-4444-8226-4ADE5A94CA7F}"/>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63.6</c:v>
                </c:pt>
                <c:pt idx="16">
                  <c:v>64.7</c:v>
                </c:pt>
                <c:pt idx="24">
                  <c:v>66.099999999999994</c:v>
                </c:pt>
                <c:pt idx="32">
                  <c:v>67.7</c:v>
                </c:pt>
              </c:numCache>
            </c:numRef>
          </c:xVal>
          <c:yVal>
            <c:numRef>
              <c:f>公会計指標分析・財政指標組合せ分析表!$BP$55:$DC$55</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A030-4444-8226-4ADE5A94CA7F}"/>
            </c:ext>
          </c:extLst>
        </c:ser>
        <c:dLbls>
          <c:showLegendKey val="0"/>
          <c:showVal val="1"/>
          <c:showCatName val="0"/>
          <c:showSerName val="0"/>
          <c:showPercent val="0"/>
          <c:showBubbleSize val="0"/>
        </c:dLbls>
        <c:axId val="3"/>
        <c:axId val="2"/>
      </c:scatterChart>
      <c:valAx>
        <c:axId val="3"/>
        <c:scaling>
          <c:orientation val="maxMin"/>
          <c:max val="69"/>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31337708998"/>
              <c:y val="0.9079292719988948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460930247798E-2"/>
              <c:y val="0.2508813372012708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51B5-44DC-B689-0FE29D305AAF}"/>
              </c:ext>
            </c:extLst>
          </c:dPt>
          <c:dPt>
            <c:idx val="1"/>
            <c:bubble3D val="0"/>
            <c:extLst>
              <c:ext xmlns:c16="http://schemas.microsoft.com/office/drawing/2014/chart" uri="{C3380CC4-5D6E-409C-BE32-E72D297353CC}">
                <c16:uniqueId val="{00000001-51B5-44DC-B689-0FE29D305AAF}"/>
              </c:ext>
            </c:extLst>
          </c:dPt>
          <c:dPt>
            <c:idx val="2"/>
            <c:bubble3D val="0"/>
            <c:extLst>
              <c:ext xmlns:c16="http://schemas.microsoft.com/office/drawing/2014/chart" uri="{C3380CC4-5D6E-409C-BE32-E72D297353CC}">
                <c16:uniqueId val="{00000002-51B5-44DC-B689-0FE29D305AAF}"/>
              </c:ext>
            </c:extLst>
          </c:dPt>
          <c:dPt>
            <c:idx val="3"/>
            <c:bubble3D val="0"/>
            <c:extLst>
              <c:ext xmlns:c16="http://schemas.microsoft.com/office/drawing/2014/chart" uri="{C3380CC4-5D6E-409C-BE32-E72D297353CC}">
                <c16:uniqueId val="{00000003-51B5-44DC-B689-0FE29D305AAF}"/>
              </c:ext>
            </c:extLst>
          </c:dPt>
          <c:dPt>
            <c:idx val="4"/>
            <c:bubble3D val="0"/>
            <c:extLst>
              <c:ext xmlns:c16="http://schemas.microsoft.com/office/drawing/2014/chart" uri="{C3380CC4-5D6E-409C-BE32-E72D297353CC}">
                <c16:uniqueId val="{00000004-51B5-44DC-B689-0FE29D305AAF}"/>
              </c:ext>
            </c:extLst>
          </c:dPt>
          <c:dPt>
            <c:idx val="8"/>
            <c:bubble3D val="0"/>
            <c:extLst>
              <c:ext xmlns:c16="http://schemas.microsoft.com/office/drawing/2014/chart" uri="{C3380CC4-5D6E-409C-BE32-E72D297353CC}">
                <c16:uniqueId val="{00000005-51B5-44DC-B689-0FE29D305AAF}"/>
              </c:ext>
            </c:extLst>
          </c:dPt>
          <c:dPt>
            <c:idx val="16"/>
            <c:bubble3D val="0"/>
            <c:extLst>
              <c:ext xmlns:c16="http://schemas.microsoft.com/office/drawing/2014/chart" uri="{C3380CC4-5D6E-409C-BE32-E72D297353CC}">
                <c16:uniqueId val="{00000006-51B5-44DC-B689-0FE29D305AAF}"/>
              </c:ext>
            </c:extLst>
          </c:dPt>
          <c:dPt>
            <c:idx val="24"/>
            <c:bubble3D val="0"/>
            <c:extLst>
              <c:ext xmlns:c16="http://schemas.microsoft.com/office/drawing/2014/chart" uri="{C3380CC4-5D6E-409C-BE32-E72D297353CC}">
                <c16:uniqueId val="{00000007-51B5-44DC-B689-0FE29D305AAF}"/>
              </c:ext>
            </c:extLst>
          </c:dPt>
          <c:dPt>
            <c:idx val="32"/>
            <c:bubble3D val="0"/>
            <c:extLst>
              <c:ext xmlns:c16="http://schemas.microsoft.com/office/drawing/2014/chart" uri="{C3380CC4-5D6E-409C-BE32-E72D297353CC}">
                <c16:uniqueId val="{00000008-51B5-44DC-B689-0FE29D305AAF}"/>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51B5-44DC-B689-0FE29D305AAF}"/>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1B5-44DC-B689-0FE29D305AAF}"/>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1B5-44DC-B689-0FE29D305AAF}"/>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1B5-44DC-B689-0FE29D305AAF}"/>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1B5-44DC-B689-0FE29D305AAF}"/>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51B5-44DC-B689-0FE29D305AAF}"/>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51B5-44DC-B689-0FE29D305AAF}"/>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51B5-44DC-B689-0FE29D305AAF}"/>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51B5-44DC-B689-0FE29D305AAF}"/>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3.9</c:v>
                </c:pt>
                <c:pt idx="8">
                  <c:v>4.3</c:v>
                </c:pt>
                <c:pt idx="16">
                  <c:v>4.2</c:v>
                </c:pt>
                <c:pt idx="24">
                  <c:v>4.4000000000000004</c:v>
                </c:pt>
                <c:pt idx="32">
                  <c:v>4.5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1B5-44DC-B689-0FE29D305AA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51B5-44DC-B689-0FE29D305AAF}"/>
              </c:ext>
            </c:extLst>
          </c:dPt>
          <c:dPt>
            <c:idx val="1"/>
            <c:bubble3D val="0"/>
            <c:extLst>
              <c:ext xmlns:c16="http://schemas.microsoft.com/office/drawing/2014/chart" uri="{C3380CC4-5D6E-409C-BE32-E72D297353CC}">
                <c16:uniqueId val="{0000000B-51B5-44DC-B689-0FE29D305AAF}"/>
              </c:ext>
            </c:extLst>
          </c:dPt>
          <c:dPt>
            <c:idx val="2"/>
            <c:bubble3D val="0"/>
            <c:extLst>
              <c:ext xmlns:c16="http://schemas.microsoft.com/office/drawing/2014/chart" uri="{C3380CC4-5D6E-409C-BE32-E72D297353CC}">
                <c16:uniqueId val="{0000000C-51B5-44DC-B689-0FE29D305AAF}"/>
              </c:ext>
            </c:extLst>
          </c:dPt>
          <c:dPt>
            <c:idx val="3"/>
            <c:bubble3D val="0"/>
            <c:extLst>
              <c:ext xmlns:c16="http://schemas.microsoft.com/office/drawing/2014/chart" uri="{C3380CC4-5D6E-409C-BE32-E72D297353CC}">
                <c16:uniqueId val="{0000000D-51B5-44DC-B689-0FE29D305AAF}"/>
              </c:ext>
            </c:extLst>
          </c:dPt>
          <c:dPt>
            <c:idx val="4"/>
            <c:bubble3D val="0"/>
            <c:extLst>
              <c:ext xmlns:c16="http://schemas.microsoft.com/office/drawing/2014/chart" uri="{C3380CC4-5D6E-409C-BE32-E72D297353CC}">
                <c16:uniqueId val="{0000000E-51B5-44DC-B689-0FE29D305AAF}"/>
              </c:ext>
            </c:extLst>
          </c:dPt>
          <c:dPt>
            <c:idx val="8"/>
            <c:bubble3D val="0"/>
            <c:extLst>
              <c:ext xmlns:c16="http://schemas.microsoft.com/office/drawing/2014/chart" uri="{C3380CC4-5D6E-409C-BE32-E72D297353CC}">
                <c16:uniqueId val="{0000000F-51B5-44DC-B689-0FE29D305AAF}"/>
              </c:ext>
            </c:extLst>
          </c:dPt>
          <c:dPt>
            <c:idx val="16"/>
            <c:bubble3D val="0"/>
            <c:extLst>
              <c:ext xmlns:c16="http://schemas.microsoft.com/office/drawing/2014/chart" uri="{C3380CC4-5D6E-409C-BE32-E72D297353CC}">
                <c16:uniqueId val="{00000010-51B5-44DC-B689-0FE29D305AAF}"/>
              </c:ext>
            </c:extLst>
          </c:dPt>
          <c:dPt>
            <c:idx val="24"/>
            <c:bubble3D val="0"/>
            <c:extLst>
              <c:ext xmlns:c16="http://schemas.microsoft.com/office/drawing/2014/chart" uri="{C3380CC4-5D6E-409C-BE32-E72D297353CC}">
                <c16:uniqueId val="{00000011-51B5-44DC-B689-0FE29D305AAF}"/>
              </c:ext>
            </c:extLst>
          </c:dPt>
          <c:dPt>
            <c:idx val="32"/>
            <c:bubble3D val="0"/>
            <c:extLst>
              <c:ext xmlns:c16="http://schemas.microsoft.com/office/drawing/2014/chart" uri="{C3380CC4-5D6E-409C-BE32-E72D297353CC}">
                <c16:uniqueId val="{00000012-51B5-44DC-B689-0FE29D305AAF}"/>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51B5-44DC-B689-0FE29D305AAF}"/>
                </c:ext>
              </c:extLst>
            </c:dLbl>
            <c:dLbl>
              <c:idx val="1"/>
              <c:delete val="1"/>
              <c:extLst>
                <c:ext xmlns:c15="http://schemas.microsoft.com/office/drawing/2012/chart" uri="{CE6537A1-D6FC-4f65-9D91-7224C49458BB}"/>
                <c:ext xmlns:c16="http://schemas.microsoft.com/office/drawing/2014/chart" uri="{C3380CC4-5D6E-409C-BE32-E72D297353CC}">
                  <c16:uniqueId val="{0000000B-51B5-44DC-B689-0FE29D305AAF}"/>
                </c:ext>
              </c:extLst>
            </c:dLbl>
            <c:dLbl>
              <c:idx val="2"/>
              <c:delete val="1"/>
              <c:extLst>
                <c:ext xmlns:c15="http://schemas.microsoft.com/office/drawing/2012/chart" uri="{CE6537A1-D6FC-4f65-9D91-7224C49458BB}"/>
                <c:ext xmlns:c16="http://schemas.microsoft.com/office/drawing/2014/chart" uri="{C3380CC4-5D6E-409C-BE32-E72D297353CC}">
                  <c16:uniqueId val="{0000000C-51B5-44DC-B689-0FE29D305AAF}"/>
                </c:ext>
              </c:extLst>
            </c:dLbl>
            <c:dLbl>
              <c:idx val="3"/>
              <c:delete val="1"/>
              <c:extLst>
                <c:ext xmlns:c15="http://schemas.microsoft.com/office/drawing/2012/chart" uri="{CE6537A1-D6FC-4f65-9D91-7224C49458BB}"/>
                <c:ext xmlns:c16="http://schemas.microsoft.com/office/drawing/2014/chart" uri="{C3380CC4-5D6E-409C-BE32-E72D297353CC}">
                  <c16:uniqueId val="{0000000D-51B5-44DC-B689-0FE29D305AAF}"/>
                </c:ext>
              </c:extLst>
            </c:dLbl>
            <c:dLbl>
              <c:idx val="4"/>
              <c:delete val="1"/>
              <c:extLst>
                <c:ext xmlns:c15="http://schemas.microsoft.com/office/drawing/2012/chart" uri="{CE6537A1-D6FC-4f65-9D91-7224C49458BB}"/>
                <c:ext xmlns:c16="http://schemas.microsoft.com/office/drawing/2014/chart" uri="{C3380CC4-5D6E-409C-BE32-E72D297353CC}">
                  <c16:uniqueId val="{0000000E-51B5-44DC-B689-0FE29D305AAF}"/>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51B5-44DC-B689-0FE29D305AAF}"/>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51B5-44DC-B689-0FE29D305AAF}"/>
                </c:ext>
              </c:extLst>
            </c:dLbl>
            <c:dLbl>
              <c:idx val="24"/>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51B5-44DC-B689-0FE29D305AAF}"/>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51B5-44DC-B689-0FE29D305AAF}"/>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5.9</c:v>
                </c:pt>
                <c:pt idx="16">
                  <c:v>6.1</c:v>
                </c:pt>
                <c:pt idx="24">
                  <c:v>6.5</c:v>
                </c:pt>
                <c:pt idx="32">
                  <c:v>6.6</c:v>
                </c:pt>
              </c:numCache>
            </c:numRef>
          </c:xVal>
          <c:yVal>
            <c:numRef>
              <c:f>公会計指標分析・財政指標組合せ分析表!$BP$77:$DC$77</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51B5-44DC-B689-0FE29D305AAF}"/>
            </c:ext>
          </c:extLst>
        </c:ser>
        <c:dLbls>
          <c:showLegendKey val="0"/>
          <c:showVal val="1"/>
          <c:showCatName val="0"/>
          <c:showSerName val="0"/>
          <c:showPercent val="0"/>
          <c:showBubbleSize val="0"/>
        </c:dLbls>
        <c:axId val="3"/>
        <c:axId val="2"/>
      </c:scatterChart>
      <c:valAx>
        <c:axId val="3"/>
        <c:scaling>
          <c:orientation val="maxMin"/>
          <c:max val="6.7"/>
          <c:min val="5.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0886740422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55201169474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群馬県大泉町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41,653
32,782
18.03
18,234,727
17,604,678
587,475
8,486,766
7,485,540</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4.5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146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019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019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2110"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211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[0.92]</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8/37</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財政力指数は前年度より0.01ポイント下がり0.92となったが、類似団体内、全国、群馬県の各平均のすべてにおいて上回っている。</a:t>
          </a:r>
        </a:p>
        <a:p>
          <a:r>
            <a:rPr kumimoji="1" lang="ja-JP" altLang="en-US" sz="1300">
              <a:latin typeface="ＭＳ Ｐゴシック"/>
              <a:ea typeface="ＭＳ Ｐゴシック"/>
            </a:rPr>
            <a:t>法人町民税の変動、社会福祉費関連の基準財政需要額の増等により、H29をピークに下降が続いているため、引き続き事務事業の見直し等による経費削減及び自主財源の確保に努め、健全な財政運営を行う。</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74930</xdr:rowOff>
    </xdr:from>
    <xdr:to>
      <xdr:col>27</xdr:col>
      <xdr:colOff>184150</xdr:colOff>
      <xdr:row>45</xdr:row>
      <xdr:rowOff>74930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0190"/>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7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0190"/>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1460"/>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14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91440</xdr:rowOff>
    </xdr:from>
    <xdr:to>
      <xdr:col>23</xdr:col>
      <xdr:colOff>133350</xdr:colOff>
      <xdr:row>45</xdr:row>
      <xdr:rowOff>60960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35090"/>
          <a:ext cx="0" cy="13411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33020</xdr:rowOff>
    </xdr:from>
    <xdr:ext cx="762000" cy="259080"/>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48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0.31</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60960</xdr:rowOff>
    </xdr:from>
    <xdr:to>
      <xdr:col>24</xdr:col>
      <xdr:colOff>12700</xdr:colOff>
      <xdr:row>45</xdr:row>
      <xdr:rowOff>60960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76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6350</xdr:rowOff>
    </xdr:from>
    <xdr:ext cx="762000" cy="251460"/>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785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1.31</a:t>
          </a:r>
          <a:endParaRPr kumimoji="1" lang="ja-JP" altLang="en-US" sz="1000" b="1">
            <a:latin typeface="ＭＳ Ｐゴシック"/>
            <a:ea typeface="ＭＳ Ｐゴシック"/>
          </a:endParaRPr>
        </a:p>
      </xdr:txBody>
    </xdr:sp>
    <xdr:clientData/>
  </xdr:oneCellAnchor>
  <xdr:twoCellAnchor>
    <xdr:from>
      <xdr:col>23</xdr:col>
      <xdr:colOff>44450</xdr:colOff>
      <xdr:row>37</xdr:row>
      <xdr:rowOff>91440</xdr:rowOff>
    </xdr:from>
    <xdr:to>
      <xdr:col>24</xdr:col>
      <xdr:colOff>12700</xdr:colOff>
      <xdr:row>37</xdr:row>
      <xdr:rowOff>91440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35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86995</xdr:rowOff>
    </xdr:from>
    <xdr:to>
      <xdr:col>23</xdr:col>
      <xdr:colOff>133350</xdr:colOff>
      <xdr:row>40</xdr:row>
      <xdr:rowOff>100330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94499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132080</xdr:rowOff>
    </xdr:from>
    <xdr:ext cx="762000" cy="251460"/>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6153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159385</xdr:rowOff>
    </xdr:from>
    <xdr:to>
      <xdr:col>23</xdr:col>
      <xdr:colOff>184150</xdr:colOff>
      <xdr:row>42</xdr:row>
      <xdr:rowOff>89535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8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46355</xdr:rowOff>
    </xdr:from>
    <xdr:to>
      <xdr:col>19</xdr:col>
      <xdr:colOff>133350</xdr:colOff>
      <xdr:row>40</xdr:row>
      <xdr:rowOff>86995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0435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14605</xdr:rowOff>
    </xdr:from>
    <xdr:to>
      <xdr:col>19</xdr:col>
      <xdr:colOff>184150</xdr:colOff>
      <xdr:row>42</xdr:row>
      <xdr:rowOff>116205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1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100965</xdr:rowOff>
    </xdr:from>
    <xdr:ext cx="736600" cy="250190"/>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0186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39</xdr:row>
      <xdr:rowOff>137795</xdr:rowOff>
    </xdr:from>
    <xdr:to>
      <xdr:col>15</xdr:col>
      <xdr:colOff>82550</xdr:colOff>
      <xdr:row>40</xdr:row>
      <xdr:rowOff>46355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824345"/>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1270</xdr:rowOff>
    </xdr:from>
    <xdr:to>
      <xdr:col>15</xdr:col>
      <xdr:colOff>133350</xdr:colOff>
      <xdr:row>42</xdr:row>
      <xdr:rowOff>102870</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0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87630</xdr:rowOff>
    </xdr:from>
    <xdr:ext cx="762000" cy="250190"/>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8853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39</xdr:row>
      <xdr:rowOff>83820</xdr:rowOff>
    </xdr:from>
    <xdr:to>
      <xdr:col>11</xdr:col>
      <xdr:colOff>31750</xdr:colOff>
      <xdr:row>39</xdr:row>
      <xdr:rowOff>137795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770370"/>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159385</xdr:rowOff>
    </xdr:from>
    <xdr:to>
      <xdr:col>11</xdr:col>
      <xdr:colOff>82550</xdr:colOff>
      <xdr:row>42</xdr:row>
      <xdr:rowOff>89535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8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74930</xdr:rowOff>
    </xdr:from>
    <xdr:ext cx="762000" cy="25146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7583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106045</xdr:rowOff>
    </xdr:from>
    <xdr:to>
      <xdr:col>7</xdr:col>
      <xdr:colOff>31750</xdr:colOff>
      <xdr:row>42</xdr:row>
      <xdr:rowOff>36195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20955</xdr:rowOff>
    </xdr:from>
    <xdr:ext cx="762000" cy="25019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85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40</xdr:row>
      <xdr:rowOff>49530</xdr:rowOff>
    </xdr:from>
    <xdr:to>
      <xdr:col>23</xdr:col>
      <xdr:colOff>184150</xdr:colOff>
      <xdr:row>40</xdr:row>
      <xdr:rowOff>151130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0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66040</xdr:rowOff>
    </xdr:from>
    <xdr:ext cx="762000" cy="250190"/>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7525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0.92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40</xdr:row>
      <xdr:rowOff>36195</xdr:rowOff>
    </xdr:from>
    <xdr:to>
      <xdr:col>19</xdr:col>
      <xdr:colOff>184150</xdr:colOff>
      <xdr:row>40</xdr:row>
      <xdr:rowOff>137795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89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147955</xdr:rowOff>
    </xdr:from>
    <xdr:ext cx="736600" cy="2584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6630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39</xdr:row>
      <xdr:rowOff>167005</xdr:rowOff>
    </xdr:from>
    <xdr:to>
      <xdr:col>15</xdr:col>
      <xdr:colOff>133350</xdr:colOff>
      <xdr:row>40</xdr:row>
      <xdr:rowOff>97790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535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107315</xdr:rowOff>
    </xdr:from>
    <xdr:ext cx="762000" cy="259080"/>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22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39</xdr:row>
      <xdr:rowOff>86995</xdr:rowOff>
    </xdr:from>
    <xdr:to>
      <xdr:col>11</xdr:col>
      <xdr:colOff>82550</xdr:colOff>
      <xdr:row>40</xdr:row>
      <xdr:rowOff>17780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7735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27305</xdr:rowOff>
    </xdr:from>
    <xdr:ext cx="762000" cy="259080"/>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5424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39</xdr:row>
      <xdr:rowOff>33020</xdr:rowOff>
    </xdr:from>
    <xdr:to>
      <xdr:col>7</xdr:col>
      <xdr:colOff>31750</xdr:colOff>
      <xdr:row>39</xdr:row>
      <xdr:rowOff>134620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144780</xdr:rowOff>
    </xdr:from>
    <xdr:ext cx="762000" cy="25019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48843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2110" cy="35306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55" y="9163050"/>
          <a:ext cx="164211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[88.4%]</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19/37</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令和6年度の経常収支比率は昨年度より6.6ポイント減少し、88.4％となった。</a:t>
          </a:r>
        </a:p>
        <a:p>
          <a:r>
            <a:rPr kumimoji="1" lang="ja-JP" altLang="en-US" sz="1300">
              <a:latin typeface="ＭＳ Ｐゴシック"/>
              <a:ea typeface="ＭＳ Ｐゴシック"/>
            </a:rPr>
            <a:t>経常経費充当一般財源は、令和5年度と比較し、331,687千円の増となった一方で、地方税の大幅な増により、収入額全体が増加したことにより、経常収支比率は減少した。</a:t>
          </a:r>
        </a:p>
        <a:p>
          <a:r>
            <a:rPr kumimoji="1" lang="ja-JP" altLang="en-US" sz="1300">
              <a:latin typeface="ＭＳ Ｐゴシック"/>
              <a:ea typeface="ＭＳ Ｐゴシック"/>
            </a:rPr>
            <a:t>今年度については数値が改善したが、税収という不確定要素に左右される一面もあるため、今後も物件費・補助費・扶助費の抑制を図り、経常収支比率の抑制に努める。</a:t>
          </a:r>
        </a:p>
      </xdr:txBody>
    </xdr:sp>
    <xdr:clientData/>
  </xdr:twoCellAnchor>
  <xdr:oneCellAnchor>
    <xdr:from>
      <xdr:col>3</xdr:col>
      <xdr:colOff>95250</xdr:colOff>
      <xdr:row>54</xdr:row>
      <xdr:rowOff>139700</xdr:rowOff>
    </xdr:from>
    <xdr:ext cx="298450" cy="22542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1460"/>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112395</xdr:rowOff>
    </xdr:from>
    <xdr:to>
      <xdr:col>27</xdr:col>
      <xdr:colOff>184150</xdr:colOff>
      <xdr:row>67</xdr:row>
      <xdr:rowOff>112395</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141605</xdr:rowOff>
    </xdr:from>
    <xdr:ext cx="762000" cy="259080"/>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52705</xdr:rowOff>
    </xdr:from>
    <xdr:to>
      <xdr:col>27</xdr:col>
      <xdr:colOff>184150</xdr:colOff>
      <xdr:row>65</xdr:row>
      <xdr:rowOff>52705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81915</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106045</xdr:rowOff>
    </xdr:from>
    <xdr:to>
      <xdr:col>27</xdr:col>
      <xdr:colOff>184150</xdr:colOff>
      <xdr:row>60</xdr:row>
      <xdr:rowOff>106045</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135255</xdr:rowOff>
    </xdr:from>
    <xdr:ext cx="762000" cy="25019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46355</xdr:rowOff>
    </xdr:from>
    <xdr:to>
      <xdr:col>27</xdr:col>
      <xdr:colOff>184150</xdr:colOff>
      <xdr:row>58</xdr:row>
      <xdr:rowOff>46355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75565</xdr:rowOff>
    </xdr:from>
    <xdr:ext cx="762000" cy="25082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2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1905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119360"/>
          <a:ext cx="0" cy="11982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145415</xdr:rowOff>
    </xdr:from>
    <xdr:ext cx="762000" cy="250190"/>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8966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103.0</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1905</xdr:rowOff>
    </xdr:from>
    <xdr:to>
      <xdr:col>24</xdr:col>
      <xdr:colOff>12700</xdr:colOff>
      <xdr:row>66</xdr:row>
      <xdr:rowOff>1905</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317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90170</xdr:rowOff>
    </xdr:from>
    <xdr:ext cx="762000" cy="259080"/>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862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73.2</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119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100965</xdr:rowOff>
    </xdr:from>
    <xdr:to>
      <xdr:col>23</xdr:col>
      <xdr:colOff>133350</xdr:colOff>
      <xdr:row>64</xdr:row>
      <xdr:rowOff>23495</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730865"/>
          <a:ext cx="838200" cy="265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42545</xdr:rowOff>
    </xdr:from>
    <xdr:ext cx="762000" cy="250190"/>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500995"/>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62</xdr:row>
      <xdr:rowOff>26035</xdr:rowOff>
    </xdr:from>
    <xdr:to>
      <xdr:col>23</xdr:col>
      <xdr:colOff>184150</xdr:colOff>
      <xdr:row>62</xdr:row>
      <xdr:rowOff>127635</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55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23495</xdr:rowOff>
    </xdr:from>
    <xdr:to>
      <xdr:col>19</xdr:col>
      <xdr:colOff>133350</xdr:colOff>
      <xdr:row>64</xdr:row>
      <xdr:rowOff>47625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99629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6350</xdr:rowOff>
    </xdr:from>
    <xdr:to>
      <xdr:col>19</xdr:col>
      <xdr:colOff>184150</xdr:colOff>
      <xdr:row>62</xdr:row>
      <xdr:rowOff>107315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62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117475</xdr:rowOff>
    </xdr:from>
    <xdr:ext cx="736600" cy="259080"/>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044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63</xdr:row>
      <xdr:rowOff>126365</xdr:rowOff>
    </xdr:from>
    <xdr:to>
      <xdr:col>15</xdr:col>
      <xdr:colOff>82550</xdr:colOff>
      <xdr:row>64</xdr:row>
      <xdr:rowOff>47625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927715"/>
          <a:ext cx="889000"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6350</xdr:rowOff>
    </xdr:from>
    <xdr:to>
      <xdr:col>15</xdr:col>
      <xdr:colOff>133350</xdr:colOff>
      <xdr:row>62</xdr:row>
      <xdr:rowOff>107315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62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117475</xdr:rowOff>
    </xdr:from>
    <xdr:ext cx="762000" cy="259080"/>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4044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63</xdr:row>
      <xdr:rowOff>126365</xdr:rowOff>
    </xdr:from>
    <xdr:to>
      <xdr:col>11</xdr:col>
      <xdr:colOff>31750</xdr:colOff>
      <xdr:row>65</xdr:row>
      <xdr:rowOff>52705</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927715"/>
          <a:ext cx="889000" cy="269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36195</xdr:rowOff>
    </xdr:from>
    <xdr:to>
      <xdr:col>11</xdr:col>
      <xdr:colOff>82550</xdr:colOff>
      <xdr:row>61</xdr:row>
      <xdr:rowOff>137795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494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147955</xdr:rowOff>
    </xdr:from>
    <xdr:ext cx="762000" cy="2584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35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62</xdr:row>
      <xdr:rowOff>45720</xdr:rowOff>
    </xdr:from>
    <xdr:to>
      <xdr:col>7</xdr:col>
      <xdr:colOff>31750</xdr:colOff>
      <xdr:row>62</xdr:row>
      <xdr:rowOff>147320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7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157480</xdr:rowOff>
    </xdr:from>
    <xdr:ext cx="762000" cy="25019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4444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019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0190"/>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0190"/>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0190"/>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019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62</xdr:row>
      <xdr:rowOff>50165</xdr:rowOff>
    </xdr:from>
    <xdr:to>
      <xdr:col>23</xdr:col>
      <xdr:colOff>184150</xdr:colOff>
      <xdr:row>62</xdr:row>
      <xdr:rowOff>151765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6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22225</xdr:rowOff>
    </xdr:from>
    <xdr:ext cx="762000" cy="2584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6521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88.4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63</xdr:row>
      <xdr:rowOff>144145</xdr:rowOff>
    </xdr:from>
    <xdr:to>
      <xdr:col>19</xdr:col>
      <xdr:colOff>184150</xdr:colOff>
      <xdr:row>64</xdr:row>
      <xdr:rowOff>74930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9454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59055</xdr:rowOff>
    </xdr:from>
    <xdr:ext cx="736600" cy="259080"/>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0318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63</xdr:row>
      <xdr:rowOff>168275</xdr:rowOff>
    </xdr:from>
    <xdr:to>
      <xdr:col>15</xdr:col>
      <xdr:colOff>133350</xdr:colOff>
      <xdr:row>64</xdr:row>
      <xdr:rowOff>98425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96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83185</xdr:rowOff>
    </xdr:from>
    <xdr:ext cx="762000" cy="25908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0559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63</xdr:row>
      <xdr:rowOff>75565</xdr:rowOff>
    </xdr:from>
    <xdr:to>
      <xdr:col>11</xdr:col>
      <xdr:colOff>82550</xdr:colOff>
      <xdr:row>64</xdr:row>
      <xdr:rowOff>6350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8769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161925</xdr:rowOff>
    </xdr:from>
    <xdr:ext cx="762000" cy="259080"/>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9632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65</xdr:row>
      <xdr:rowOff>1905</xdr:rowOff>
    </xdr:from>
    <xdr:to>
      <xdr:col>7</xdr:col>
      <xdr:colOff>31750</xdr:colOff>
      <xdr:row>65</xdr:row>
      <xdr:rowOff>103505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14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88265</xdr:rowOff>
    </xdr:from>
    <xdr:ext cx="762000" cy="250190"/>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2325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2110" cy="35877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090" y="12973050"/>
          <a:ext cx="164211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[125,739</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152,039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人件費・物件費等決算額は令和5年度に比べ9,027円の増加となったが、類似団体内、全国、群馬県の各平均の全てにおいて下回っている。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引き続き適正な定員管理を行うとともに組織の効率化を図り、事務事業の見直しにより人件費・物件費等の抑制に努める。</a:t>
          </a:r>
        </a:p>
      </xdr:txBody>
    </xdr:sp>
    <xdr:clientData/>
  </xdr:twoCellAnchor>
  <xdr:oneCellAnchor>
    <xdr:from>
      <xdr:col>3</xdr:col>
      <xdr:colOff>95250</xdr:colOff>
      <xdr:row>77</xdr:row>
      <xdr:rowOff>6350</xdr:rowOff>
    </xdr:from>
    <xdr:ext cx="349885" cy="217170"/>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99060</xdr:rowOff>
    </xdr:from>
    <xdr:ext cx="762000" cy="25019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130810</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162560</xdr:rowOff>
    </xdr:from>
    <xdr:ext cx="762000" cy="25908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22860</xdr:rowOff>
    </xdr:from>
    <xdr:ext cx="762000" cy="259080"/>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0190"/>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50800</xdr:rowOff>
    </xdr:from>
    <xdr:to>
      <xdr:col>23</xdr:col>
      <xdr:colOff>133350</xdr:colOff>
      <xdr:row>89</xdr:row>
      <xdr:rowOff>145415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8250"/>
          <a:ext cx="0" cy="14662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117475</xdr:rowOff>
    </xdr:from>
    <xdr:ext cx="762000" cy="259080"/>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765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257,809</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145415</xdr:rowOff>
    </xdr:from>
    <xdr:to>
      <xdr:col>24</xdr:col>
      <xdr:colOff>12700</xdr:colOff>
      <xdr:row>89</xdr:row>
      <xdr:rowOff>145415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04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137160</xdr:rowOff>
    </xdr:from>
    <xdr:ext cx="762000" cy="259080"/>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81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105,910</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50800</xdr:rowOff>
    </xdr:from>
    <xdr:to>
      <xdr:col>24</xdr:col>
      <xdr:colOff>12700</xdr:colOff>
      <xdr:row>81</xdr:row>
      <xdr:rowOff>50800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8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154940</xdr:rowOff>
    </xdr:from>
    <xdr:to>
      <xdr:col>23</xdr:col>
      <xdr:colOff>133350</xdr:colOff>
      <xdr:row>82</xdr:row>
      <xdr:rowOff>70485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042390"/>
          <a:ext cx="8382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20320</xdr:rowOff>
    </xdr:from>
    <xdr:ext cx="762000" cy="250190"/>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422120"/>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164,195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84</xdr:row>
      <xdr:rowOff>48260</xdr:rowOff>
    </xdr:from>
    <xdr:to>
      <xdr:col>23</xdr:col>
      <xdr:colOff>184150</xdr:colOff>
      <xdr:row>84</xdr:row>
      <xdr:rowOff>149860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5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150495</xdr:rowOff>
    </xdr:from>
    <xdr:to>
      <xdr:col>19</xdr:col>
      <xdr:colOff>133350</xdr:colOff>
      <xdr:row>81</xdr:row>
      <xdr:rowOff>154940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03794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154940</xdr:rowOff>
    </xdr:from>
    <xdr:to>
      <xdr:col>19</xdr:col>
      <xdr:colOff>184150</xdr:colOff>
      <xdr:row>84</xdr:row>
      <xdr:rowOff>84455</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852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69215</xdr:rowOff>
    </xdr:from>
    <xdr:ext cx="736600" cy="259080"/>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4710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157,406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81</xdr:row>
      <xdr:rowOff>104775</xdr:rowOff>
    </xdr:from>
    <xdr:to>
      <xdr:col>15</xdr:col>
      <xdr:colOff>82550</xdr:colOff>
      <xdr:row>81</xdr:row>
      <xdr:rowOff>150495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99222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126365</xdr:rowOff>
    </xdr:from>
    <xdr:to>
      <xdr:col>15</xdr:col>
      <xdr:colOff>133350</xdr:colOff>
      <xdr:row>84</xdr:row>
      <xdr:rowOff>56515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41275</xdr:rowOff>
    </xdr:from>
    <xdr:ext cx="762000" cy="25082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4430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154,548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81</xdr:row>
      <xdr:rowOff>72390</xdr:rowOff>
    </xdr:from>
    <xdr:to>
      <xdr:col>11</xdr:col>
      <xdr:colOff>31750</xdr:colOff>
      <xdr:row>81</xdr:row>
      <xdr:rowOff>104775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95984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63500</xdr:rowOff>
    </xdr:from>
    <xdr:to>
      <xdr:col>11</xdr:col>
      <xdr:colOff>82550</xdr:colOff>
      <xdr:row>83</xdr:row>
      <xdr:rowOff>164465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93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149225</xdr:rowOff>
    </xdr:from>
    <xdr:ext cx="762000" cy="259080"/>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795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147,970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142240</xdr:rowOff>
    </xdr:from>
    <xdr:to>
      <xdr:col>7</xdr:col>
      <xdr:colOff>31750</xdr:colOff>
      <xdr:row>83</xdr:row>
      <xdr:rowOff>72390</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0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57150</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87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138,452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82</xdr:row>
      <xdr:rowOff>19685</xdr:rowOff>
    </xdr:from>
    <xdr:to>
      <xdr:col>23</xdr:col>
      <xdr:colOff>184150</xdr:colOff>
      <xdr:row>82</xdr:row>
      <xdr:rowOff>121285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07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36195</xdr:rowOff>
    </xdr:from>
    <xdr:ext cx="762000" cy="259080"/>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23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125,739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81</xdr:row>
      <xdr:rowOff>104140</xdr:rowOff>
    </xdr:from>
    <xdr:to>
      <xdr:col>19</xdr:col>
      <xdr:colOff>184150</xdr:colOff>
      <xdr:row>82</xdr:row>
      <xdr:rowOff>34290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99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44450</xdr:rowOff>
    </xdr:from>
    <xdr:ext cx="736600" cy="25908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7604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116,712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81</xdr:row>
      <xdr:rowOff>99695</xdr:rowOff>
    </xdr:from>
    <xdr:to>
      <xdr:col>15</xdr:col>
      <xdr:colOff>133350</xdr:colOff>
      <xdr:row>82</xdr:row>
      <xdr:rowOff>29845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98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40640</xdr:rowOff>
    </xdr:from>
    <xdr:ext cx="762000" cy="25146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7566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116,246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81</xdr:row>
      <xdr:rowOff>53975</xdr:rowOff>
    </xdr:from>
    <xdr:to>
      <xdr:col>11</xdr:col>
      <xdr:colOff>82550</xdr:colOff>
      <xdr:row>81</xdr:row>
      <xdr:rowOff>155575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94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166370</xdr:rowOff>
    </xdr:from>
    <xdr:ext cx="762000" cy="25146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7109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111,490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21590</xdr:rowOff>
    </xdr:from>
    <xdr:to>
      <xdr:col>7</xdr:col>
      <xdr:colOff>31750</xdr:colOff>
      <xdr:row>81</xdr:row>
      <xdr:rowOff>123190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0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133350</xdr:rowOff>
    </xdr:from>
    <xdr:ext cx="762000" cy="25019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6779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108,160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2110" cy="35877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770" y="12973050"/>
          <a:ext cx="164211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[97.7]</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24/37</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dk1"/>
              </a:solidFill>
              <a:effectLst/>
              <a:latin typeface="ＭＳ Ｐゴシック"/>
              <a:ea typeface="ＭＳ Ｐゴシック"/>
              <a:cs typeface="+mn-cs"/>
            </a:rPr>
            <a:t>主に構成人員の変動により、令和5年度比＋1.1ポイントの</a:t>
          </a:r>
          <a:r>
            <a:rPr kumimoji="1" lang="en-US" altLang="ja-JP" sz="1200">
              <a:solidFill>
                <a:schemeClr val="dk1"/>
              </a:solidFill>
              <a:effectLst/>
              <a:latin typeface="ＭＳ Ｐゴシック"/>
              <a:ea typeface="ＭＳ Ｐゴシック"/>
              <a:cs typeface="+mn-cs"/>
            </a:rPr>
            <a:t>97.7</a:t>
          </a:r>
          <a:r>
            <a:rPr kumimoji="1" lang="ja-JP" altLang="ja-JP" sz="1200">
              <a:solidFill>
                <a:schemeClr val="dk1"/>
              </a:solidFill>
              <a:effectLst/>
              <a:latin typeface="ＭＳ Ｐゴシック"/>
              <a:ea typeface="ＭＳ Ｐゴシック"/>
              <a:cs typeface="+mn-cs"/>
            </a:rPr>
            <a:t>となった。類似団体平均値を</a:t>
          </a:r>
          <a:r>
            <a:rPr kumimoji="1" lang="en-US" altLang="ja-JP" sz="1200">
              <a:solidFill>
                <a:schemeClr val="dk1"/>
              </a:solidFill>
              <a:effectLst/>
              <a:latin typeface="ＭＳ Ｐゴシック"/>
              <a:ea typeface="ＭＳ Ｐゴシック"/>
              <a:cs typeface="+mn-cs"/>
            </a:rPr>
            <a:t>0.5</a:t>
          </a:r>
          <a:r>
            <a:rPr kumimoji="1" lang="ja-JP" altLang="ja-JP" sz="1200">
              <a:solidFill>
                <a:schemeClr val="dk1"/>
              </a:solidFill>
              <a:effectLst/>
              <a:latin typeface="ＭＳ Ｐゴシック"/>
              <a:ea typeface="ＭＳ Ｐゴシック"/>
              <a:cs typeface="+mn-cs"/>
            </a:rPr>
            <a:t>ポイント上回っている。職務・職責に応じた給与体系を通じ、より一層の給与の適正化に努める。</a:t>
          </a:r>
          <a:endParaRPr kumimoji="1" lang="ja-JP" altLang="en-US" sz="1300">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150495</xdr:rowOff>
    </xdr:from>
    <xdr:to>
      <xdr:col>85</xdr:col>
      <xdr:colOff>95250</xdr:colOff>
      <xdr:row>89</xdr:row>
      <xdr:rowOff>150495</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8255</xdr:rowOff>
    </xdr:from>
    <xdr:ext cx="762000" cy="250190"/>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3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90805</xdr:rowOff>
    </xdr:from>
    <xdr:to>
      <xdr:col>85</xdr:col>
      <xdr:colOff>95250</xdr:colOff>
      <xdr:row>87</xdr:row>
      <xdr:rowOff>90805</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120650</xdr:rowOff>
    </xdr:from>
    <xdr:ext cx="762000" cy="25146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5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60960</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144145</xdr:rowOff>
    </xdr:from>
    <xdr:to>
      <xdr:col>85</xdr:col>
      <xdr:colOff>95250</xdr:colOff>
      <xdr:row>82</xdr:row>
      <xdr:rowOff>144145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6200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84455</xdr:rowOff>
    </xdr:from>
    <xdr:to>
      <xdr:col>85</xdr:col>
      <xdr:colOff>95250</xdr:colOff>
      <xdr:row>80</xdr:row>
      <xdr:rowOff>84455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113665</xdr:rowOff>
    </xdr:from>
    <xdr:ext cx="762000" cy="2584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0190"/>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64770</xdr:rowOff>
    </xdr:from>
    <xdr:to>
      <xdr:col>81</xdr:col>
      <xdr:colOff>44450</xdr:colOff>
      <xdr:row>90</xdr:row>
      <xdr:rowOff>79375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80770"/>
          <a:ext cx="0" cy="17291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52070</xdr:rowOff>
    </xdr:from>
    <xdr:ext cx="762000" cy="251460"/>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825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100.5</a:t>
          </a:r>
          <a:endParaRPr kumimoji="1" lang="ja-JP" altLang="en-US" sz="1000" b="1">
            <a:latin typeface="ＭＳ Ｐゴシック"/>
            <a:ea typeface="ＭＳ Ｐゴシック"/>
          </a:endParaRPr>
        </a:p>
      </xdr:txBody>
    </xdr:sp>
    <xdr:clientData/>
  </xdr:oneCellAnchor>
  <xdr:twoCellAnchor>
    <xdr:from>
      <xdr:col>80</xdr:col>
      <xdr:colOff>165100</xdr:colOff>
      <xdr:row>90</xdr:row>
      <xdr:rowOff>79375</xdr:rowOff>
    </xdr:from>
    <xdr:to>
      <xdr:col>81</xdr:col>
      <xdr:colOff>133350</xdr:colOff>
      <xdr:row>90</xdr:row>
      <xdr:rowOff>79375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509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151130</xdr:rowOff>
    </xdr:from>
    <xdr:ext cx="762000" cy="259080"/>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24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91.9</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64770</xdr:rowOff>
    </xdr:from>
    <xdr:to>
      <xdr:col>81</xdr:col>
      <xdr:colOff>133350</xdr:colOff>
      <xdr:row>80</xdr:row>
      <xdr:rowOff>64770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80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152400</xdr:rowOff>
    </xdr:from>
    <xdr:to>
      <xdr:col>81</xdr:col>
      <xdr:colOff>44450</xdr:colOff>
      <xdr:row>87</xdr:row>
      <xdr:rowOff>30480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725650"/>
          <a:ext cx="838200" cy="220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67310</xdr:rowOff>
    </xdr:from>
    <xdr:ext cx="762000" cy="259080"/>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405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152400</xdr:rowOff>
    </xdr:from>
    <xdr:to>
      <xdr:col>77</xdr:col>
      <xdr:colOff>44450</xdr:colOff>
      <xdr:row>86</xdr:row>
      <xdr:rowOff>101600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725650"/>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137160</xdr:rowOff>
    </xdr:from>
    <xdr:ext cx="736600" cy="259080"/>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818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86</xdr:row>
      <xdr:rowOff>101600</xdr:rowOff>
    </xdr:from>
    <xdr:to>
      <xdr:col>72</xdr:col>
      <xdr:colOff>203200</xdr:colOff>
      <xdr:row>86</xdr:row>
      <xdr:rowOff>121920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84630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71120</xdr:rowOff>
    </xdr:from>
    <xdr:to>
      <xdr:col>73</xdr:col>
      <xdr:colOff>44450</xdr:colOff>
      <xdr:row>87</xdr:row>
      <xdr:rowOff>1270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815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157480</xdr:rowOff>
    </xdr:from>
    <xdr:ext cx="762000" cy="250190"/>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9021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86</xdr:row>
      <xdr:rowOff>121920</xdr:rowOff>
    </xdr:from>
    <xdr:to>
      <xdr:col>68</xdr:col>
      <xdr:colOff>152400</xdr:colOff>
      <xdr:row>87</xdr:row>
      <xdr:rowOff>132080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866620"/>
          <a:ext cx="889000" cy="181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26035</xdr:rowOff>
    </xdr:from>
    <xdr:ext cx="762000" cy="259080"/>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9421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86</xdr:row>
      <xdr:rowOff>90805</xdr:rowOff>
    </xdr:from>
    <xdr:to>
      <xdr:col>64</xdr:col>
      <xdr:colOff>152400</xdr:colOff>
      <xdr:row>87</xdr:row>
      <xdr:rowOff>20955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83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31115</xdr:rowOff>
    </xdr:from>
    <xdr:ext cx="762000" cy="25019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60436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86</xdr:row>
      <xdr:rowOff>151130</xdr:rowOff>
    </xdr:from>
    <xdr:to>
      <xdr:col>81</xdr:col>
      <xdr:colOff>95250</xdr:colOff>
      <xdr:row>87</xdr:row>
      <xdr:rowOff>81280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89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123190</xdr:rowOff>
    </xdr:from>
    <xdr:ext cx="762000" cy="250190"/>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8678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85</xdr:row>
      <xdr:rowOff>101600</xdr:rowOff>
    </xdr:from>
    <xdr:to>
      <xdr:col>77</xdr:col>
      <xdr:colOff>95250</xdr:colOff>
      <xdr:row>86</xdr:row>
      <xdr:rowOff>31750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41910</xdr:rowOff>
    </xdr:from>
    <xdr:ext cx="736600" cy="25019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44371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86</xdr:row>
      <xdr:rowOff>50800</xdr:rowOff>
    </xdr:from>
    <xdr:to>
      <xdr:col>73</xdr:col>
      <xdr:colOff>44450</xdr:colOff>
      <xdr:row>86</xdr:row>
      <xdr:rowOff>152400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162560</xdr:rowOff>
    </xdr:from>
    <xdr:ext cx="762000" cy="25908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564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86</xdr:row>
      <xdr:rowOff>71120</xdr:rowOff>
    </xdr:from>
    <xdr:to>
      <xdr:col>68</xdr:col>
      <xdr:colOff>203200</xdr:colOff>
      <xdr:row>87</xdr:row>
      <xdr:rowOff>1270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81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11430</xdr:rowOff>
    </xdr:from>
    <xdr:ext cx="762000" cy="25908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584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87</xdr:row>
      <xdr:rowOff>80645</xdr:rowOff>
    </xdr:from>
    <xdr:to>
      <xdr:col>64</xdr:col>
      <xdr:colOff>152400</xdr:colOff>
      <xdr:row>88</xdr:row>
      <xdr:rowOff>10795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99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167005</xdr:rowOff>
    </xdr:from>
    <xdr:ext cx="762000" cy="25082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0831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2110" cy="353060"/>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570" y="9163050"/>
          <a:ext cx="164211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[5.47</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7.38</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dk1"/>
              </a:solidFill>
              <a:effectLst/>
              <a:latin typeface="ＭＳ Ｐゴシック"/>
              <a:ea typeface="ＭＳ Ｐゴシック"/>
              <a:cs typeface="+mn-cs"/>
            </a:rPr>
            <a:t>定員適正化計画（計画期間：</a:t>
          </a:r>
          <a:r>
            <a:rPr kumimoji="1" lang="ja-JP" altLang="en-US" sz="1200">
              <a:solidFill>
                <a:schemeClr val="dk1"/>
              </a:solidFill>
              <a:effectLst/>
              <a:latin typeface="ＭＳ Ｐゴシック"/>
              <a:ea typeface="ＭＳ Ｐゴシック"/>
              <a:cs typeface="+mn-cs"/>
            </a:rPr>
            <a:t>令和</a:t>
          </a:r>
          <a:r>
            <a:rPr kumimoji="1" lang="en-US" altLang="ja-JP" sz="1200">
              <a:solidFill>
                <a:schemeClr val="dk1"/>
              </a:solidFill>
              <a:effectLst/>
              <a:latin typeface="ＭＳ Ｐゴシック"/>
              <a:ea typeface="ＭＳ Ｐゴシック"/>
              <a:cs typeface="+mn-cs"/>
            </a:rPr>
            <a:t>5</a:t>
          </a:r>
          <a:r>
            <a:rPr kumimoji="1" lang="ja-JP" altLang="ja-JP" sz="1200">
              <a:solidFill>
                <a:schemeClr val="dk1"/>
              </a:solidFill>
              <a:effectLst/>
              <a:latin typeface="ＭＳ Ｐゴシック"/>
              <a:ea typeface="ＭＳ Ｐゴシック"/>
              <a:cs typeface="+mn-cs"/>
            </a:rPr>
            <a:t>年度から令和</a:t>
          </a:r>
          <a:r>
            <a:rPr kumimoji="1" lang="en-US" altLang="ja-JP" sz="1200">
              <a:solidFill>
                <a:schemeClr val="dk1"/>
              </a:solidFill>
              <a:effectLst/>
              <a:latin typeface="ＭＳ Ｐゴシック"/>
              <a:ea typeface="ＭＳ Ｐゴシック"/>
              <a:cs typeface="+mn-cs"/>
            </a:rPr>
            <a:t>9</a:t>
          </a:r>
          <a:r>
            <a:rPr kumimoji="1" lang="ja-JP" altLang="ja-JP" sz="1200">
              <a:solidFill>
                <a:schemeClr val="dk1"/>
              </a:solidFill>
              <a:effectLst/>
              <a:latin typeface="ＭＳ Ｐゴシック"/>
              <a:ea typeface="ＭＳ Ｐゴシック"/>
              <a:cs typeface="+mn-cs"/>
            </a:rPr>
            <a:t>年度）</a:t>
          </a:r>
          <a:r>
            <a:rPr kumimoji="1" lang="ja-JP" altLang="en-US" sz="1200">
              <a:solidFill>
                <a:schemeClr val="dk1"/>
              </a:solidFill>
              <a:effectLst/>
              <a:latin typeface="ＭＳ Ｐゴシック"/>
              <a:ea typeface="ＭＳ Ｐゴシック"/>
              <a:cs typeface="+mn-cs"/>
            </a:rPr>
            <a:t>に基づき</a:t>
          </a:r>
          <a:r>
            <a:rPr kumimoji="1" lang="ja-JP" altLang="ja-JP" sz="1200">
              <a:solidFill>
                <a:schemeClr val="dk1"/>
              </a:solidFill>
              <a:effectLst/>
              <a:latin typeface="ＭＳ Ｐゴシック"/>
              <a:ea typeface="ＭＳ Ｐゴシック"/>
              <a:cs typeface="+mn-cs"/>
            </a:rPr>
            <a:t>職員数</a:t>
          </a:r>
          <a:r>
            <a:rPr kumimoji="1" lang="en-US" altLang="ja-JP" sz="1200">
              <a:solidFill>
                <a:schemeClr val="dk1"/>
              </a:solidFill>
              <a:effectLst/>
              <a:latin typeface="ＭＳ Ｐゴシック"/>
              <a:ea typeface="ＭＳ Ｐゴシック"/>
              <a:cs typeface="+mn-cs"/>
            </a:rPr>
            <a:t>265</a:t>
          </a:r>
          <a:r>
            <a:rPr kumimoji="1" lang="ja-JP" altLang="ja-JP" sz="1200">
              <a:solidFill>
                <a:schemeClr val="dk1"/>
              </a:solidFill>
              <a:effectLst/>
              <a:latin typeface="ＭＳ Ｐゴシック"/>
              <a:ea typeface="ＭＳ Ｐゴシック"/>
              <a:cs typeface="+mn-cs"/>
            </a:rPr>
            <a:t>人を目標とし</a:t>
          </a:r>
          <a:r>
            <a:rPr kumimoji="1" lang="ja-JP" altLang="en-US" sz="1200">
              <a:solidFill>
                <a:schemeClr val="dk1"/>
              </a:solidFill>
              <a:effectLst/>
              <a:latin typeface="ＭＳ Ｐゴシック"/>
              <a:ea typeface="ＭＳ Ｐゴシック"/>
              <a:cs typeface="+mn-cs"/>
            </a:rPr>
            <a:t>ている</a:t>
          </a:r>
          <a:r>
            <a:rPr kumimoji="1" lang="ja-JP" altLang="ja-JP" sz="1200">
              <a:solidFill>
                <a:schemeClr val="dk1"/>
              </a:solidFill>
              <a:effectLst/>
              <a:latin typeface="ＭＳ Ｐゴシック"/>
              <a:ea typeface="ＭＳ Ｐゴシック"/>
              <a:cs typeface="+mn-cs"/>
            </a:rPr>
            <a:t>。近年、採用者数が退職者数を下回っていることから、前年と比較して0.22ポイント下がっている。</a:t>
          </a:r>
          <a:endParaRPr lang="ja-JP" altLang="ja-JP" sz="1200">
            <a:effectLst/>
            <a:latin typeface="ＭＳ Ｐゴシック"/>
            <a:ea typeface="ＭＳ Ｐゴシック"/>
          </a:endParaRPr>
        </a:p>
        <a:p>
          <a:r>
            <a:rPr kumimoji="1" lang="ja-JP" altLang="en-US" sz="1200">
              <a:solidFill>
                <a:schemeClr val="dk1"/>
              </a:solidFill>
              <a:effectLst/>
              <a:latin typeface="ＭＳ Ｐゴシック"/>
              <a:ea typeface="ＭＳ Ｐゴシック"/>
              <a:cs typeface="+mn-cs"/>
            </a:rPr>
            <a:t>定員適正化計画に基づき、事務事業の見直し、働きやすい職場環境の整備、定年延長制度への対応を行いつつ、</a:t>
          </a:r>
          <a:r>
            <a:rPr kumimoji="1" lang="ja-JP" altLang="ja-JP" sz="1200">
              <a:solidFill>
                <a:schemeClr val="dk1"/>
              </a:solidFill>
              <a:effectLst/>
              <a:latin typeface="ＭＳ Ｐゴシック"/>
              <a:ea typeface="ＭＳ Ｐゴシック"/>
              <a:cs typeface="+mn-cs"/>
            </a:rPr>
            <a:t>類似団体等との比較検討を行いながら</a:t>
          </a:r>
          <a:r>
            <a:rPr kumimoji="1" lang="ja-JP" altLang="en-US" sz="1200">
              <a:solidFill>
                <a:schemeClr val="dk1"/>
              </a:solidFill>
              <a:effectLst/>
              <a:latin typeface="ＭＳ Ｐゴシック"/>
              <a:ea typeface="ＭＳ Ｐゴシック"/>
              <a:cs typeface="+mn-cs"/>
            </a:rPr>
            <a:t>、</a:t>
          </a:r>
          <a:r>
            <a:rPr kumimoji="1" lang="ja-JP" altLang="ja-JP" sz="1200">
              <a:solidFill>
                <a:schemeClr val="dk1"/>
              </a:solidFill>
              <a:effectLst/>
              <a:latin typeface="ＭＳ Ｐゴシック"/>
              <a:ea typeface="ＭＳ Ｐゴシック"/>
              <a:cs typeface="+mn-cs"/>
            </a:rPr>
            <a:t>適正な定員管理を図っていく。</a:t>
          </a:r>
          <a:endParaRPr kumimoji="1" lang="ja-JP" altLang="en-US" sz="1300">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1460"/>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169545</xdr:rowOff>
    </xdr:from>
    <xdr:to>
      <xdr:col>85</xdr:col>
      <xdr:colOff>95250</xdr:colOff>
      <xdr:row>67</xdr:row>
      <xdr:rowOff>169545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62000" cy="25908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167640</xdr:rowOff>
    </xdr:from>
    <xdr:to>
      <xdr:col>85</xdr:col>
      <xdr:colOff>95250</xdr:colOff>
      <xdr:row>65</xdr:row>
      <xdr:rowOff>167640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62000" cy="25908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166370</xdr:rowOff>
    </xdr:from>
    <xdr:to>
      <xdr:col>85</xdr:col>
      <xdr:colOff>95250</xdr:colOff>
      <xdr:row>63</xdr:row>
      <xdr:rowOff>166370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62000" cy="2584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62000" cy="25019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8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62000" cy="25082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10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170180</xdr:rowOff>
    </xdr:from>
    <xdr:to>
      <xdr:col>81</xdr:col>
      <xdr:colOff>44450</xdr:colOff>
      <xdr:row>68</xdr:row>
      <xdr:rowOff>74930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4280"/>
          <a:ext cx="0" cy="16192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46355</xdr:rowOff>
    </xdr:from>
    <xdr:ext cx="762000" cy="259080"/>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704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14.44</a:t>
          </a:r>
          <a:endParaRPr kumimoji="1" lang="ja-JP" altLang="en-US" sz="1000" b="1">
            <a:latin typeface="ＭＳ Ｐゴシック"/>
            <a:ea typeface="ＭＳ Ｐゴシック"/>
          </a:endParaRPr>
        </a:p>
      </xdr:txBody>
    </xdr:sp>
    <xdr:clientData/>
  </xdr:oneCellAnchor>
  <xdr:twoCellAnchor>
    <xdr:from>
      <xdr:col>80</xdr:col>
      <xdr:colOff>165100</xdr:colOff>
      <xdr:row>68</xdr:row>
      <xdr:rowOff>74930</xdr:rowOff>
    </xdr:from>
    <xdr:to>
      <xdr:col>81</xdr:col>
      <xdr:colOff>133350</xdr:colOff>
      <xdr:row>68</xdr:row>
      <xdr:rowOff>74930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33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85090</xdr:rowOff>
    </xdr:from>
    <xdr:ext cx="762000" cy="259080"/>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7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5.05</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170180</xdr:rowOff>
    </xdr:from>
    <xdr:to>
      <xdr:col>81</xdr:col>
      <xdr:colOff>133350</xdr:colOff>
      <xdr:row>58</xdr:row>
      <xdr:rowOff>170180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4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71120</xdr:rowOff>
    </xdr:from>
    <xdr:to>
      <xdr:col>81</xdr:col>
      <xdr:colOff>44450</xdr:colOff>
      <xdr:row>59</xdr:row>
      <xdr:rowOff>109220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6179800" y="1018667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69850</xdr:rowOff>
    </xdr:from>
    <xdr:ext cx="762000" cy="259080"/>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5283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7.91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97790</xdr:rowOff>
    </xdr:from>
    <xdr:to>
      <xdr:col>81</xdr:col>
      <xdr:colOff>95250</xdr:colOff>
      <xdr:row>62</xdr:row>
      <xdr:rowOff>27940</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103505</xdr:rowOff>
    </xdr:from>
    <xdr:to>
      <xdr:col>77</xdr:col>
      <xdr:colOff>44450</xdr:colOff>
      <xdr:row>59</xdr:row>
      <xdr:rowOff>109220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21905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19685</xdr:rowOff>
    </xdr:from>
    <xdr:ext cx="736600" cy="250190"/>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64958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59</xdr:row>
      <xdr:rowOff>103505</xdr:rowOff>
    </xdr:from>
    <xdr:to>
      <xdr:col>72</xdr:col>
      <xdr:colOff>203200</xdr:colOff>
      <xdr:row>59</xdr:row>
      <xdr:rowOff>109220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21905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167005</xdr:rowOff>
    </xdr:from>
    <xdr:ext cx="762000" cy="25082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6254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59</xdr:row>
      <xdr:rowOff>107315</xdr:rowOff>
    </xdr:from>
    <xdr:to>
      <xdr:col>68</xdr:col>
      <xdr:colOff>152400</xdr:colOff>
      <xdr:row>59</xdr:row>
      <xdr:rowOff>109220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22286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70485</xdr:rowOff>
    </xdr:from>
    <xdr:to>
      <xdr:col>68</xdr:col>
      <xdr:colOff>203200</xdr:colOff>
      <xdr:row>62</xdr:row>
      <xdr:rowOff>635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28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156845</xdr:rowOff>
    </xdr:from>
    <xdr:ext cx="762000" cy="250190"/>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61529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25400</xdr:rowOff>
    </xdr:from>
    <xdr:to>
      <xdr:col>64</xdr:col>
      <xdr:colOff>152400</xdr:colOff>
      <xdr:row>61</xdr:row>
      <xdr:rowOff>127000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8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111760</xdr:rowOff>
    </xdr:from>
    <xdr:ext cx="762000" cy="25019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702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0190"/>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0190"/>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0190"/>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0190"/>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0190"/>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59</xdr:row>
      <xdr:rowOff>20320</xdr:rowOff>
    </xdr:from>
    <xdr:to>
      <xdr:col>81</xdr:col>
      <xdr:colOff>95250</xdr:colOff>
      <xdr:row>59</xdr:row>
      <xdr:rowOff>121920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13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113030</xdr:rowOff>
    </xdr:from>
    <xdr:ext cx="762000" cy="259080"/>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057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5.47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59</xdr:row>
      <xdr:rowOff>58420</xdr:rowOff>
    </xdr:from>
    <xdr:to>
      <xdr:col>77</xdr:col>
      <xdr:colOff>95250</xdr:colOff>
      <xdr:row>59</xdr:row>
      <xdr:rowOff>160020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17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170180</xdr:rowOff>
    </xdr:from>
    <xdr:ext cx="736600" cy="259080"/>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99428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59</xdr:row>
      <xdr:rowOff>52705</xdr:rowOff>
    </xdr:from>
    <xdr:to>
      <xdr:col>73</xdr:col>
      <xdr:colOff>44450</xdr:colOff>
      <xdr:row>59</xdr:row>
      <xdr:rowOff>154940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1682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164465</xdr:rowOff>
    </xdr:from>
    <xdr:ext cx="762000" cy="25908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9937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59</xdr:row>
      <xdr:rowOff>58420</xdr:rowOff>
    </xdr:from>
    <xdr:to>
      <xdr:col>68</xdr:col>
      <xdr:colOff>203200</xdr:colOff>
      <xdr:row>59</xdr:row>
      <xdr:rowOff>160020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17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170180</xdr:rowOff>
    </xdr:from>
    <xdr:ext cx="762000" cy="259080"/>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99428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59</xdr:row>
      <xdr:rowOff>56515</xdr:rowOff>
    </xdr:from>
    <xdr:to>
      <xdr:col>64</xdr:col>
      <xdr:colOff>152400</xdr:colOff>
      <xdr:row>59</xdr:row>
      <xdr:rowOff>158115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17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168275</xdr:rowOff>
    </xdr:from>
    <xdr:ext cx="762000" cy="250190"/>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99409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2110" cy="35877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640" y="5353050"/>
          <a:ext cx="164211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[4.5%]</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10/37</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実質公債費比率は前年から0.1ポイント増加し、4.5％となった。</a:t>
          </a:r>
        </a:p>
        <a:p>
          <a:r>
            <a:rPr kumimoji="1" lang="ja-JP" altLang="en-US" sz="1300">
              <a:latin typeface="ＭＳ Ｐゴシック"/>
              <a:ea typeface="ＭＳ Ｐゴシック"/>
            </a:rPr>
            <a:t>類似団体内、全国、群馬県の各平均と比較すると、いずれの数値よりも下回っており、早期健全化基準と比べても低い数値となっているが、状況を注視し引き続き適切な数値となるよう努める。</a:t>
          </a:r>
        </a:p>
      </xdr:txBody>
    </xdr:sp>
    <xdr:clientData/>
  </xdr:twoCellAnchor>
  <xdr:oneCellAnchor>
    <xdr:from>
      <xdr:col>61</xdr:col>
      <xdr:colOff>6350</xdr:colOff>
      <xdr:row>32</xdr:row>
      <xdr:rowOff>101600</xdr:rowOff>
    </xdr:from>
    <xdr:ext cx="298450" cy="224790"/>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22860</xdr:rowOff>
    </xdr:from>
    <xdr:ext cx="762000" cy="25908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54610</xdr:rowOff>
    </xdr:from>
    <xdr:ext cx="762000" cy="250190"/>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86360</xdr:rowOff>
    </xdr:from>
    <xdr:ext cx="762000" cy="251460"/>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118110</xdr:rowOff>
    </xdr:from>
    <xdr:ext cx="762000" cy="259080"/>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107950</xdr:rowOff>
    </xdr:from>
    <xdr:to>
      <xdr:col>81</xdr:col>
      <xdr:colOff>44450</xdr:colOff>
      <xdr:row>45</xdr:row>
      <xdr:rowOff>99695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80150"/>
          <a:ext cx="0" cy="15347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71755</xdr:rowOff>
    </xdr:from>
    <xdr:ext cx="762000" cy="259080"/>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870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16.1</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99695</xdr:rowOff>
    </xdr:from>
    <xdr:to>
      <xdr:col>81</xdr:col>
      <xdr:colOff>133350</xdr:colOff>
      <xdr:row>45</xdr:row>
      <xdr:rowOff>99695</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814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22860</xdr:rowOff>
    </xdr:from>
    <xdr:ext cx="762000" cy="259080"/>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023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107950</xdr:rowOff>
    </xdr:from>
    <xdr:to>
      <xdr:col>81</xdr:col>
      <xdr:colOff>133350</xdr:colOff>
      <xdr:row>36</xdr:row>
      <xdr:rowOff>107950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80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170815</xdr:rowOff>
    </xdr:from>
    <xdr:to>
      <xdr:col>81</xdr:col>
      <xdr:colOff>44450</xdr:colOff>
      <xdr:row>39</xdr:row>
      <xdr:rowOff>8890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179800" y="668591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132715</xdr:rowOff>
    </xdr:from>
    <xdr:ext cx="762000" cy="25082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819265"/>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39</xdr:row>
      <xdr:rowOff>160655</xdr:rowOff>
    </xdr:from>
    <xdr:to>
      <xdr:col>81</xdr:col>
      <xdr:colOff>95250</xdr:colOff>
      <xdr:row>40</xdr:row>
      <xdr:rowOff>90805</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84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151130</xdr:rowOff>
    </xdr:from>
    <xdr:to>
      <xdr:col>77</xdr:col>
      <xdr:colOff>44450</xdr:colOff>
      <xdr:row>38</xdr:row>
      <xdr:rowOff>170815</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666623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66040</xdr:rowOff>
    </xdr:from>
    <xdr:ext cx="736600" cy="250190"/>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92404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38</xdr:row>
      <xdr:rowOff>151130</xdr:rowOff>
    </xdr:from>
    <xdr:to>
      <xdr:col>72</xdr:col>
      <xdr:colOff>203200</xdr:colOff>
      <xdr:row>38</xdr:row>
      <xdr:rowOff>161290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4401800" y="666623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112395</xdr:rowOff>
    </xdr:from>
    <xdr:to>
      <xdr:col>73</xdr:col>
      <xdr:colOff>44450</xdr:colOff>
      <xdr:row>40</xdr:row>
      <xdr:rowOff>42545</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798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27305</xdr:rowOff>
    </xdr:from>
    <xdr:ext cx="762000" cy="259080"/>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885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38</xdr:row>
      <xdr:rowOff>122555</xdr:rowOff>
    </xdr:from>
    <xdr:to>
      <xdr:col>68</xdr:col>
      <xdr:colOff>152400</xdr:colOff>
      <xdr:row>38</xdr:row>
      <xdr:rowOff>161290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3512800" y="663765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93345</xdr:rowOff>
    </xdr:from>
    <xdr:to>
      <xdr:col>68</xdr:col>
      <xdr:colOff>203200</xdr:colOff>
      <xdr:row>40</xdr:row>
      <xdr:rowOff>23495</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77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8255</xdr:rowOff>
    </xdr:from>
    <xdr:ext cx="762000" cy="250190"/>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86625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39</xdr:row>
      <xdr:rowOff>93345</xdr:rowOff>
    </xdr:from>
    <xdr:to>
      <xdr:col>64</xdr:col>
      <xdr:colOff>152400</xdr:colOff>
      <xdr:row>40</xdr:row>
      <xdr:rowOff>23495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77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8255</xdr:rowOff>
    </xdr:from>
    <xdr:ext cx="762000" cy="250190"/>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86625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38</xdr:row>
      <xdr:rowOff>129540</xdr:rowOff>
    </xdr:from>
    <xdr:to>
      <xdr:col>81</xdr:col>
      <xdr:colOff>95250</xdr:colOff>
      <xdr:row>39</xdr:row>
      <xdr:rowOff>59690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146050</xdr:rowOff>
    </xdr:from>
    <xdr:ext cx="762000" cy="250190"/>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64897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38</xdr:row>
      <xdr:rowOff>120650</xdr:rowOff>
    </xdr:from>
    <xdr:to>
      <xdr:col>77</xdr:col>
      <xdr:colOff>95250</xdr:colOff>
      <xdr:row>39</xdr:row>
      <xdr:rowOff>50165</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66357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60325</xdr:rowOff>
    </xdr:from>
    <xdr:ext cx="736600" cy="259080"/>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64039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4.4</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38</xdr:row>
      <xdr:rowOff>100330</xdr:rowOff>
    </xdr:from>
    <xdr:to>
      <xdr:col>73</xdr:col>
      <xdr:colOff>44450</xdr:colOff>
      <xdr:row>39</xdr:row>
      <xdr:rowOff>30480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661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40640</xdr:rowOff>
    </xdr:from>
    <xdr:ext cx="762000" cy="251460"/>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63842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38</xdr:row>
      <xdr:rowOff>110490</xdr:rowOff>
    </xdr:from>
    <xdr:to>
      <xdr:col>68</xdr:col>
      <xdr:colOff>203200</xdr:colOff>
      <xdr:row>39</xdr:row>
      <xdr:rowOff>40640</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662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50800</xdr:rowOff>
    </xdr:from>
    <xdr:ext cx="762000" cy="259080"/>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6394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38</xdr:row>
      <xdr:rowOff>71755</xdr:rowOff>
    </xdr:from>
    <xdr:to>
      <xdr:col>64</xdr:col>
      <xdr:colOff>152400</xdr:colOff>
      <xdr:row>39</xdr:row>
      <xdr:rowOff>1905</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658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12065</xdr:rowOff>
    </xdr:from>
    <xdr:ext cx="762000" cy="259080"/>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6355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2110" cy="35877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55" y="1543050"/>
          <a:ext cx="164211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令和5年度に引き続き、充当可能財源等が多いため、将来負担比率は算出されない結果となった。今後も将来的に財政が圧迫されないよう健全な財政運営に努める。</a:t>
          </a:r>
        </a:p>
      </xdr:txBody>
    </xdr:sp>
    <xdr:clientData/>
  </xdr:twoCellAnchor>
  <xdr:oneCellAnchor>
    <xdr:from>
      <xdr:col>61</xdr:col>
      <xdr:colOff>6350</xdr:colOff>
      <xdr:row>10</xdr:row>
      <xdr:rowOff>63500</xdr:rowOff>
    </xdr:from>
    <xdr:ext cx="298450" cy="217170"/>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93345</xdr:rowOff>
    </xdr:from>
    <xdr:to>
      <xdr:col>85</xdr:col>
      <xdr:colOff>95250</xdr:colOff>
      <xdr:row>23</xdr:row>
      <xdr:rowOff>93345</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122555</xdr:rowOff>
    </xdr:from>
    <xdr:ext cx="762000" cy="250190"/>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45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91440</xdr:rowOff>
    </xdr:from>
    <xdr:to>
      <xdr:col>85</xdr:col>
      <xdr:colOff>95250</xdr:colOff>
      <xdr:row>21</xdr:row>
      <xdr:rowOff>91440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120650</xdr:rowOff>
    </xdr:from>
    <xdr:ext cx="762000" cy="251460"/>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6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89535</xdr:rowOff>
    </xdr:from>
    <xdr:to>
      <xdr:col>85</xdr:col>
      <xdr:colOff>95250</xdr:colOff>
      <xdr:row>19</xdr:row>
      <xdr:rowOff>89535</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118745</xdr:rowOff>
    </xdr:from>
    <xdr:ext cx="762000" cy="259080"/>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88265</xdr:rowOff>
    </xdr:from>
    <xdr:to>
      <xdr:col>85</xdr:col>
      <xdr:colOff>95250</xdr:colOff>
      <xdr:row>17</xdr:row>
      <xdr:rowOff>88265</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117475</xdr:rowOff>
    </xdr:from>
    <xdr:ext cx="762000" cy="259080"/>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86360</xdr:rowOff>
    </xdr:from>
    <xdr:to>
      <xdr:col>85</xdr:col>
      <xdr:colOff>95250</xdr:colOff>
      <xdr:row>15</xdr:row>
      <xdr:rowOff>86360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115570</xdr:rowOff>
    </xdr:from>
    <xdr:ext cx="762000" cy="259080"/>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84455</xdr:rowOff>
    </xdr:from>
    <xdr:to>
      <xdr:col>85</xdr:col>
      <xdr:colOff>95250</xdr:colOff>
      <xdr:row>13</xdr:row>
      <xdr:rowOff>84455</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113665</xdr:rowOff>
    </xdr:from>
    <xdr:ext cx="762000" cy="2584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84455</xdr:rowOff>
    </xdr:from>
    <xdr:to>
      <xdr:col>81</xdr:col>
      <xdr:colOff>44450</xdr:colOff>
      <xdr:row>23</xdr:row>
      <xdr:rowOff>64770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305"/>
          <a:ext cx="0" cy="16948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36830</xdr:rowOff>
    </xdr:from>
    <xdr:ext cx="762000" cy="259080"/>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80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147.5</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64770</xdr:rowOff>
    </xdr:from>
    <xdr:to>
      <xdr:col>81</xdr:col>
      <xdr:colOff>133350</xdr:colOff>
      <xdr:row>23</xdr:row>
      <xdr:rowOff>64770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4008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120650</xdr:rowOff>
    </xdr:from>
    <xdr:ext cx="762000" cy="251460"/>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66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84455</xdr:rowOff>
    </xdr:from>
    <xdr:to>
      <xdr:col>81</xdr:col>
      <xdr:colOff>133350</xdr:colOff>
      <xdr:row>13</xdr:row>
      <xdr:rowOff>84455</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6350</xdr:rowOff>
    </xdr:from>
    <xdr:ext cx="762000" cy="251460"/>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3520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33655</xdr:rowOff>
    </xdr:from>
    <xdr:to>
      <xdr:col>81</xdr:col>
      <xdr:colOff>95250</xdr:colOff>
      <xdr:row>13</xdr:row>
      <xdr:rowOff>135255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33655</xdr:rowOff>
    </xdr:from>
    <xdr:to>
      <xdr:col>77</xdr:col>
      <xdr:colOff>95250</xdr:colOff>
      <xdr:row>13</xdr:row>
      <xdr:rowOff>135255</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145415</xdr:rowOff>
    </xdr:from>
    <xdr:ext cx="736600" cy="250190"/>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03136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13</xdr:row>
      <xdr:rowOff>33655</xdr:rowOff>
    </xdr:from>
    <xdr:to>
      <xdr:col>73</xdr:col>
      <xdr:colOff>44450</xdr:colOff>
      <xdr:row>13</xdr:row>
      <xdr:rowOff>135255</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145415</xdr:rowOff>
    </xdr:from>
    <xdr:ext cx="762000" cy="250190"/>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03136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13</xdr:row>
      <xdr:rowOff>107950</xdr:rowOff>
    </xdr:from>
    <xdr:to>
      <xdr:col>68</xdr:col>
      <xdr:colOff>203200</xdr:colOff>
      <xdr:row>14</xdr:row>
      <xdr:rowOff>38100</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33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48895</xdr:rowOff>
    </xdr:from>
    <xdr:ext cx="762000" cy="259080"/>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1062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13</xdr:row>
      <xdr:rowOff>158750</xdr:rowOff>
    </xdr:from>
    <xdr:to>
      <xdr:col>64</xdr:col>
      <xdr:colOff>152400</xdr:colOff>
      <xdr:row>14</xdr:row>
      <xdr:rowOff>88900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99060</xdr:rowOff>
    </xdr:from>
    <xdr:ext cx="762000" cy="250190"/>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1564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群馬県大泉町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41,653
32,782
18.03
18,234,727
17,604,678
587,475
8,486,766
7,485,540</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4.5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87460" cy="25146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87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37580" cy="25019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375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261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26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589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58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人件費に係る経常収支比率は、分子となる人件費部分は増加となったが、分母となる経常一般財源の増加幅が大きかった事を要因として、１．５ポイント減少した。</a:t>
          </a:r>
        </a:p>
        <a:p>
          <a:r>
            <a:rPr kumimoji="1" lang="ja-JP" altLang="en-US" sz="1300">
              <a:latin typeface="ＭＳ Ｐゴシック"/>
              <a:ea typeface="ＭＳ Ｐゴシック"/>
            </a:rPr>
            <a:t>引き続き定員管理や給料・諸手当の調査研究、会計年度任用職員の適正な任用などを行い、人件費の適正化に努める。</a:t>
          </a:r>
        </a:p>
      </xdr:txBody>
    </xdr:sp>
    <xdr:clientData/>
  </xdr:twoCellAnchor>
  <xdr:oneCellAnchor>
    <xdr:from>
      <xdr:col>3</xdr:col>
      <xdr:colOff>123825</xdr:colOff>
      <xdr:row>29</xdr:row>
      <xdr:rowOff>107950</xdr:rowOff>
    </xdr:from>
    <xdr:ext cx="28956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895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499110" cy="25019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499110"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6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499110"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6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499110" cy="25019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499110"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6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499110"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6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499110" cy="25019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87720"/>
          <a:ext cx="0" cy="1356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15240</xdr:rowOff>
    </xdr:from>
    <xdr:ext cx="762000" cy="259080"/>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16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35.9</a:t>
          </a:r>
          <a:endParaRPr kumimoji="1" lang="ja-JP" altLang="en-US" sz="1000" b="1">
            <a:latin typeface="ＭＳ Ｐゴシック"/>
            <a:ea typeface="ＭＳ Ｐゴシック"/>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44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144780</xdr:rowOff>
    </xdr:from>
    <xdr:ext cx="762000" cy="25019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311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18.1</a:t>
          </a:r>
          <a:endParaRPr kumimoji="1" lang="ja-JP" altLang="en-US" sz="1000" b="1">
            <a:latin typeface="ＭＳ Ｐゴシック"/>
            <a:ea typeface="ＭＳ Ｐゴシック"/>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87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104140</xdr:rowOff>
    </xdr:from>
    <xdr:to>
      <xdr:col>24</xdr:col>
      <xdr:colOff>25400</xdr:colOff>
      <xdr:row>37</xdr:row>
      <xdr:rowOff>46990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276340"/>
          <a:ext cx="8382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44450</xdr:rowOff>
    </xdr:from>
    <xdr:ext cx="762000" cy="259080"/>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881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46990</xdr:rowOff>
    </xdr:from>
    <xdr:to>
      <xdr:col>19</xdr:col>
      <xdr:colOff>187325</xdr:colOff>
      <xdr:row>37</xdr:row>
      <xdr:rowOff>138430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9064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97790</xdr:rowOff>
    </xdr:from>
    <xdr:ext cx="727710" cy="25146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41440"/>
          <a:ext cx="7277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37</xdr:row>
      <xdr:rowOff>107950</xdr:rowOff>
    </xdr:from>
    <xdr:to>
      <xdr:col>15</xdr:col>
      <xdr:colOff>98425</xdr:colOff>
      <xdr:row>37</xdr:row>
      <xdr:rowOff>138430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5160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123190</xdr:rowOff>
    </xdr:from>
    <xdr:ext cx="762000" cy="25019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12394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37</xdr:row>
      <xdr:rowOff>107950</xdr:rowOff>
    </xdr:from>
    <xdr:to>
      <xdr:col>11</xdr:col>
      <xdr:colOff>9525</xdr:colOff>
      <xdr:row>38</xdr:row>
      <xdr:rowOff>43180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5160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77470</xdr:rowOff>
    </xdr:from>
    <xdr:ext cx="753110" cy="25019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78220"/>
          <a:ext cx="753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153670</xdr:rowOff>
    </xdr:from>
    <xdr:ext cx="75311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5442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311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36</xdr:row>
      <xdr:rowOff>53340</xdr:rowOff>
    </xdr:from>
    <xdr:to>
      <xdr:col>24</xdr:col>
      <xdr:colOff>76200</xdr:colOff>
      <xdr:row>36</xdr:row>
      <xdr:rowOff>154940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69850</xdr:rowOff>
    </xdr:from>
    <xdr:ext cx="762000" cy="259080"/>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70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36</xdr:row>
      <xdr:rowOff>167640</xdr:rowOff>
    </xdr:from>
    <xdr:to>
      <xdr:col>20</xdr:col>
      <xdr:colOff>38100</xdr:colOff>
      <xdr:row>37</xdr:row>
      <xdr:rowOff>97790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107950</xdr:rowOff>
    </xdr:from>
    <xdr:ext cx="72771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108700"/>
          <a:ext cx="7277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37</xdr:row>
      <xdr:rowOff>87630</xdr:rowOff>
    </xdr:from>
    <xdr:to>
      <xdr:col>15</xdr:col>
      <xdr:colOff>149225</xdr:colOff>
      <xdr:row>38</xdr:row>
      <xdr:rowOff>17780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2540</xdr:rowOff>
    </xdr:from>
    <xdr:ext cx="76200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17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37</xdr:row>
      <xdr:rowOff>57150</xdr:rowOff>
    </xdr:from>
    <xdr:to>
      <xdr:col>11</xdr:col>
      <xdr:colOff>60325</xdr:colOff>
      <xdr:row>37</xdr:row>
      <xdr:rowOff>158750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143510</xdr:rowOff>
    </xdr:from>
    <xdr:ext cx="753110" cy="25146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87160"/>
          <a:ext cx="7531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37</xdr:row>
      <xdr:rowOff>163830</xdr:rowOff>
    </xdr:from>
    <xdr:to>
      <xdr:col>6</xdr:col>
      <xdr:colOff>171450</xdr:colOff>
      <xdr:row>38</xdr:row>
      <xdr:rowOff>93980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0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78740</xdr:rowOff>
    </xdr:from>
    <xdr:ext cx="753110"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9384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26.9</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35/37</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物件費に係る経常収支比率は、分子となる物件費が物価高による全般的なコスト増などの要因により増加となったが、分母となる経常一般財源の増加幅が大きかった事により、昨年度と比較し１．３ポイント減少した。</a:t>
          </a:r>
        </a:p>
        <a:p>
          <a:r>
            <a:rPr kumimoji="1" lang="ja-JP" altLang="en-US" sz="1300">
              <a:latin typeface="ＭＳ Ｐゴシック"/>
              <a:ea typeface="ＭＳ Ｐゴシック"/>
            </a:rPr>
            <a:t>依然として類似団体内、全国平均及び群馬県平均を大きく上回り、類似団体内順位も最下位付近に位置している。引き続き事業の見直し等により、物件費の抑制に努める。</a:t>
          </a:r>
        </a:p>
      </xdr:txBody>
    </xdr:sp>
    <xdr:clientData/>
  </xdr:twoCellAnchor>
  <xdr:oneCellAnchor>
    <xdr:from>
      <xdr:col>62</xdr:col>
      <xdr:colOff>6350</xdr:colOff>
      <xdr:row>9</xdr:row>
      <xdr:rowOff>107950</xdr:rowOff>
    </xdr:from>
    <xdr:ext cx="289560"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895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499110" cy="25019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62</xdr:col>
      <xdr:colOff>44450</xdr:colOff>
      <xdr:row>22</xdr:row>
      <xdr:rowOff>29210</xdr:rowOff>
    </xdr:from>
    <xdr:to>
      <xdr:col>85</xdr:col>
      <xdr:colOff>66675</xdr:colOff>
      <xdr:row>22</xdr:row>
      <xdr:rowOff>29210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01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58420</xdr:rowOff>
    </xdr:from>
    <xdr:ext cx="499110"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5887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45085</xdr:rowOff>
    </xdr:from>
    <xdr:to>
      <xdr:col>85</xdr:col>
      <xdr:colOff>66675</xdr:colOff>
      <xdr:row>20</xdr:row>
      <xdr:rowOff>45085</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474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74930</xdr:rowOff>
    </xdr:from>
    <xdr:ext cx="499110" cy="25146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332480"/>
          <a:ext cx="4991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61595</xdr:rowOff>
    </xdr:from>
    <xdr:to>
      <xdr:col>85</xdr:col>
      <xdr:colOff>66675</xdr:colOff>
      <xdr:row>18</xdr:row>
      <xdr:rowOff>61595</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147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90805</xdr:rowOff>
    </xdr:from>
    <xdr:ext cx="499110" cy="2584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05455"/>
          <a:ext cx="4991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78105</xdr:rowOff>
    </xdr:from>
    <xdr:to>
      <xdr:col>85</xdr:col>
      <xdr:colOff>66675</xdr:colOff>
      <xdr:row>16</xdr:row>
      <xdr:rowOff>78105</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821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107315</xdr:rowOff>
    </xdr:from>
    <xdr:ext cx="499110"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79065"/>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94615</xdr:rowOff>
    </xdr:from>
    <xdr:to>
      <xdr:col>85</xdr:col>
      <xdr:colOff>66675</xdr:colOff>
      <xdr:row>14</xdr:row>
      <xdr:rowOff>94615</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94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123825</xdr:rowOff>
    </xdr:from>
    <xdr:ext cx="499110" cy="25019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352675"/>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110490</xdr:rowOff>
    </xdr:from>
    <xdr:to>
      <xdr:col>85</xdr:col>
      <xdr:colOff>66675</xdr:colOff>
      <xdr:row>12</xdr:row>
      <xdr:rowOff>110490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67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139700</xdr:rowOff>
    </xdr:from>
    <xdr:ext cx="499110" cy="259080"/>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2565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499110" cy="250190"/>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135255</xdr:rowOff>
    </xdr:from>
    <xdr:to>
      <xdr:col>82</xdr:col>
      <xdr:colOff>107950</xdr:colOff>
      <xdr:row>20</xdr:row>
      <xdr:rowOff>56515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364105"/>
          <a:ext cx="0" cy="1121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29210</xdr:rowOff>
    </xdr:from>
    <xdr:ext cx="762000" cy="251460"/>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4582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21.1</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56515</xdr:rowOff>
    </xdr:from>
    <xdr:to>
      <xdr:col>82</xdr:col>
      <xdr:colOff>196850</xdr:colOff>
      <xdr:row>20</xdr:row>
      <xdr:rowOff>56515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485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50165</xdr:rowOff>
    </xdr:from>
    <xdr:ext cx="762000" cy="259080"/>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107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10.8</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135255</xdr:rowOff>
    </xdr:from>
    <xdr:to>
      <xdr:col>82</xdr:col>
      <xdr:colOff>196850</xdr:colOff>
      <xdr:row>13</xdr:row>
      <xdr:rowOff>135255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364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20</xdr:row>
      <xdr:rowOff>1905</xdr:rowOff>
    </xdr:from>
    <xdr:to>
      <xdr:col>82</xdr:col>
      <xdr:colOff>107950</xdr:colOff>
      <xdr:row>20</xdr:row>
      <xdr:rowOff>143510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5671800" y="3430905"/>
          <a:ext cx="838200"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163195</xdr:rowOff>
    </xdr:from>
    <xdr:ext cx="762000" cy="259080"/>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3494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146685</xdr:rowOff>
    </xdr:from>
    <xdr:to>
      <xdr:col>82</xdr:col>
      <xdr:colOff>158750</xdr:colOff>
      <xdr:row>17</xdr:row>
      <xdr:rowOff>76835</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89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20</xdr:row>
      <xdr:rowOff>88900</xdr:rowOff>
    </xdr:from>
    <xdr:to>
      <xdr:col>78</xdr:col>
      <xdr:colOff>69850</xdr:colOff>
      <xdr:row>20</xdr:row>
      <xdr:rowOff>143510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351790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92710</xdr:rowOff>
    </xdr:from>
    <xdr:to>
      <xdr:col>78</xdr:col>
      <xdr:colOff>120650</xdr:colOff>
      <xdr:row>17</xdr:row>
      <xdr:rowOff>22860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35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33020</xdr:rowOff>
    </xdr:from>
    <xdr:ext cx="736600" cy="259080"/>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6047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19</xdr:row>
      <xdr:rowOff>140335</xdr:rowOff>
    </xdr:from>
    <xdr:to>
      <xdr:col>73</xdr:col>
      <xdr:colOff>180975</xdr:colOff>
      <xdr:row>20</xdr:row>
      <xdr:rowOff>88900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3397885"/>
          <a:ext cx="8890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70485</xdr:rowOff>
    </xdr:from>
    <xdr:to>
      <xdr:col>74</xdr:col>
      <xdr:colOff>31750</xdr:colOff>
      <xdr:row>17</xdr:row>
      <xdr:rowOff>635</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1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10795</xdr:rowOff>
    </xdr:from>
    <xdr:ext cx="762000" cy="2584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825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19</xdr:row>
      <xdr:rowOff>129540</xdr:rowOff>
    </xdr:from>
    <xdr:to>
      <xdr:col>69</xdr:col>
      <xdr:colOff>92075</xdr:colOff>
      <xdr:row>19</xdr:row>
      <xdr:rowOff>140335</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338709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133350</xdr:rowOff>
    </xdr:from>
    <xdr:to>
      <xdr:col>69</xdr:col>
      <xdr:colOff>142875</xdr:colOff>
      <xdr:row>16</xdr:row>
      <xdr:rowOff>63500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73660</xdr:rowOff>
    </xdr:from>
    <xdr:ext cx="753110"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73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59690</xdr:rowOff>
    </xdr:from>
    <xdr:to>
      <xdr:col>65</xdr:col>
      <xdr:colOff>53975</xdr:colOff>
      <xdr:row>16</xdr:row>
      <xdr:rowOff>161290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80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0</xdr:rowOff>
    </xdr:from>
    <xdr:ext cx="76200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571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311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311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311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19</xdr:row>
      <xdr:rowOff>122555</xdr:rowOff>
    </xdr:from>
    <xdr:to>
      <xdr:col>82</xdr:col>
      <xdr:colOff>158750</xdr:colOff>
      <xdr:row>20</xdr:row>
      <xdr:rowOff>52705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38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31115</xdr:rowOff>
    </xdr:from>
    <xdr:ext cx="762000" cy="250190"/>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28866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20.6</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20</xdr:row>
      <xdr:rowOff>92710</xdr:rowOff>
    </xdr:from>
    <xdr:to>
      <xdr:col>78</xdr:col>
      <xdr:colOff>120650</xdr:colOff>
      <xdr:row>21</xdr:row>
      <xdr:rowOff>22860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352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21</xdr:row>
      <xdr:rowOff>7620</xdr:rowOff>
    </xdr:from>
    <xdr:ext cx="736600" cy="25019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60807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20</xdr:row>
      <xdr:rowOff>38100</xdr:rowOff>
    </xdr:from>
    <xdr:to>
      <xdr:col>74</xdr:col>
      <xdr:colOff>31750</xdr:colOff>
      <xdr:row>20</xdr:row>
      <xdr:rowOff>139700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346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124460</xdr:rowOff>
    </xdr:from>
    <xdr:ext cx="76200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553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19</xdr:row>
      <xdr:rowOff>89535</xdr:rowOff>
    </xdr:from>
    <xdr:to>
      <xdr:col>69</xdr:col>
      <xdr:colOff>142875</xdr:colOff>
      <xdr:row>20</xdr:row>
      <xdr:rowOff>19685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334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20</xdr:row>
      <xdr:rowOff>4445</xdr:rowOff>
    </xdr:from>
    <xdr:ext cx="75311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3433445"/>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19</xdr:row>
      <xdr:rowOff>78740</xdr:rowOff>
    </xdr:from>
    <xdr:to>
      <xdr:col>65</xdr:col>
      <xdr:colOff>53975</xdr:colOff>
      <xdr:row>20</xdr:row>
      <xdr:rowOff>8890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333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165100</xdr:rowOff>
    </xdr:from>
    <xdr:ext cx="762000" cy="259080"/>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3422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30/37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扶助費にかかる経常収支比率は、施設型給付費負担金や物価高騰対応給付金の伸びにより、令和5年度比では0.1ポイント増加している。全国及び群馬県平均を上回り、類似団体内では下位に位置している。</a:t>
          </a:r>
        </a:p>
        <a:p>
          <a:r>
            <a:rPr kumimoji="1" lang="ja-JP" altLang="en-US" sz="1300">
              <a:latin typeface="ＭＳ Ｐゴシック"/>
              <a:ea typeface="ＭＳ Ｐゴシック"/>
            </a:rPr>
            <a:t>引き続き、受給要件や給付水準を検討し適正化に努める。</a:t>
          </a:r>
        </a:p>
      </xdr:txBody>
    </xdr:sp>
    <xdr:clientData/>
  </xdr:twoCellAnchor>
  <xdr:oneCellAnchor>
    <xdr:from>
      <xdr:col>3</xdr:col>
      <xdr:colOff>123825</xdr:colOff>
      <xdr:row>49</xdr:row>
      <xdr:rowOff>107950</xdr:rowOff>
    </xdr:from>
    <xdr:ext cx="289560" cy="22542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895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499110" cy="25019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499110" cy="25908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87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499110" cy="25146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480"/>
          <a:ext cx="4991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499110" cy="2584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455"/>
          <a:ext cx="4991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499110" cy="25908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7065"/>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499110" cy="25019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675"/>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499110" cy="259080"/>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65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499110" cy="250190"/>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9042400"/>
          <a:ext cx="0" cy="1600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156210</xdr:rowOff>
    </xdr:from>
    <xdr:ext cx="762000" cy="250190"/>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6146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13.9</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642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41910</xdr:rowOff>
    </xdr:from>
    <xdr:ext cx="762000" cy="250190"/>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7858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9042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110490</xdr:rowOff>
    </xdr:from>
    <xdr:to>
      <xdr:col>24</xdr:col>
      <xdr:colOff>25400</xdr:colOff>
      <xdr:row>58</xdr:row>
      <xdr:rowOff>127000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987800" y="1005459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109220</xdr:rowOff>
    </xdr:from>
    <xdr:ext cx="762000" cy="251460"/>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53897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92710</xdr:rowOff>
    </xdr:from>
    <xdr:to>
      <xdr:col>24</xdr:col>
      <xdr:colOff>76200</xdr:colOff>
      <xdr:row>57</xdr:row>
      <xdr:rowOff>22860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61595</xdr:rowOff>
    </xdr:from>
    <xdr:to>
      <xdr:col>19</xdr:col>
      <xdr:colOff>187325</xdr:colOff>
      <xdr:row>58</xdr:row>
      <xdr:rowOff>110490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1000569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16510</xdr:rowOff>
    </xdr:from>
    <xdr:ext cx="727710" cy="259080"/>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446260"/>
          <a:ext cx="7277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58</xdr:row>
      <xdr:rowOff>61595</xdr:rowOff>
    </xdr:from>
    <xdr:to>
      <xdr:col>15</xdr:col>
      <xdr:colOff>98425</xdr:colOff>
      <xdr:row>58</xdr:row>
      <xdr:rowOff>94615</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flipV="1">
          <a:off x="2209800" y="1000569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43815</xdr:rowOff>
    </xdr:from>
    <xdr:to>
      <xdr:col>15</xdr:col>
      <xdr:colOff>149225</xdr:colOff>
      <xdr:row>56</xdr:row>
      <xdr:rowOff>145415</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645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155575</xdr:rowOff>
    </xdr:from>
    <xdr:ext cx="762000" cy="25082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4138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58</xdr:row>
      <xdr:rowOff>94615</xdr:rowOff>
    </xdr:from>
    <xdr:to>
      <xdr:col>11</xdr:col>
      <xdr:colOff>9525</xdr:colOff>
      <xdr:row>58</xdr:row>
      <xdr:rowOff>143510</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320800" y="1003871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149860</xdr:rowOff>
    </xdr:from>
    <xdr:to>
      <xdr:col>11</xdr:col>
      <xdr:colOff>60325</xdr:colOff>
      <xdr:row>56</xdr:row>
      <xdr:rowOff>80010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57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90170</xdr:rowOff>
    </xdr:from>
    <xdr:ext cx="753110"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34847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43815</xdr:rowOff>
    </xdr:from>
    <xdr:to>
      <xdr:col>6</xdr:col>
      <xdr:colOff>171450</xdr:colOff>
      <xdr:row>56</xdr:row>
      <xdr:rowOff>145415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645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155575</xdr:rowOff>
    </xdr:from>
    <xdr:ext cx="753110" cy="25082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413875"/>
          <a:ext cx="75311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311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58</xdr:row>
      <xdr:rowOff>76200</xdr:rowOff>
    </xdr:from>
    <xdr:to>
      <xdr:col>24</xdr:col>
      <xdr:colOff>76200</xdr:colOff>
      <xdr:row>59</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48260</xdr:rowOff>
    </xdr:from>
    <xdr:ext cx="762000" cy="259080"/>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9992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58</xdr:row>
      <xdr:rowOff>59690</xdr:rowOff>
    </xdr:from>
    <xdr:to>
      <xdr:col>20</xdr:col>
      <xdr:colOff>38100</xdr:colOff>
      <xdr:row>58</xdr:row>
      <xdr:rowOff>161290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1000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146050</xdr:rowOff>
    </xdr:from>
    <xdr:ext cx="727710" cy="25019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10090150"/>
          <a:ext cx="7277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58</xdr:row>
      <xdr:rowOff>10795</xdr:rowOff>
    </xdr:from>
    <xdr:to>
      <xdr:col>15</xdr:col>
      <xdr:colOff>149225</xdr:colOff>
      <xdr:row>58</xdr:row>
      <xdr:rowOff>112395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95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97790</xdr:rowOff>
    </xdr:from>
    <xdr:ext cx="762000" cy="25146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100418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58</xdr:row>
      <xdr:rowOff>43815</xdr:rowOff>
    </xdr:from>
    <xdr:to>
      <xdr:col>11</xdr:col>
      <xdr:colOff>60325</xdr:colOff>
      <xdr:row>58</xdr:row>
      <xdr:rowOff>145415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98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130175</xdr:rowOff>
    </xdr:from>
    <xdr:ext cx="753110" cy="259080"/>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10074275"/>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58</xdr:row>
      <xdr:rowOff>92710</xdr:rowOff>
    </xdr:from>
    <xdr:to>
      <xdr:col>6</xdr:col>
      <xdr:colOff>171450</xdr:colOff>
      <xdr:row>59</xdr:row>
      <xdr:rowOff>22860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1003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7620</xdr:rowOff>
    </xdr:from>
    <xdr:ext cx="753110" cy="250190"/>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10123170"/>
          <a:ext cx="753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8/37</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その他に係る経常収支比率について、分子となる部分は、繰出金の増加などにより増となったが、分母となる経常一般財源の伸びが大きかったため０．６ポイントの減少となった。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類似団体内、全国平均及び群馬県平均のいずれも下回り、類似団体内でも上位に位置している。</a:t>
          </a:r>
        </a:p>
        <a:p>
          <a:r>
            <a:rPr kumimoji="1" lang="ja-JP" altLang="en-US" sz="1300">
              <a:latin typeface="ＭＳ Ｐゴシック"/>
              <a:ea typeface="ＭＳ Ｐゴシック"/>
            </a:rPr>
            <a:t>今後も経費の適正化に努める。</a:t>
          </a:r>
        </a:p>
      </xdr:txBody>
    </xdr:sp>
    <xdr:clientData/>
  </xdr:twoCellAnchor>
  <xdr:oneCellAnchor>
    <xdr:from>
      <xdr:col>62</xdr:col>
      <xdr:colOff>6350</xdr:colOff>
      <xdr:row>49</xdr:row>
      <xdr:rowOff>107950</xdr:rowOff>
    </xdr:from>
    <xdr:ext cx="289560" cy="22542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895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499110" cy="25019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499110" cy="25908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46226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499110"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08126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499110" cy="25019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700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499110" cy="25908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31926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499110" cy="259080"/>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93826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499110" cy="250190"/>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44450</xdr:rowOff>
    </xdr:from>
    <xdr:to>
      <xdr:col>82</xdr:col>
      <xdr:colOff>107950</xdr:colOff>
      <xdr:row>60</xdr:row>
      <xdr:rowOff>139700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131300"/>
          <a:ext cx="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111760</xdr:rowOff>
    </xdr:from>
    <xdr:ext cx="762000" cy="250190"/>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87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16.6</a:t>
          </a:r>
          <a:endParaRPr kumimoji="1" lang="ja-JP" altLang="en-US" sz="1000" b="1">
            <a:latin typeface="ＭＳ Ｐゴシック"/>
            <a:ea typeface="ＭＳ Ｐゴシック"/>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26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130810</xdr:rowOff>
    </xdr:from>
    <xdr:ext cx="762000" cy="259080"/>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87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6.4</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44450</xdr:rowOff>
    </xdr:from>
    <xdr:to>
      <xdr:col>82</xdr:col>
      <xdr:colOff>196850</xdr:colOff>
      <xdr:row>53</xdr:row>
      <xdr:rowOff>44450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131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165100</xdr:rowOff>
    </xdr:from>
    <xdr:to>
      <xdr:col>82</xdr:col>
      <xdr:colOff>107950</xdr:colOff>
      <xdr:row>55</xdr:row>
      <xdr:rowOff>69850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423400"/>
          <a:ext cx="8382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22860</xdr:rowOff>
    </xdr:from>
    <xdr:ext cx="762000" cy="259080"/>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240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31750</xdr:rowOff>
    </xdr:from>
    <xdr:to>
      <xdr:col>78</xdr:col>
      <xdr:colOff>69850</xdr:colOff>
      <xdr:row>55</xdr:row>
      <xdr:rowOff>69850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4615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130810</xdr:rowOff>
    </xdr:from>
    <xdr:ext cx="736600" cy="259080"/>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034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54</xdr:row>
      <xdr:rowOff>139700</xdr:rowOff>
    </xdr:from>
    <xdr:to>
      <xdr:col>73</xdr:col>
      <xdr:colOff>180975</xdr:colOff>
      <xdr:row>55</xdr:row>
      <xdr:rowOff>31750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39800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44450</xdr:rowOff>
    </xdr:from>
    <xdr:to>
      <xdr:col>74</xdr:col>
      <xdr:colOff>31750</xdr:colOff>
      <xdr:row>57</xdr:row>
      <xdr:rowOff>146050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130810</xdr:rowOff>
    </xdr:from>
    <xdr:ext cx="762000" cy="25908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903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54</xdr:row>
      <xdr:rowOff>139700</xdr:rowOff>
    </xdr:from>
    <xdr:to>
      <xdr:col>69</xdr:col>
      <xdr:colOff>92075</xdr:colOff>
      <xdr:row>55</xdr:row>
      <xdr:rowOff>31750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39800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6350</xdr:rowOff>
    </xdr:from>
    <xdr:to>
      <xdr:col>69</xdr:col>
      <xdr:colOff>142875</xdr:colOff>
      <xdr:row>57</xdr:row>
      <xdr:rowOff>107950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92710</xdr:rowOff>
    </xdr:from>
    <xdr:ext cx="75311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8653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48260</xdr:rowOff>
    </xdr:from>
    <xdr:ext cx="76200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992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3110"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3110"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311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54</xdr:row>
      <xdr:rowOff>114300</xdr:rowOff>
    </xdr:from>
    <xdr:to>
      <xdr:col>82</xdr:col>
      <xdr:colOff>158750</xdr:colOff>
      <xdr:row>55</xdr:row>
      <xdr:rowOff>44450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130810</xdr:rowOff>
    </xdr:from>
    <xdr:ext cx="762000" cy="259080"/>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217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55</xdr:row>
      <xdr:rowOff>19050</xdr:rowOff>
    </xdr:from>
    <xdr:to>
      <xdr:col>78</xdr:col>
      <xdr:colOff>120650</xdr:colOff>
      <xdr:row>55</xdr:row>
      <xdr:rowOff>120650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130810</xdr:rowOff>
    </xdr:from>
    <xdr:ext cx="736600"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2176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54</xdr:row>
      <xdr:rowOff>152400</xdr:rowOff>
    </xdr:from>
    <xdr:to>
      <xdr:col>74</xdr:col>
      <xdr:colOff>31750</xdr:colOff>
      <xdr:row>55</xdr:row>
      <xdr:rowOff>82550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92710</xdr:rowOff>
    </xdr:from>
    <xdr:ext cx="762000"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179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54</xdr:row>
      <xdr:rowOff>88900</xdr:rowOff>
    </xdr:from>
    <xdr:to>
      <xdr:col>69</xdr:col>
      <xdr:colOff>142875</xdr:colOff>
      <xdr:row>55</xdr:row>
      <xdr:rowOff>19050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29210</xdr:rowOff>
    </xdr:from>
    <xdr:ext cx="753110" cy="251460"/>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116060"/>
          <a:ext cx="7531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54</xdr:row>
      <xdr:rowOff>152400</xdr:rowOff>
    </xdr:from>
    <xdr:to>
      <xdr:col>65</xdr:col>
      <xdr:colOff>53975</xdr:colOff>
      <xdr:row>55</xdr:row>
      <xdr:rowOff>82550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92710</xdr:rowOff>
    </xdr:from>
    <xdr:ext cx="762000" cy="259080"/>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179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26/37</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補助費に係る経常収支比率は、商工会活動費補助事業や太田市外三町広域清掃組合負担金の減少により、２．２ポイント減少した。</a:t>
          </a:r>
        </a:p>
        <a:p>
          <a:r>
            <a:rPr kumimoji="1" lang="ja-JP" altLang="en-US" sz="1300">
              <a:latin typeface="ＭＳ Ｐゴシック"/>
              <a:ea typeface="ＭＳ Ｐゴシック"/>
            </a:rPr>
            <a:t>類似団体内、全国平均、群馬県平均を上回っているため、引き続き、町独自の補助金等の見直し等を行い、補助費等の削減に努める。</a:t>
          </a:r>
        </a:p>
        <a:p>
          <a:endParaRPr kumimoji="1" lang="ja-JP" altLang="en-US" sz="1300">
            <a:latin typeface="ＭＳ Ｐゴシック"/>
            <a:ea typeface="ＭＳ Ｐゴシック"/>
          </a:endParaRPr>
        </a:p>
      </xdr:txBody>
    </xdr:sp>
    <xdr:clientData/>
  </xdr:twoCellAnchor>
  <xdr:oneCellAnchor>
    <xdr:from>
      <xdr:col>62</xdr:col>
      <xdr:colOff>6350</xdr:colOff>
      <xdr:row>29</xdr:row>
      <xdr:rowOff>107950</xdr:rowOff>
    </xdr:from>
    <xdr:ext cx="289560" cy="22542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895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499110" cy="25019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499110" cy="25019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499110" cy="250190"/>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499110" cy="250190"/>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499110" cy="250190"/>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979160"/>
          <a:ext cx="0" cy="1028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121920</xdr:rowOff>
    </xdr:from>
    <xdr:ext cx="762000" cy="250190"/>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799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28.0</a:t>
          </a:r>
          <a:endParaRPr kumimoji="1" lang="ja-JP" altLang="en-US" sz="1000" b="1">
            <a:latin typeface="ＭＳ Ｐゴシック"/>
            <a:ea typeface="ＭＳ Ｐゴシック"/>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7007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64770</xdr:rowOff>
    </xdr:from>
    <xdr:ext cx="762000" cy="250190"/>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7226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979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31115</xdr:rowOff>
    </xdr:from>
    <xdr:to>
      <xdr:col>82</xdr:col>
      <xdr:colOff>107950</xdr:colOff>
      <xdr:row>38</xdr:row>
      <xdr:rowOff>132080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546215"/>
          <a:ext cx="8382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49530</xdr:rowOff>
    </xdr:from>
    <xdr:ext cx="762000" cy="259080"/>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2217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33020</xdr:rowOff>
    </xdr:from>
    <xdr:to>
      <xdr:col>82</xdr:col>
      <xdr:colOff>158750</xdr:colOff>
      <xdr:row>37</xdr:row>
      <xdr:rowOff>134620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132080</xdr:rowOff>
    </xdr:from>
    <xdr:to>
      <xdr:col>78</xdr:col>
      <xdr:colOff>69850</xdr:colOff>
      <xdr:row>38</xdr:row>
      <xdr:rowOff>135890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664718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153670</xdr:rowOff>
    </xdr:from>
    <xdr:to>
      <xdr:col>78</xdr:col>
      <xdr:colOff>120650</xdr:colOff>
      <xdr:row>37</xdr:row>
      <xdr:rowOff>83820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93980</xdr:rowOff>
    </xdr:from>
    <xdr:ext cx="736600" cy="259080"/>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947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38</xdr:row>
      <xdr:rowOff>118110</xdr:rowOff>
    </xdr:from>
    <xdr:to>
      <xdr:col>73</xdr:col>
      <xdr:colOff>180975</xdr:colOff>
      <xdr:row>38</xdr:row>
      <xdr:rowOff>135890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63321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140335</xdr:rowOff>
    </xdr:from>
    <xdr:to>
      <xdr:col>74</xdr:col>
      <xdr:colOff>31750</xdr:colOff>
      <xdr:row>37</xdr:row>
      <xdr:rowOff>70485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3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80645</xdr:rowOff>
    </xdr:from>
    <xdr:ext cx="762000" cy="25908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813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38</xdr:row>
      <xdr:rowOff>118110</xdr:rowOff>
    </xdr:from>
    <xdr:to>
      <xdr:col>69</xdr:col>
      <xdr:colOff>92075</xdr:colOff>
      <xdr:row>39</xdr:row>
      <xdr:rowOff>88265</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633210"/>
          <a:ext cx="889000"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62230</xdr:rowOff>
    </xdr:from>
    <xdr:ext cx="75311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06298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37</xdr:row>
      <xdr:rowOff>635</xdr:rowOff>
    </xdr:from>
    <xdr:to>
      <xdr:col>65</xdr:col>
      <xdr:colOff>53975</xdr:colOff>
      <xdr:row>37</xdr:row>
      <xdr:rowOff>102235</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112395</xdr:rowOff>
    </xdr:from>
    <xdr:ext cx="762000" cy="25019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11314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311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3110"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3110"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37</xdr:row>
      <xdr:rowOff>151765</xdr:rowOff>
    </xdr:from>
    <xdr:to>
      <xdr:col>82</xdr:col>
      <xdr:colOff>158750</xdr:colOff>
      <xdr:row>38</xdr:row>
      <xdr:rowOff>81915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49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123825</xdr:rowOff>
    </xdr:from>
    <xdr:ext cx="762000" cy="250190"/>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46747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38</xdr:row>
      <xdr:rowOff>80645</xdr:rowOff>
    </xdr:from>
    <xdr:to>
      <xdr:col>78</xdr:col>
      <xdr:colOff>120650</xdr:colOff>
      <xdr:row>39</xdr:row>
      <xdr:rowOff>10795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5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167005</xdr:rowOff>
    </xdr:from>
    <xdr:ext cx="736600" cy="25082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68210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38</xdr:row>
      <xdr:rowOff>85090</xdr:rowOff>
    </xdr:from>
    <xdr:to>
      <xdr:col>74</xdr:col>
      <xdr:colOff>31750</xdr:colOff>
      <xdr:row>39</xdr:row>
      <xdr:rowOff>15240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60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0</xdr:rowOff>
    </xdr:from>
    <xdr:ext cx="762000" cy="259080"/>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686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38</xdr:row>
      <xdr:rowOff>67310</xdr:rowOff>
    </xdr:from>
    <xdr:to>
      <xdr:col>69</xdr:col>
      <xdr:colOff>142875</xdr:colOff>
      <xdr:row>38</xdr:row>
      <xdr:rowOff>168910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153670</xdr:rowOff>
    </xdr:from>
    <xdr:ext cx="753110" cy="259080"/>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66877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39</xdr:row>
      <xdr:rowOff>37465</xdr:rowOff>
    </xdr:from>
    <xdr:to>
      <xdr:col>65</xdr:col>
      <xdr:colOff>53975</xdr:colOff>
      <xdr:row>39</xdr:row>
      <xdr:rowOff>139065</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72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123825</xdr:rowOff>
    </xdr:from>
    <xdr:ext cx="762000" cy="250190"/>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81037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公債費に係る経常収支比率は、令和元年度をピークに償還額が毎年度減少しており、令和6年度も経常経費充当一般財源は減少している。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類似団体内、全国平均、群馬県平均のいずれも下回っており、今後も健全な財政運営に努める。</a:t>
          </a:r>
        </a:p>
      </xdr:txBody>
    </xdr:sp>
    <xdr:clientData/>
  </xdr:twoCellAnchor>
  <xdr:oneCellAnchor>
    <xdr:from>
      <xdr:col>3</xdr:col>
      <xdr:colOff>123825</xdr:colOff>
      <xdr:row>69</xdr:row>
      <xdr:rowOff>107950</xdr:rowOff>
    </xdr:from>
    <xdr:ext cx="289560" cy="22542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895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499110" cy="250190"/>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499110" cy="250190"/>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150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499110" cy="250190"/>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3578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499110" cy="250190"/>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9006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499110" cy="250190"/>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4434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499110" cy="250190"/>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140970</xdr:rowOff>
    </xdr:from>
    <xdr:to>
      <xdr:col>24</xdr:col>
      <xdr:colOff>25400</xdr:colOff>
      <xdr:row>81</xdr:row>
      <xdr:rowOff>106680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485370"/>
          <a:ext cx="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78740</xdr:rowOff>
    </xdr:from>
    <xdr:ext cx="762000" cy="259080"/>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966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20.4</a:t>
          </a:r>
          <a:endParaRPr kumimoji="1" lang="ja-JP" altLang="en-US" sz="1000" b="1">
            <a:latin typeface="ＭＳ Ｐゴシック"/>
            <a:ea typeface="ＭＳ Ｐゴシック"/>
          </a:endParaRPr>
        </a:p>
      </xdr:txBody>
    </xdr:sp>
    <xdr:clientData/>
  </xdr:oneCellAnchor>
  <xdr:twoCellAnchor>
    <xdr:from>
      <xdr:col>23</xdr:col>
      <xdr:colOff>136525</xdr:colOff>
      <xdr:row>81</xdr:row>
      <xdr:rowOff>106680</xdr:rowOff>
    </xdr:from>
    <xdr:to>
      <xdr:col>24</xdr:col>
      <xdr:colOff>114300</xdr:colOff>
      <xdr:row>81</xdr:row>
      <xdr:rowOff>106680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994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55880</xdr:rowOff>
    </xdr:from>
    <xdr:ext cx="762000" cy="259080"/>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2288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a:t>
          </a:r>
          <a:endParaRPr kumimoji="1" lang="ja-JP" altLang="en-US" sz="1000" b="1">
            <a:latin typeface="ＭＳ Ｐゴシック"/>
            <a:ea typeface="ＭＳ Ｐゴシック"/>
          </a:endParaRPr>
        </a:p>
      </xdr:txBody>
    </xdr:sp>
    <xdr:clientData/>
  </xdr:oneCellAnchor>
  <xdr:twoCellAnchor>
    <xdr:from>
      <xdr:col>23</xdr:col>
      <xdr:colOff>136525</xdr:colOff>
      <xdr:row>72</xdr:row>
      <xdr:rowOff>140970</xdr:rowOff>
    </xdr:from>
    <xdr:to>
      <xdr:col>24</xdr:col>
      <xdr:colOff>114300</xdr:colOff>
      <xdr:row>72</xdr:row>
      <xdr:rowOff>140970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485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135890</xdr:rowOff>
    </xdr:from>
    <xdr:to>
      <xdr:col>24</xdr:col>
      <xdr:colOff>25400</xdr:colOff>
      <xdr:row>75</xdr:row>
      <xdr:rowOff>65405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2823190"/>
          <a:ext cx="8382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62230</xdr:rowOff>
    </xdr:from>
    <xdr:ext cx="762000" cy="259080"/>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0924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90170</xdr:rowOff>
    </xdr:from>
    <xdr:to>
      <xdr:col>24</xdr:col>
      <xdr:colOff>76200</xdr:colOff>
      <xdr:row>77</xdr:row>
      <xdr:rowOff>20320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12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65405</xdr:rowOff>
    </xdr:from>
    <xdr:to>
      <xdr:col>19</xdr:col>
      <xdr:colOff>187325</xdr:colOff>
      <xdr:row>75</xdr:row>
      <xdr:rowOff>101600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3098800" y="1292415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153670</xdr:rowOff>
    </xdr:from>
    <xdr:to>
      <xdr:col>20</xdr:col>
      <xdr:colOff>38100</xdr:colOff>
      <xdr:row>77</xdr:row>
      <xdr:rowOff>83820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18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68580</xdr:rowOff>
    </xdr:from>
    <xdr:ext cx="727710" cy="259080"/>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3270230"/>
          <a:ext cx="7277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75</xdr:row>
      <xdr:rowOff>92710</xdr:rowOff>
    </xdr:from>
    <xdr:to>
      <xdr:col>15</xdr:col>
      <xdr:colOff>98425</xdr:colOff>
      <xdr:row>75</xdr:row>
      <xdr:rowOff>101600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295146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46355</xdr:rowOff>
    </xdr:from>
    <xdr:to>
      <xdr:col>15</xdr:col>
      <xdr:colOff>149225</xdr:colOff>
      <xdr:row>77</xdr:row>
      <xdr:rowOff>147955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132715</xdr:rowOff>
    </xdr:from>
    <xdr:ext cx="762000" cy="25082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3343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75</xdr:row>
      <xdr:rowOff>92710</xdr:rowOff>
    </xdr:from>
    <xdr:to>
      <xdr:col>11</xdr:col>
      <xdr:colOff>9525</xdr:colOff>
      <xdr:row>76</xdr:row>
      <xdr:rowOff>58420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1320800" y="1295146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59690</xdr:rowOff>
    </xdr:from>
    <xdr:ext cx="753110"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326134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76</xdr:row>
      <xdr:rowOff>153670</xdr:rowOff>
    </xdr:from>
    <xdr:to>
      <xdr:col>6</xdr:col>
      <xdr:colOff>171450</xdr:colOff>
      <xdr:row>77</xdr:row>
      <xdr:rowOff>83820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18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68580</xdr:rowOff>
    </xdr:from>
    <xdr:ext cx="75311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327023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311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74</xdr:row>
      <xdr:rowOff>85090</xdr:rowOff>
    </xdr:from>
    <xdr:to>
      <xdr:col>24</xdr:col>
      <xdr:colOff>76200</xdr:colOff>
      <xdr:row>75</xdr:row>
      <xdr:rowOff>15240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277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101600</xdr:rowOff>
    </xdr:from>
    <xdr:ext cx="762000" cy="259080"/>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2617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75</xdr:row>
      <xdr:rowOff>14605</xdr:rowOff>
    </xdr:from>
    <xdr:to>
      <xdr:col>20</xdr:col>
      <xdr:colOff>38100</xdr:colOff>
      <xdr:row>75</xdr:row>
      <xdr:rowOff>116205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287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126365</xdr:rowOff>
    </xdr:from>
    <xdr:ext cx="727710" cy="259080"/>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2642215"/>
          <a:ext cx="7277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75</xdr:row>
      <xdr:rowOff>50800</xdr:rowOff>
    </xdr:from>
    <xdr:to>
      <xdr:col>15</xdr:col>
      <xdr:colOff>149225</xdr:colOff>
      <xdr:row>75</xdr:row>
      <xdr:rowOff>152400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290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162560</xdr:rowOff>
    </xdr:from>
    <xdr:ext cx="762000" cy="25908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2678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75</xdr:row>
      <xdr:rowOff>41910</xdr:rowOff>
    </xdr:from>
    <xdr:to>
      <xdr:col>11</xdr:col>
      <xdr:colOff>60325</xdr:colOff>
      <xdr:row>75</xdr:row>
      <xdr:rowOff>143510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153670</xdr:rowOff>
    </xdr:from>
    <xdr:ext cx="753110" cy="259080"/>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266952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76</xdr:row>
      <xdr:rowOff>7620</xdr:rowOff>
    </xdr:from>
    <xdr:to>
      <xdr:col>6</xdr:col>
      <xdr:colOff>171450</xdr:colOff>
      <xdr:row>76</xdr:row>
      <xdr:rowOff>109220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119380</xdr:rowOff>
    </xdr:from>
    <xdr:ext cx="753110" cy="259080"/>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280668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31/37</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公債費以外の経常収支比率は高い傾向にあり、類似団体内平均、全国平均、群馬県平均のすべてにおいて上回っており、類似団体内で下位に位置している。</a:t>
          </a:r>
        </a:p>
        <a:p>
          <a:r>
            <a:rPr kumimoji="1" lang="ja-JP" altLang="en-US" sz="1300">
              <a:latin typeface="ＭＳ Ｐゴシック"/>
              <a:ea typeface="ＭＳ Ｐゴシック"/>
            </a:rPr>
            <a:t>特に比率の高い物件費、扶助費等の見直し等により歳出の抑制に努める。</a:t>
          </a:r>
        </a:p>
      </xdr:txBody>
    </xdr:sp>
    <xdr:clientData/>
  </xdr:twoCellAnchor>
  <xdr:oneCellAnchor>
    <xdr:from>
      <xdr:col>62</xdr:col>
      <xdr:colOff>6350</xdr:colOff>
      <xdr:row>69</xdr:row>
      <xdr:rowOff>107950</xdr:rowOff>
    </xdr:from>
    <xdr:ext cx="289560" cy="22542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895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499110" cy="250190"/>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499110" cy="250190"/>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150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499110" cy="250190"/>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3578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499110" cy="250190"/>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006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499110" cy="250190"/>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4434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499110" cy="250190"/>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168275</xdr:rowOff>
    </xdr:from>
    <xdr:to>
      <xdr:col>82</xdr:col>
      <xdr:colOff>107950</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855575"/>
          <a:ext cx="0" cy="987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99060</xdr:rowOff>
    </xdr:from>
    <xdr:ext cx="762000" cy="250190"/>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150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843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83185</xdr:rowOff>
    </xdr:from>
    <xdr:ext cx="762000" cy="259080"/>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5990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65.9</a:t>
          </a:r>
          <a:endParaRPr kumimoji="1" lang="ja-JP" altLang="en-US" sz="1000" b="1">
            <a:latin typeface="ＭＳ Ｐゴシック"/>
            <a:ea typeface="ＭＳ Ｐゴシック"/>
          </a:endParaRPr>
        </a:p>
      </xdr:txBody>
    </xdr:sp>
    <xdr:clientData/>
  </xdr:oneCellAnchor>
  <xdr:twoCellAnchor>
    <xdr:from>
      <xdr:col>82</xdr:col>
      <xdr:colOff>19050</xdr:colOff>
      <xdr:row>74</xdr:row>
      <xdr:rowOff>168275</xdr:rowOff>
    </xdr:from>
    <xdr:to>
      <xdr:col>82</xdr:col>
      <xdr:colOff>196850</xdr:colOff>
      <xdr:row>74</xdr:row>
      <xdr:rowOff>168275</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855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163830</xdr:rowOff>
    </xdr:from>
    <xdr:to>
      <xdr:col>82</xdr:col>
      <xdr:colOff>107950</xdr:colOff>
      <xdr:row>80</xdr:row>
      <xdr:rowOff>72390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5671800" y="13536930"/>
          <a:ext cx="838200" cy="251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99695</xdr:rowOff>
    </xdr:from>
    <xdr:ext cx="762000" cy="250190"/>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3129895"/>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76.4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83185</xdr:rowOff>
    </xdr:from>
    <xdr:to>
      <xdr:col>82</xdr:col>
      <xdr:colOff>158750</xdr:colOff>
      <xdr:row>78</xdr:row>
      <xdr:rowOff>13335</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3284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80</xdr:row>
      <xdr:rowOff>72390</xdr:rowOff>
    </xdr:from>
    <xdr:to>
      <xdr:col>78</xdr:col>
      <xdr:colOff>69850</xdr:colOff>
      <xdr:row>80</xdr:row>
      <xdr:rowOff>81280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4782800" y="1378839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27940</xdr:rowOff>
    </xdr:from>
    <xdr:to>
      <xdr:col>78</xdr:col>
      <xdr:colOff>120650</xdr:colOff>
      <xdr:row>77</xdr:row>
      <xdr:rowOff>129540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3229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139700</xdr:rowOff>
    </xdr:from>
    <xdr:ext cx="736600" cy="259080"/>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29984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79</xdr:row>
      <xdr:rowOff>152400</xdr:rowOff>
    </xdr:from>
    <xdr:to>
      <xdr:col>73</xdr:col>
      <xdr:colOff>180975</xdr:colOff>
      <xdr:row>80</xdr:row>
      <xdr:rowOff>81280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3696950"/>
          <a:ext cx="8890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167640</xdr:rowOff>
    </xdr:from>
    <xdr:to>
      <xdr:col>74</xdr:col>
      <xdr:colOff>31750</xdr:colOff>
      <xdr:row>77</xdr:row>
      <xdr:rowOff>97790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319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107950</xdr:rowOff>
    </xdr:from>
    <xdr:ext cx="762000" cy="259080"/>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966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79</xdr:row>
      <xdr:rowOff>152400</xdr:rowOff>
    </xdr:from>
    <xdr:to>
      <xdr:col>69</xdr:col>
      <xdr:colOff>92075</xdr:colOff>
      <xdr:row>81</xdr:row>
      <xdr:rowOff>46990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3696950"/>
          <a:ext cx="889000" cy="237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44450</xdr:rowOff>
    </xdr:from>
    <xdr:to>
      <xdr:col>69</xdr:col>
      <xdr:colOff>142875</xdr:colOff>
      <xdr:row>76</xdr:row>
      <xdr:rowOff>146050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307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156210</xdr:rowOff>
    </xdr:from>
    <xdr:ext cx="753110" cy="250190"/>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843510"/>
          <a:ext cx="753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77</xdr:row>
      <xdr:rowOff>73660</xdr:rowOff>
    </xdr:from>
    <xdr:to>
      <xdr:col>65</xdr:col>
      <xdr:colOff>53975</xdr:colOff>
      <xdr:row>78</xdr:row>
      <xdr:rowOff>3810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327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13970</xdr:rowOff>
    </xdr:from>
    <xdr:ext cx="762000"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3044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3110"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311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3110"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78</xdr:row>
      <xdr:rowOff>113030</xdr:rowOff>
    </xdr:from>
    <xdr:to>
      <xdr:col>82</xdr:col>
      <xdr:colOff>158750</xdr:colOff>
      <xdr:row>79</xdr:row>
      <xdr:rowOff>43180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48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85090</xdr:rowOff>
    </xdr:from>
    <xdr:ext cx="762000" cy="259080"/>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3458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80.8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80</xdr:row>
      <xdr:rowOff>21590</xdr:rowOff>
    </xdr:from>
    <xdr:to>
      <xdr:col>78</xdr:col>
      <xdr:colOff>120650</xdr:colOff>
      <xdr:row>80</xdr:row>
      <xdr:rowOff>123190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373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107950</xdr:rowOff>
    </xdr:from>
    <xdr:ext cx="736600" cy="259080"/>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38239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80</xdr:row>
      <xdr:rowOff>30480</xdr:rowOff>
    </xdr:from>
    <xdr:to>
      <xdr:col>74</xdr:col>
      <xdr:colOff>31750</xdr:colOff>
      <xdr:row>80</xdr:row>
      <xdr:rowOff>132080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374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116840</xdr:rowOff>
    </xdr:from>
    <xdr:ext cx="762000" cy="259080"/>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3832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79</xdr:row>
      <xdr:rowOff>101600</xdr:rowOff>
    </xdr:from>
    <xdr:to>
      <xdr:col>69</xdr:col>
      <xdr:colOff>142875</xdr:colOff>
      <xdr:row>80</xdr:row>
      <xdr:rowOff>31750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364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80</xdr:row>
      <xdr:rowOff>16510</xdr:rowOff>
    </xdr:from>
    <xdr:ext cx="753110" cy="259080"/>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373251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80</xdr:row>
      <xdr:rowOff>167640</xdr:rowOff>
    </xdr:from>
    <xdr:to>
      <xdr:col>65</xdr:col>
      <xdr:colOff>53975</xdr:colOff>
      <xdr:row>81</xdr:row>
      <xdr:rowOff>97790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388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81</xdr:row>
      <xdr:rowOff>82550</xdr:rowOff>
    </xdr:from>
    <xdr:ext cx="762000" cy="259080"/>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3970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89.5</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群馬県大泉町</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2590" cy="26987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259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0190"/>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133985</xdr:rowOff>
    </xdr:from>
    <xdr:to>
      <xdr:col>33</xdr:col>
      <xdr:colOff>114300</xdr:colOff>
      <xdr:row>20</xdr:row>
      <xdr:rowOff>133985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6106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163195</xdr:rowOff>
    </xdr:from>
    <xdr:ext cx="762000" cy="25908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149860</xdr:rowOff>
    </xdr:from>
    <xdr:to>
      <xdr:col>33</xdr:col>
      <xdr:colOff>114300</xdr:colOff>
      <xdr:row>18</xdr:row>
      <xdr:rowOff>149860</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28358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7620</xdr:rowOff>
    </xdr:from>
    <xdr:ext cx="762000" cy="25019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34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166370</xdr:rowOff>
    </xdr:from>
    <xdr:to>
      <xdr:col>33</xdr:col>
      <xdr:colOff>114300</xdr:colOff>
      <xdr:row>16</xdr:row>
      <xdr:rowOff>166370</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9571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24130</xdr:rowOff>
    </xdr:from>
    <xdr:ext cx="762000" cy="259080"/>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4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15</xdr:row>
      <xdr:rowOff>11430</xdr:rowOff>
    </xdr:from>
    <xdr:to>
      <xdr:col>33</xdr:col>
      <xdr:colOff>114300</xdr:colOff>
      <xdr:row>15</xdr:row>
      <xdr:rowOff>11430</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63080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40640</xdr:rowOff>
    </xdr:from>
    <xdr:ext cx="762000" cy="25146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56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27940</xdr:rowOff>
    </xdr:from>
    <xdr:to>
      <xdr:col>33</xdr:col>
      <xdr:colOff>114300</xdr:colOff>
      <xdr:row>13</xdr:row>
      <xdr:rowOff>27940</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3044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57150</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2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43815</xdr:rowOff>
    </xdr:from>
    <xdr:to>
      <xdr:col>33</xdr:col>
      <xdr:colOff>114300</xdr:colOff>
      <xdr:row>11</xdr:row>
      <xdr:rowOff>43815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97739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73025</xdr:rowOff>
    </xdr:from>
    <xdr:ext cx="762000" cy="259080"/>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0190"/>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153035</xdr:rowOff>
    </xdr:from>
    <xdr:to>
      <xdr:col>29</xdr:col>
      <xdr:colOff>127000</xdr:colOff>
      <xdr:row>20</xdr:row>
      <xdr:rowOff>114300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flipV="1">
          <a:off x="5651500" y="2086610"/>
          <a:ext cx="0" cy="150431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124460</xdr:rowOff>
    </xdr:from>
    <xdr:ext cx="753110" cy="259080"/>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601085"/>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61,178</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114300</xdr:rowOff>
    </xdr:from>
    <xdr:to>
      <xdr:col>30</xdr:col>
      <xdr:colOff>25400</xdr:colOff>
      <xdr:row>20</xdr:row>
      <xdr:rowOff>114300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35909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67945</xdr:rowOff>
    </xdr:from>
    <xdr:ext cx="753110" cy="2584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30070"/>
          <a:ext cx="7531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153,334</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153035</xdr:rowOff>
    </xdr:from>
    <xdr:to>
      <xdr:col>30</xdr:col>
      <xdr:colOff>25400</xdr:colOff>
      <xdr:row>11</xdr:row>
      <xdr:rowOff>153035</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a:xfrm>
          <a:off x="5562600" y="208661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114300</xdr:rowOff>
    </xdr:from>
    <xdr:to>
      <xdr:col>29</xdr:col>
      <xdr:colOff>127000</xdr:colOff>
      <xdr:row>20</xdr:row>
      <xdr:rowOff>150495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a:xfrm flipV="1">
          <a:off x="5003800" y="3590925"/>
          <a:ext cx="647700" cy="361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83185</xdr:rowOff>
    </xdr:from>
    <xdr:ext cx="753110" cy="259080"/>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74010"/>
          <a:ext cx="75311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92,501</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17</xdr:row>
      <xdr:rowOff>66675</xdr:rowOff>
    </xdr:from>
    <xdr:to>
      <xdr:col>29</xdr:col>
      <xdr:colOff>177800</xdr:colOff>
      <xdr:row>17</xdr:row>
      <xdr:rowOff>168275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5600700" y="30289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150495</xdr:rowOff>
    </xdr:from>
    <xdr:to>
      <xdr:col>26</xdr:col>
      <xdr:colOff>50800</xdr:colOff>
      <xdr:row>20</xdr:row>
      <xdr:rowOff>163195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a:xfrm flipV="1">
          <a:off x="4305300" y="3627120"/>
          <a:ext cx="698500" cy="127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163830</xdr:rowOff>
    </xdr:from>
    <xdr:to>
      <xdr:col>26</xdr:col>
      <xdr:colOff>101600</xdr:colOff>
      <xdr:row>18</xdr:row>
      <xdr:rowOff>93980</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a:xfrm>
          <a:off x="4953000" y="31261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104140</xdr:rowOff>
    </xdr:from>
    <xdr:ext cx="736600" cy="259080"/>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949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86,555</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20</xdr:row>
      <xdr:rowOff>163195</xdr:rowOff>
    </xdr:from>
    <xdr:to>
      <xdr:col>22</xdr:col>
      <xdr:colOff>114300</xdr:colOff>
      <xdr:row>20</xdr:row>
      <xdr:rowOff>166370</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a:xfrm flipV="1">
          <a:off x="3606800" y="3639820"/>
          <a:ext cx="698500" cy="31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35560</xdr:rowOff>
    </xdr:from>
    <xdr:to>
      <xdr:col>22</xdr:col>
      <xdr:colOff>165100</xdr:colOff>
      <xdr:row>18</xdr:row>
      <xdr:rowOff>137160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a:xfrm>
          <a:off x="4254500" y="31692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147320</xdr:rowOff>
    </xdr:from>
    <xdr:ext cx="762000" cy="259080"/>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9381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83,916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20</xdr:row>
      <xdr:rowOff>166370</xdr:rowOff>
    </xdr:from>
    <xdr:to>
      <xdr:col>18</xdr:col>
      <xdr:colOff>177800</xdr:colOff>
      <xdr:row>21</xdr:row>
      <xdr:rowOff>3175</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a:xfrm flipV="1">
          <a:off x="2908300" y="3642995"/>
          <a:ext cx="698500" cy="82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47625</xdr:rowOff>
    </xdr:from>
    <xdr:to>
      <xdr:col>19</xdr:col>
      <xdr:colOff>38100</xdr:colOff>
      <xdr:row>18</xdr:row>
      <xdr:rowOff>149225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3556000" y="3181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159385</xdr:rowOff>
    </xdr:from>
    <xdr:ext cx="762000" cy="2584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50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83,183</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109855</xdr:rowOff>
    </xdr:from>
    <xdr:to>
      <xdr:col>15</xdr:col>
      <xdr:colOff>101600</xdr:colOff>
      <xdr:row>19</xdr:row>
      <xdr:rowOff>40640</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a:xfrm>
          <a:off x="2857500" y="324358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50165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012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79,347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311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20</xdr:row>
      <xdr:rowOff>63500</xdr:rowOff>
    </xdr:from>
    <xdr:to>
      <xdr:col>29</xdr:col>
      <xdr:colOff>177800</xdr:colOff>
      <xdr:row>20</xdr:row>
      <xdr:rowOff>165100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5600700" y="35401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143510</xdr:rowOff>
    </xdr:from>
    <xdr:ext cx="753110" cy="251460"/>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448685"/>
          <a:ext cx="7531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61,178</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20</xdr:row>
      <xdr:rowOff>99695</xdr:rowOff>
    </xdr:from>
    <xdr:to>
      <xdr:col>26</xdr:col>
      <xdr:colOff>101600</xdr:colOff>
      <xdr:row>21</xdr:row>
      <xdr:rowOff>29845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953000" y="3576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21</xdr:row>
      <xdr:rowOff>14605</xdr:rowOff>
    </xdr:from>
    <xdr:ext cx="736600" cy="25908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6626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58,989</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20</xdr:row>
      <xdr:rowOff>112395</xdr:rowOff>
    </xdr:from>
    <xdr:to>
      <xdr:col>22</xdr:col>
      <xdr:colOff>165100</xdr:colOff>
      <xdr:row>21</xdr:row>
      <xdr:rowOff>42545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4254500" y="35890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21</xdr:row>
      <xdr:rowOff>27305</xdr:rowOff>
    </xdr:from>
    <xdr:ext cx="762000" cy="25908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675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58,211</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20</xdr:row>
      <xdr:rowOff>115570</xdr:rowOff>
    </xdr:from>
    <xdr:to>
      <xdr:col>19</xdr:col>
      <xdr:colOff>38100</xdr:colOff>
      <xdr:row>21</xdr:row>
      <xdr:rowOff>45720</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3556000" y="35921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21</xdr:row>
      <xdr:rowOff>30480</xdr:rowOff>
    </xdr:from>
    <xdr:ext cx="762000" cy="25019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67855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58,011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20</xdr:row>
      <xdr:rowOff>123825</xdr:rowOff>
    </xdr:from>
    <xdr:to>
      <xdr:col>15</xdr:col>
      <xdr:colOff>101600</xdr:colOff>
      <xdr:row>21</xdr:row>
      <xdr:rowOff>53975</xdr:rowOff>
    </xdr:to>
    <xdr:sp macro="" textlink="">
      <xdr:nvSpPr>
        <xdr:cNvPr id="79" name="楕円 78">
          <a:extLst>
            <a:ext uri="{FF2B5EF4-FFF2-40B4-BE49-F238E27FC236}">
              <a16:creationId xmlns:a16="http://schemas.microsoft.com/office/drawing/2014/main" id="{00000000-0008-0000-0500-00004F000000}"/>
            </a:ext>
          </a:extLst>
        </xdr:cNvPr>
        <xdr:cNvSpPr/>
      </xdr:nvSpPr>
      <xdr:spPr>
        <a:xfrm>
          <a:off x="2857500" y="36004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21</xdr:row>
      <xdr:rowOff>38735</xdr:rowOff>
    </xdr:from>
    <xdr:ext cx="762000" cy="259080"/>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686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57,507</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2590" cy="275590"/>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0259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143510</xdr:rowOff>
    </xdr:from>
    <xdr:to>
      <xdr:col>33</xdr:col>
      <xdr:colOff>114300</xdr:colOff>
      <xdr:row>38</xdr:row>
      <xdr:rowOff>143510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1270</xdr:rowOff>
    </xdr:from>
    <xdr:ext cx="762000" cy="259080"/>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160020</xdr:rowOff>
    </xdr:from>
    <xdr:to>
      <xdr:col>33</xdr:col>
      <xdr:colOff>114300</xdr:colOff>
      <xdr:row>37</xdr:row>
      <xdr:rowOff>160020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62000" cy="256540"/>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62000" cy="259080"/>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62000" cy="2584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62000" cy="254000"/>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6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62000" cy="25971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0190"/>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89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196215</xdr:rowOff>
    </xdr:from>
    <xdr:to>
      <xdr:col>29</xdr:col>
      <xdr:colOff>127000</xdr:colOff>
      <xdr:row>39</xdr:row>
      <xdr:rowOff>1270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flipV="1">
          <a:off x="5651500" y="6120765"/>
          <a:ext cx="0" cy="151955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145415</xdr:rowOff>
    </xdr:from>
    <xdr:ext cx="753110" cy="25463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13015"/>
          <a:ext cx="753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-923</a:t>
          </a:r>
          <a:endParaRPr kumimoji="1" lang="ja-JP" altLang="en-US" sz="1000" b="1">
            <a:latin typeface="ＭＳ Ｐゴシック"/>
            <a:ea typeface="ＭＳ Ｐゴシック"/>
          </a:endParaRPr>
        </a:p>
      </xdr:txBody>
    </xdr:sp>
    <xdr:clientData/>
  </xdr:oneCellAnchor>
  <xdr:twoCellAnchor>
    <xdr:from>
      <xdr:col>29</xdr:col>
      <xdr:colOff>38100</xdr:colOff>
      <xdr:row>39</xdr:row>
      <xdr:rowOff>1270</xdr:rowOff>
    </xdr:from>
    <xdr:to>
      <xdr:col>30</xdr:col>
      <xdr:colOff>25400</xdr:colOff>
      <xdr:row>39</xdr:row>
      <xdr:rowOff>1270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a:off x="5562600" y="764032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111760</xdr:rowOff>
    </xdr:from>
    <xdr:ext cx="753110" cy="25463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864860"/>
          <a:ext cx="753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45,608</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196215</xdr:rowOff>
    </xdr:from>
    <xdr:to>
      <xdr:col>30</xdr:col>
      <xdr:colOff>25400</xdr:colOff>
      <xdr:row>33</xdr:row>
      <xdr:rowOff>196215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a:xfrm>
          <a:off x="5562600" y="612076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191135</xdr:rowOff>
    </xdr:from>
    <xdr:to>
      <xdr:col>29</xdr:col>
      <xdr:colOff>127000</xdr:colOff>
      <xdr:row>37</xdr:row>
      <xdr:rowOff>221615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a:xfrm flipV="1">
          <a:off x="5003800" y="7315835"/>
          <a:ext cx="647700" cy="304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278130</xdr:rowOff>
    </xdr:from>
    <xdr:ext cx="753110" cy="259080"/>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6888480"/>
          <a:ext cx="75311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15,797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36</xdr:row>
      <xdr:rowOff>90805</xdr:rowOff>
    </xdr:from>
    <xdr:to>
      <xdr:col>29</xdr:col>
      <xdr:colOff>177800</xdr:colOff>
      <xdr:row>37</xdr:row>
      <xdr:rowOff>21590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5600700" y="704405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221615</xdr:rowOff>
    </xdr:from>
    <xdr:to>
      <xdr:col>26</xdr:col>
      <xdr:colOff>50800</xdr:colOff>
      <xdr:row>37</xdr:row>
      <xdr:rowOff>221615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a:xfrm flipV="1">
          <a:off x="4305300" y="7346315"/>
          <a:ext cx="6985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69850</xdr:rowOff>
    </xdr:from>
    <xdr:to>
      <xdr:col>26</xdr:col>
      <xdr:colOff>101600</xdr:colOff>
      <xdr:row>36</xdr:row>
      <xdr:rowOff>171450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a:xfrm>
          <a:off x="4953000" y="70231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181610</xdr:rowOff>
    </xdr:from>
    <xdr:ext cx="736600" cy="259080"/>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67919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16,445</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37</xdr:row>
      <xdr:rowOff>221615</xdr:rowOff>
    </xdr:from>
    <xdr:to>
      <xdr:col>22</xdr:col>
      <xdr:colOff>114300</xdr:colOff>
      <xdr:row>37</xdr:row>
      <xdr:rowOff>228600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a:xfrm flipV="1">
          <a:off x="3606800" y="7346315"/>
          <a:ext cx="698500" cy="69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88900</xdr:rowOff>
    </xdr:from>
    <xdr:to>
      <xdr:col>22</xdr:col>
      <xdr:colOff>165100</xdr:colOff>
      <xdr:row>37</xdr:row>
      <xdr:rowOff>19050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4254500" y="70421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200660</xdr:rowOff>
    </xdr:from>
    <xdr:ext cx="762000" cy="25146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68110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15,852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37</xdr:row>
      <xdr:rowOff>228600</xdr:rowOff>
    </xdr:from>
    <xdr:to>
      <xdr:col>18</xdr:col>
      <xdr:colOff>177800</xdr:colOff>
      <xdr:row>37</xdr:row>
      <xdr:rowOff>263525</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a:xfrm flipV="1">
          <a:off x="2908300" y="7353300"/>
          <a:ext cx="698500" cy="349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158115</xdr:rowOff>
    </xdr:from>
    <xdr:to>
      <xdr:col>19</xdr:col>
      <xdr:colOff>38100</xdr:colOff>
      <xdr:row>37</xdr:row>
      <xdr:rowOff>88900</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a:xfrm>
          <a:off x="3556000" y="711136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270510</xdr:rowOff>
    </xdr:from>
    <xdr:ext cx="762000" cy="25590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68808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13,749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37</xdr:row>
      <xdr:rowOff>29845</xdr:rowOff>
    </xdr:from>
    <xdr:to>
      <xdr:col>15</xdr:col>
      <xdr:colOff>101600</xdr:colOff>
      <xdr:row>37</xdr:row>
      <xdr:rowOff>130175</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a:xfrm>
          <a:off x="2857500" y="7154545"/>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311785</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69221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12,437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3110" cy="25908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37</xdr:row>
      <xdr:rowOff>139700</xdr:rowOff>
    </xdr:from>
    <xdr:to>
      <xdr:col>29</xdr:col>
      <xdr:colOff>177800</xdr:colOff>
      <xdr:row>37</xdr:row>
      <xdr:rowOff>240665</xdr:rowOff>
    </xdr:to>
    <xdr:sp macro="" textlink="">
      <xdr:nvSpPr>
        <xdr:cNvPr id="135" name="楕円 134">
          <a:extLst>
            <a:ext uri="{FF2B5EF4-FFF2-40B4-BE49-F238E27FC236}">
              <a16:creationId xmlns:a16="http://schemas.microsoft.com/office/drawing/2014/main" id="{00000000-0008-0000-0500-000087000000}"/>
            </a:ext>
          </a:extLst>
        </xdr:cNvPr>
        <xdr:cNvSpPr/>
      </xdr:nvSpPr>
      <xdr:spPr>
        <a:xfrm>
          <a:off x="5600700" y="726440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111760</xdr:rowOff>
    </xdr:from>
    <xdr:ext cx="753110" cy="250190"/>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7236460"/>
          <a:ext cx="753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9,056</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37</xdr:row>
      <xdr:rowOff>170815</xdr:rowOff>
    </xdr:from>
    <xdr:to>
      <xdr:col>26</xdr:col>
      <xdr:colOff>101600</xdr:colOff>
      <xdr:row>37</xdr:row>
      <xdr:rowOff>273050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a:xfrm>
          <a:off x="4953000" y="729551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256540</xdr:rowOff>
    </xdr:from>
    <xdr:ext cx="736600" cy="259080"/>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73812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8,105</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37</xdr:row>
      <xdr:rowOff>172085</xdr:rowOff>
    </xdr:from>
    <xdr:to>
      <xdr:col>22</xdr:col>
      <xdr:colOff>165100</xdr:colOff>
      <xdr:row>37</xdr:row>
      <xdr:rowOff>273050</xdr:rowOff>
    </xdr:to>
    <xdr:sp macro="" textlink="">
      <xdr:nvSpPr>
        <xdr:cNvPr id="139" name="楕円 138">
          <a:extLst>
            <a:ext uri="{FF2B5EF4-FFF2-40B4-BE49-F238E27FC236}">
              <a16:creationId xmlns:a16="http://schemas.microsoft.com/office/drawing/2014/main" id="{00000000-0008-0000-0500-00008B000000}"/>
            </a:ext>
          </a:extLst>
        </xdr:cNvPr>
        <xdr:cNvSpPr/>
      </xdr:nvSpPr>
      <xdr:spPr>
        <a:xfrm>
          <a:off x="4254500" y="729678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258445</xdr:rowOff>
    </xdr:from>
    <xdr:ext cx="762000" cy="25082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738314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8,087</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37</xdr:row>
      <xdr:rowOff>179070</xdr:rowOff>
    </xdr:from>
    <xdr:to>
      <xdr:col>19</xdr:col>
      <xdr:colOff>38100</xdr:colOff>
      <xdr:row>37</xdr:row>
      <xdr:rowOff>279400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a:xfrm>
          <a:off x="3556000" y="730377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264795</xdr:rowOff>
    </xdr:from>
    <xdr:ext cx="762000" cy="259080"/>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73894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7,862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213995</xdr:rowOff>
    </xdr:from>
    <xdr:to>
      <xdr:col>15</xdr:col>
      <xdr:colOff>101600</xdr:colOff>
      <xdr:row>37</xdr:row>
      <xdr:rowOff>314960</xdr:rowOff>
    </xdr:to>
    <xdr:sp macro="" textlink="">
      <xdr:nvSpPr>
        <xdr:cNvPr id="143" name="楕円 142">
          <a:extLst>
            <a:ext uri="{FF2B5EF4-FFF2-40B4-BE49-F238E27FC236}">
              <a16:creationId xmlns:a16="http://schemas.microsoft.com/office/drawing/2014/main" id="{00000000-0008-0000-0500-00008F000000}"/>
            </a:ext>
          </a:extLst>
        </xdr:cNvPr>
        <xdr:cNvSpPr/>
      </xdr:nvSpPr>
      <xdr:spPr>
        <a:xfrm>
          <a:off x="2857500" y="733869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299720</xdr:rowOff>
    </xdr:from>
    <xdr:ext cx="762000" cy="259080"/>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7424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6,809</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群馬県大泉町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41,653
32,782
18.03
18,234,727
17,604,678
587,475
8,486,766
7,485,540</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4.5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019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35/37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76,138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0995" cy="21717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019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73660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35560</xdr:rowOff>
    </xdr:from>
    <xdr:ext cx="531495" cy="25908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168910</xdr:rowOff>
    </xdr:from>
    <xdr:ext cx="586740" cy="25019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826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130810</xdr:rowOff>
    </xdr:from>
    <xdr:ext cx="586740" cy="25908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445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92710</xdr:rowOff>
    </xdr:from>
    <xdr:ext cx="586740" cy="25908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064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86740" cy="25019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683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154940</xdr:rowOff>
    </xdr:from>
    <xdr:to>
      <xdr:col>24</xdr:col>
      <xdr:colOff>62865</xdr:colOff>
      <xdr:row>39</xdr:row>
      <xdr:rowOff>123190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26990"/>
          <a:ext cx="1270" cy="1682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127000</xdr:rowOff>
    </xdr:from>
    <xdr:ext cx="534670" cy="259080"/>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135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55,852</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123190</xdr:rowOff>
    </xdr:from>
    <xdr:to>
      <xdr:col>24</xdr:col>
      <xdr:colOff>152400</xdr:colOff>
      <xdr:row>39</xdr:row>
      <xdr:rowOff>123190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09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101600</xdr:rowOff>
    </xdr:from>
    <xdr:ext cx="598805" cy="259080"/>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022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144,210</a:t>
          </a:r>
          <a:endParaRPr kumimoji="1" lang="ja-JP" altLang="en-US" sz="1000" b="1">
            <a:latin typeface="ＭＳ Ｐゴシック"/>
            <a:ea typeface="ＭＳ Ｐゴシック"/>
          </a:endParaRPr>
        </a:p>
      </xdr:txBody>
    </xdr:sp>
    <xdr:clientData/>
  </xdr:oneCellAnchor>
  <xdr:twoCellAnchor>
    <xdr:from>
      <xdr:col>23</xdr:col>
      <xdr:colOff>165100</xdr:colOff>
      <xdr:row>29</xdr:row>
      <xdr:rowOff>154940</xdr:rowOff>
    </xdr:from>
    <xdr:to>
      <xdr:col>24</xdr:col>
      <xdr:colOff>152400</xdr:colOff>
      <xdr:row>29</xdr:row>
      <xdr:rowOff>154940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26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39</xdr:row>
      <xdr:rowOff>32385</xdr:rowOff>
    </xdr:from>
    <xdr:to>
      <xdr:col>24</xdr:col>
      <xdr:colOff>63500</xdr:colOff>
      <xdr:row>39</xdr:row>
      <xdr:rowOff>74930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718935"/>
          <a:ext cx="8382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74930</xdr:rowOff>
    </xdr:from>
    <xdr:ext cx="534670" cy="251460"/>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7568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83,961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52070</xdr:rowOff>
    </xdr:from>
    <xdr:to>
      <xdr:col>24</xdr:col>
      <xdr:colOff>114300</xdr:colOff>
      <xdr:row>36</xdr:row>
      <xdr:rowOff>153035</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42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74930</xdr:rowOff>
    </xdr:from>
    <xdr:to>
      <xdr:col>19</xdr:col>
      <xdr:colOff>177800</xdr:colOff>
      <xdr:row>39</xdr:row>
      <xdr:rowOff>86360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76148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153035</xdr:rowOff>
    </xdr:from>
    <xdr:to>
      <xdr:col>20</xdr:col>
      <xdr:colOff>38100</xdr:colOff>
      <xdr:row>37</xdr:row>
      <xdr:rowOff>83185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2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99695</xdr:rowOff>
    </xdr:from>
    <xdr:ext cx="525780" cy="250190"/>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29965" y="610044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78,624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39</xdr:row>
      <xdr:rowOff>80645</xdr:rowOff>
    </xdr:from>
    <xdr:to>
      <xdr:col>15</xdr:col>
      <xdr:colOff>50800</xdr:colOff>
      <xdr:row>39</xdr:row>
      <xdr:rowOff>86360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76719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25400</xdr:rowOff>
    </xdr:from>
    <xdr:to>
      <xdr:col>15</xdr:col>
      <xdr:colOff>101600</xdr:colOff>
      <xdr:row>37</xdr:row>
      <xdr:rowOff>127000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143510</xdr:rowOff>
    </xdr:from>
    <xdr:ext cx="525780" cy="251460"/>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0965" y="614426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76,332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39</xdr:row>
      <xdr:rowOff>80645</xdr:rowOff>
    </xdr:from>
    <xdr:to>
      <xdr:col>10</xdr:col>
      <xdr:colOff>114300</xdr:colOff>
      <xdr:row>39</xdr:row>
      <xdr:rowOff>102235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76719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35560</xdr:rowOff>
    </xdr:from>
    <xdr:to>
      <xdr:col>10</xdr:col>
      <xdr:colOff>165100</xdr:colOff>
      <xdr:row>37</xdr:row>
      <xdr:rowOff>137160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7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153670</xdr:rowOff>
    </xdr:from>
    <xdr:ext cx="525780" cy="25908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1965" y="615442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75,794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124460</xdr:rowOff>
    </xdr:from>
    <xdr:to>
      <xdr:col>6</xdr:col>
      <xdr:colOff>38100</xdr:colOff>
      <xdr:row>38</xdr:row>
      <xdr:rowOff>54610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36</xdr:row>
      <xdr:rowOff>71120</xdr:rowOff>
    </xdr:from>
    <xdr:ext cx="525780"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2965" y="624332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71,124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153035</xdr:rowOff>
    </xdr:from>
    <xdr:to>
      <xdr:col>24</xdr:col>
      <xdr:colOff>114300</xdr:colOff>
      <xdr:row>39</xdr:row>
      <xdr:rowOff>83185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66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67945</xdr:rowOff>
    </xdr:from>
    <xdr:ext cx="534670" cy="2584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5830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60,639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39</xdr:row>
      <xdr:rowOff>24130</xdr:rowOff>
    </xdr:from>
    <xdr:to>
      <xdr:col>20</xdr:col>
      <xdr:colOff>38100</xdr:colOff>
      <xdr:row>39</xdr:row>
      <xdr:rowOff>125730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71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39</xdr:row>
      <xdr:rowOff>116840</xdr:rowOff>
    </xdr:from>
    <xdr:ext cx="525780" cy="259080"/>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29965" y="680339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58,388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39</xdr:row>
      <xdr:rowOff>35560</xdr:rowOff>
    </xdr:from>
    <xdr:to>
      <xdr:col>15</xdr:col>
      <xdr:colOff>101600</xdr:colOff>
      <xdr:row>39</xdr:row>
      <xdr:rowOff>137160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72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39</xdr:row>
      <xdr:rowOff>128270</xdr:rowOff>
    </xdr:from>
    <xdr:ext cx="525780" cy="25908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0965" y="681482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57,797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39</xdr:row>
      <xdr:rowOff>29845</xdr:rowOff>
    </xdr:from>
    <xdr:to>
      <xdr:col>10</xdr:col>
      <xdr:colOff>165100</xdr:colOff>
      <xdr:row>39</xdr:row>
      <xdr:rowOff>132080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7163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39</xdr:row>
      <xdr:rowOff>122555</xdr:rowOff>
    </xdr:from>
    <xdr:ext cx="525780" cy="25019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1965" y="680910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58,098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39</xdr:row>
      <xdr:rowOff>52070</xdr:rowOff>
    </xdr:from>
    <xdr:to>
      <xdr:col>6</xdr:col>
      <xdr:colOff>38100</xdr:colOff>
      <xdr:row>39</xdr:row>
      <xdr:rowOff>153035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7386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39</xdr:row>
      <xdr:rowOff>144145</xdr:rowOff>
    </xdr:from>
    <xdr:ext cx="525780" cy="25082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2965" y="6830695"/>
          <a:ext cx="5257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56,957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26/37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73,206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0995" cy="217170"/>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111760</xdr:rowOff>
    </xdr:from>
    <xdr:ext cx="240030" cy="25019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080" y="10398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73660</xdr:rowOff>
    </xdr:from>
    <xdr:ext cx="531495" cy="25908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35560</xdr:rowOff>
    </xdr:from>
    <xdr:ext cx="531495" cy="25908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53</xdr:row>
      <xdr:rowOff>168910</xdr:rowOff>
    </xdr:from>
    <xdr:ext cx="531495" cy="250190"/>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505" y="92557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86740" cy="25908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874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86740" cy="25908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493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6740" cy="250190"/>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370" y="8112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20320</xdr:rowOff>
    </xdr:from>
    <xdr:to>
      <xdr:col>24</xdr:col>
      <xdr:colOff>62865</xdr:colOff>
      <xdr:row>58</xdr:row>
      <xdr:rowOff>14605</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92820"/>
          <a:ext cx="1270" cy="1365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18415</xdr:rowOff>
    </xdr:from>
    <xdr:ext cx="534670" cy="25082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6251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45,828</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14605</xdr:rowOff>
    </xdr:from>
    <xdr:to>
      <xdr:col>24</xdr:col>
      <xdr:colOff>152400</xdr:colOff>
      <xdr:row>58</xdr:row>
      <xdr:rowOff>14605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58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138430</xdr:rowOff>
    </xdr:from>
    <xdr:ext cx="598805" cy="259080"/>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680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153,392</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20320</xdr:rowOff>
    </xdr:from>
    <xdr:to>
      <xdr:col>24</xdr:col>
      <xdr:colOff>152400</xdr:colOff>
      <xdr:row>50</xdr:row>
      <xdr:rowOff>20320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92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88265</xdr:rowOff>
    </xdr:from>
    <xdr:to>
      <xdr:col>24</xdr:col>
      <xdr:colOff>63500</xdr:colOff>
      <xdr:row>56</xdr:row>
      <xdr:rowOff>170815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89465"/>
          <a:ext cx="8382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81915</xdr:rowOff>
    </xdr:from>
    <xdr:ext cx="534670" cy="259080"/>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402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78,840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55</xdr:row>
      <xdr:rowOff>59055</xdr:rowOff>
    </xdr:from>
    <xdr:to>
      <xdr:col>24</xdr:col>
      <xdr:colOff>114300</xdr:colOff>
      <xdr:row>55</xdr:row>
      <xdr:rowOff>160655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488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164465</xdr:rowOff>
    </xdr:from>
    <xdr:to>
      <xdr:col>19</xdr:col>
      <xdr:colOff>177800</xdr:colOff>
      <xdr:row>56</xdr:row>
      <xdr:rowOff>170815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76566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76835</xdr:rowOff>
    </xdr:from>
    <xdr:to>
      <xdr:col>20</xdr:col>
      <xdr:colOff>38100</xdr:colOff>
      <xdr:row>56</xdr:row>
      <xdr:rowOff>6985</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06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54</xdr:row>
      <xdr:rowOff>23495</xdr:rowOff>
    </xdr:from>
    <xdr:ext cx="525780" cy="259080"/>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29965" y="928179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77,427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164465</xdr:rowOff>
    </xdr:from>
    <xdr:to>
      <xdr:col>15</xdr:col>
      <xdr:colOff>50800</xdr:colOff>
      <xdr:row>57</xdr:row>
      <xdr:rowOff>57785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65665"/>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80010</xdr:rowOff>
    </xdr:from>
    <xdr:to>
      <xdr:col>15</xdr:col>
      <xdr:colOff>101600</xdr:colOff>
      <xdr:row>56</xdr:row>
      <xdr:rowOff>10160</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509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54</xdr:row>
      <xdr:rowOff>26670</xdr:rowOff>
    </xdr:from>
    <xdr:ext cx="525780" cy="259080"/>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0965" y="928497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77,222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57785</xdr:rowOff>
    </xdr:from>
    <xdr:to>
      <xdr:col>10</xdr:col>
      <xdr:colOff>114300</xdr:colOff>
      <xdr:row>57</xdr:row>
      <xdr:rowOff>89535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30435"/>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158750</xdr:rowOff>
    </xdr:from>
    <xdr:to>
      <xdr:col>10</xdr:col>
      <xdr:colOff>165100</xdr:colOff>
      <xdr:row>56</xdr:row>
      <xdr:rowOff>88900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54</xdr:row>
      <xdr:rowOff>105410</xdr:rowOff>
    </xdr:from>
    <xdr:ext cx="525780" cy="25908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1965" y="936371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71,011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45085</xdr:rowOff>
    </xdr:from>
    <xdr:to>
      <xdr:col>6</xdr:col>
      <xdr:colOff>38100</xdr:colOff>
      <xdr:row>56</xdr:row>
      <xdr:rowOff>146685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4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54</xdr:row>
      <xdr:rowOff>163195</xdr:rowOff>
    </xdr:from>
    <xdr:ext cx="52578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2965" y="942149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66,427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37465</xdr:rowOff>
    </xdr:from>
    <xdr:to>
      <xdr:col>24</xdr:col>
      <xdr:colOff>114300</xdr:colOff>
      <xdr:row>56</xdr:row>
      <xdr:rowOff>139065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3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15875</xdr:rowOff>
    </xdr:from>
    <xdr:ext cx="534670" cy="259080"/>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6170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67,046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120650</xdr:rowOff>
    </xdr:from>
    <xdr:to>
      <xdr:col>20</xdr:col>
      <xdr:colOff>38100</xdr:colOff>
      <xdr:row>57</xdr:row>
      <xdr:rowOff>50165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218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41275</xdr:rowOff>
    </xdr:from>
    <xdr:ext cx="525780" cy="25082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29965" y="9813925"/>
          <a:ext cx="5257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60,572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113665</xdr:rowOff>
    </xdr:from>
    <xdr:to>
      <xdr:col>15</xdr:col>
      <xdr:colOff>101600</xdr:colOff>
      <xdr:row>57</xdr:row>
      <xdr:rowOff>43815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1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34925</xdr:rowOff>
    </xdr:from>
    <xdr:ext cx="525780" cy="25908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0965" y="980757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61,034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6985</xdr:rowOff>
    </xdr:from>
    <xdr:to>
      <xdr:col>10</xdr:col>
      <xdr:colOff>165100</xdr:colOff>
      <xdr:row>57</xdr:row>
      <xdr:rowOff>109220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796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99695</xdr:rowOff>
    </xdr:from>
    <xdr:ext cx="525780" cy="25019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1965" y="987234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55,929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38735</xdr:rowOff>
    </xdr:from>
    <xdr:to>
      <xdr:col>6</xdr:col>
      <xdr:colOff>38100</xdr:colOff>
      <xdr:row>57</xdr:row>
      <xdr:rowOff>140335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1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132080</xdr:rowOff>
    </xdr:from>
    <xdr:ext cx="525780" cy="251460"/>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2965" y="990473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53,452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34/37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0995" cy="217170"/>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54610</xdr:rowOff>
    </xdr:from>
    <xdr:ext cx="240030" cy="25019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080" y="132562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5019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505" y="126847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70</xdr:row>
      <xdr:rowOff>111760</xdr:rowOff>
    </xdr:from>
    <xdr:ext cx="531495" cy="250190"/>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505" y="121132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019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505" y="115417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120650</xdr:rowOff>
    </xdr:from>
    <xdr:to>
      <xdr:col>24</xdr:col>
      <xdr:colOff>62865</xdr:colOff>
      <xdr:row>77</xdr:row>
      <xdr:rowOff>152400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22150"/>
          <a:ext cx="1270" cy="1231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156210</xdr:rowOff>
    </xdr:from>
    <xdr:ext cx="378460" cy="250190"/>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86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774</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152400</xdr:rowOff>
    </xdr:from>
    <xdr:to>
      <xdr:col>24</xdr:col>
      <xdr:colOff>152400</xdr:colOff>
      <xdr:row>77</xdr:row>
      <xdr:rowOff>152400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66675</xdr:rowOff>
    </xdr:from>
    <xdr:ext cx="534670" cy="250190"/>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9672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22,345</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120650</xdr:rowOff>
    </xdr:from>
    <xdr:to>
      <xdr:col>24</xdr:col>
      <xdr:colOff>152400</xdr:colOff>
      <xdr:row>70</xdr:row>
      <xdr:rowOff>120650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22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125730</xdr:rowOff>
    </xdr:from>
    <xdr:to>
      <xdr:col>24</xdr:col>
      <xdr:colOff>63500</xdr:colOff>
      <xdr:row>77</xdr:row>
      <xdr:rowOff>137795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327380"/>
          <a:ext cx="8382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43815</xdr:rowOff>
    </xdr:from>
    <xdr:ext cx="469900" cy="250190"/>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02565"/>
          <a:ext cx="4699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5,186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20955</xdr:rowOff>
    </xdr:from>
    <xdr:to>
      <xdr:col>24</xdr:col>
      <xdr:colOff>114300</xdr:colOff>
      <xdr:row>76</xdr:row>
      <xdr:rowOff>122555</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51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137795</xdr:rowOff>
    </xdr:from>
    <xdr:to>
      <xdr:col>19</xdr:col>
      <xdr:colOff>177800</xdr:colOff>
      <xdr:row>77</xdr:row>
      <xdr:rowOff>152400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33944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36830</xdr:rowOff>
    </xdr:from>
    <xdr:to>
      <xdr:col>20</xdr:col>
      <xdr:colOff>38100</xdr:colOff>
      <xdr:row>76</xdr:row>
      <xdr:rowOff>138430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06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74</xdr:row>
      <xdr:rowOff>154940</xdr:rowOff>
    </xdr:from>
    <xdr:ext cx="461010" cy="251460"/>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350" y="12842240"/>
          <a:ext cx="461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152400</xdr:rowOff>
    </xdr:from>
    <xdr:to>
      <xdr:col>15</xdr:col>
      <xdr:colOff>50800</xdr:colOff>
      <xdr:row>77</xdr:row>
      <xdr:rowOff>154940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35405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34290</xdr:rowOff>
    </xdr:from>
    <xdr:to>
      <xdr:col>15</xdr:col>
      <xdr:colOff>101600</xdr:colOff>
      <xdr:row>76</xdr:row>
      <xdr:rowOff>135890</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06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74</xdr:row>
      <xdr:rowOff>152400</xdr:rowOff>
    </xdr:from>
    <xdr:ext cx="461010" cy="259080"/>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350" y="1283970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4,957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77</xdr:row>
      <xdr:rowOff>154940</xdr:rowOff>
    </xdr:from>
    <xdr:to>
      <xdr:col>10</xdr:col>
      <xdr:colOff>114300</xdr:colOff>
      <xdr:row>77</xdr:row>
      <xdr:rowOff>154940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3565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20320</xdr:rowOff>
    </xdr:from>
    <xdr:to>
      <xdr:col>10</xdr:col>
      <xdr:colOff>165100</xdr:colOff>
      <xdr:row>76</xdr:row>
      <xdr:rowOff>121920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05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74</xdr:row>
      <xdr:rowOff>138430</xdr:rowOff>
    </xdr:from>
    <xdr:ext cx="461010" cy="259080"/>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350" y="1282573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5,195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76</xdr:row>
      <xdr:rowOff>63500</xdr:rowOff>
    </xdr:from>
    <xdr:to>
      <xdr:col>6</xdr:col>
      <xdr:colOff>38100</xdr:colOff>
      <xdr:row>76</xdr:row>
      <xdr:rowOff>165100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09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75</xdr:row>
      <xdr:rowOff>10160</xdr:rowOff>
    </xdr:from>
    <xdr:ext cx="461010" cy="259080"/>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350" y="1286891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4,443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74930</xdr:rowOff>
    </xdr:from>
    <xdr:to>
      <xdr:col>24</xdr:col>
      <xdr:colOff>114300</xdr:colOff>
      <xdr:row>78</xdr:row>
      <xdr:rowOff>5080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7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161290</xdr:rowOff>
    </xdr:from>
    <xdr:ext cx="469900" cy="259080"/>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91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1,242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86995</xdr:rowOff>
    </xdr:from>
    <xdr:to>
      <xdr:col>20</xdr:col>
      <xdr:colOff>38100</xdr:colOff>
      <xdr:row>78</xdr:row>
      <xdr:rowOff>17780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886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8255</xdr:rowOff>
    </xdr:from>
    <xdr:ext cx="461010" cy="25019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350" y="13381355"/>
          <a:ext cx="4610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101600</xdr:rowOff>
    </xdr:from>
    <xdr:to>
      <xdr:col>15</xdr:col>
      <xdr:colOff>101600</xdr:colOff>
      <xdr:row>78</xdr:row>
      <xdr:rowOff>31750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0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52070</xdr:colOff>
      <xdr:row>78</xdr:row>
      <xdr:rowOff>22860</xdr:rowOff>
    </xdr:from>
    <xdr:ext cx="378460"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9070" y="133959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104140</xdr:rowOff>
    </xdr:from>
    <xdr:to>
      <xdr:col>10</xdr:col>
      <xdr:colOff>165100</xdr:colOff>
      <xdr:row>78</xdr:row>
      <xdr:rowOff>34290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30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115570</xdr:colOff>
      <xdr:row>78</xdr:row>
      <xdr:rowOff>25400</xdr:rowOff>
    </xdr:from>
    <xdr:ext cx="378460" cy="25908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830070" y="133985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104140</xdr:rowOff>
    </xdr:from>
    <xdr:to>
      <xdr:col>6</xdr:col>
      <xdr:colOff>38100</xdr:colOff>
      <xdr:row>78</xdr:row>
      <xdr:rowOff>34290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30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179070</xdr:colOff>
      <xdr:row>78</xdr:row>
      <xdr:rowOff>26035</xdr:rowOff>
    </xdr:from>
    <xdr:ext cx="378460" cy="259080"/>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941070" y="133991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119,191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0995" cy="217170"/>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0190"/>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505" y="172567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082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86740" cy="25908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370" y="16276955"/>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86740" cy="25146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370" y="15951200"/>
          <a:ext cx="586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86740" cy="2584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5624175"/>
          <a:ext cx="5867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86740" cy="25908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29715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6740" cy="250190"/>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4970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4445</xdr:rowOff>
    </xdr:from>
    <xdr:to>
      <xdr:col>24</xdr:col>
      <xdr:colOff>62865</xdr:colOff>
      <xdr:row>99</xdr:row>
      <xdr:rowOff>55880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06395"/>
          <a:ext cx="1270" cy="1423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59690</xdr:rowOff>
    </xdr:from>
    <xdr:ext cx="534670" cy="259080"/>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332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62,616</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55880</xdr:rowOff>
    </xdr:from>
    <xdr:to>
      <xdr:col>24</xdr:col>
      <xdr:colOff>152400</xdr:colOff>
      <xdr:row>99</xdr:row>
      <xdr:rowOff>55880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29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122555</xdr:rowOff>
    </xdr:from>
    <xdr:ext cx="598805" cy="250190"/>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381605"/>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149,792</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4445</xdr:rowOff>
    </xdr:from>
    <xdr:to>
      <xdr:col>24</xdr:col>
      <xdr:colOff>152400</xdr:colOff>
      <xdr:row>91</xdr:row>
      <xdr:rowOff>4445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06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5080</xdr:rowOff>
    </xdr:from>
    <xdr:to>
      <xdr:col>24</xdr:col>
      <xdr:colOff>63500</xdr:colOff>
      <xdr:row>97</xdr:row>
      <xdr:rowOff>31115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464280"/>
          <a:ext cx="838200" cy="197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30480</xdr:rowOff>
    </xdr:from>
    <xdr:ext cx="534670" cy="250190"/>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48968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91,245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52070</xdr:rowOff>
    </xdr:from>
    <xdr:to>
      <xdr:col>24</xdr:col>
      <xdr:colOff>114300</xdr:colOff>
      <xdr:row>96</xdr:row>
      <xdr:rowOff>153670</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51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31115</xdr:rowOff>
    </xdr:from>
    <xdr:to>
      <xdr:col>19</xdr:col>
      <xdr:colOff>177800</xdr:colOff>
      <xdr:row>97</xdr:row>
      <xdr:rowOff>153670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661765"/>
          <a:ext cx="88900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26035</xdr:rowOff>
    </xdr:from>
    <xdr:to>
      <xdr:col>20</xdr:col>
      <xdr:colOff>38100</xdr:colOff>
      <xdr:row>97</xdr:row>
      <xdr:rowOff>127635</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6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118745</xdr:rowOff>
    </xdr:from>
    <xdr:ext cx="525780" cy="259080"/>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29965" y="1674939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82,347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81280</xdr:rowOff>
    </xdr:from>
    <xdr:to>
      <xdr:col>15</xdr:col>
      <xdr:colOff>50800</xdr:colOff>
      <xdr:row>97</xdr:row>
      <xdr:rowOff>153670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540480"/>
          <a:ext cx="889000" cy="243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107315</xdr:rowOff>
    </xdr:from>
    <xdr:to>
      <xdr:col>15</xdr:col>
      <xdr:colOff>101600</xdr:colOff>
      <xdr:row>98</xdr:row>
      <xdr:rowOff>37465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737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29210</xdr:rowOff>
    </xdr:from>
    <xdr:ext cx="525780" cy="251460"/>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0965" y="1683131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77,370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96</xdr:row>
      <xdr:rowOff>81280</xdr:rowOff>
    </xdr:from>
    <xdr:to>
      <xdr:col>10</xdr:col>
      <xdr:colOff>114300</xdr:colOff>
      <xdr:row>98</xdr:row>
      <xdr:rowOff>124460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540480"/>
          <a:ext cx="889000" cy="386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72390</xdr:rowOff>
    </xdr:from>
    <xdr:to>
      <xdr:col>10</xdr:col>
      <xdr:colOff>165100</xdr:colOff>
      <xdr:row>97</xdr:row>
      <xdr:rowOff>2540</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53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165100</xdr:rowOff>
    </xdr:from>
    <xdr:ext cx="525780" cy="259080"/>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1965" y="1662430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90,011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81915</xdr:rowOff>
    </xdr:from>
    <xdr:to>
      <xdr:col>6</xdr:col>
      <xdr:colOff>38100</xdr:colOff>
      <xdr:row>99</xdr:row>
      <xdr:rowOff>12065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88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3175</xdr:rowOff>
    </xdr:from>
    <xdr:ext cx="525780" cy="259080"/>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2965" y="1697672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68,435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125730</xdr:rowOff>
    </xdr:from>
    <xdr:to>
      <xdr:col>24</xdr:col>
      <xdr:colOff>114300</xdr:colOff>
      <xdr:row>96</xdr:row>
      <xdr:rowOff>55880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41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148590</xdr:rowOff>
    </xdr:from>
    <xdr:ext cx="534670" cy="259080"/>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2648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97,253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151765</xdr:rowOff>
    </xdr:from>
    <xdr:to>
      <xdr:col>20</xdr:col>
      <xdr:colOff>38100</xdr:colOff>
      <xdr:row>97</xdr:row>
      <xdr:rowOff>81915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61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98425</xdr:rowOff>
    </xdr:from>
    <xdr:ext cx="525780" cy="25082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29965" y="16386175"/>
          <a:ext cx="5257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85,135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102870</xdr:rowOff>
    </xdr:from>
    <xdr:to>
      <xdr:col>15</xdr:col>
      <xdr:colOff>101600</xdr:colOff>
      <xdr:row>98</xdr:row>
      <xdr:rowOff>33020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73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49530</xdr:rowOff>
    </xdr:from>
    <xdr:ext cx="525780" cy="25908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0965" y="1650873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77,643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30480</xdr:rowOff>
    </xdr:from>
    <xdr:to>
      <xdr:col>10</xdr:col>
      <xdr:colOff>165100</xdr:colOff>
      <xdr:row>96</xdr:row>
      <xdr:rowOff>132080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48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94</xdr:row>
      <xdr:rowOff>148590</xdr:rowOff>
    </xdr:from>
    <xdr:ext cx="525780" cy="25908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1965" y="1626489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92,579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73660</xdr:rowOff>
    </xdr:from>
    <xdr:to>
      <xdr:col>6</xdr:col>
      <xdr:colOff>38100</xdr:colOff>
      <xdr:row>99</xdr:row>
      <xdr:rowOff>3810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87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20320</xdr:rowOff>
    </xdr:from>
    <xdr:ext cx="525780" cy="25019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2965" y="1665097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68,932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58,110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0995" cy="217170"/>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168910</xdr:rowOff>
    </xdr:from>
    <xdr:ext cx="240030" cy="250190"/>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080" y="65125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35</xdr:row>
      <xdr:rowOff>54610</xdr:rowOff>
    </xdr:from>
    <xdr:ext cx="586740" cy="250190"/>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370" y="60553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32</xdr:row>
      <xdr:rowOff>111760</xdr:rowOff>
    </xdr:from>
    <xdr:ext cx="586740" cy="250190"/>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370" y="55981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168910</xdr:rowOff>
    </xdr:from>
    <xdr:ext cx="586740" cy="250190"/>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370" y="51409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86740" cy="250190"/>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370" y="4683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80645</xdr:rowOff>
    </xdr:from>
    <xdr:to>
      <xdr:col>54</xdr:col>
      <xdr:colOff>189865</xdr:colOff>
      <xdr:row>37</xdr:row>
      <xdr:rowOff>161925</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567045"/>
          <a:ext cx="1270" cy="938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166370</xdr:rowOff>
    </xdr:from>
    <xdr:ext cx="534670" cy="251460"/>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1002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32,580</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161925</xdr:rowOff>
    </xdr:from>
    <xdr:to>
      <xdr:col>55</xdr:col>
      <xdr:colOff>88900</xdr:colOff>
      <xdr:row>37</xdr:row>
      <xdr:rowOff>161925</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05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27305</xdr:rowOff>
    </xdr:from>
    <xdr:ext cx="598805" cy="259080"/>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3422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237,897</a:t>
          </a:r>
          <a:endParaRPr kumimoji="1" lang="ja-JP" altLang="en-US" sz="1000" b="1">
            <a:latin typeface="ＭＳ Ｐゴシック"/>
            <a:ea typeface="ＭＳ Ｐゴシック"/>
          </a:endParaRPr>
        </a:p>
      </xdr:txBody>
    </xdr:sp>
    <xdr:clientData/>
  </xdr:oneCellAnchor>
  <xdr:twoCellAnchor>
    <xdr:from>
      <xdr:col>54</xdr:col>
      <xdr:colOff>101600</xdr:colOff>
      <xdr:row>32</xdr:row>
      <xdr:rowOff>80645</xdr:rowOff>
    </xdr:from>
    <xdr:to>
      <xdr:col>55</xdr:col>
      <xdr:colOff>88900</xdr:colOff>
      <xdr:row>32</xdr:row>
      <xdr:rowOff>80645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567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40640</xdr:rowOff>
    </xdr:from>
    <xdr:to>
      <xdr:col>55</xdr:col>
      <xdr:colOff>0</xdr:colOff>
      <xdr:row>37</xdr:row>
      <xdr:rowOff>46355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9639300" y="638429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109220</xdr:rowOff>
    </xdr:from>
    <xdr:ext cx="534670" cy="251460"/>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10997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75,621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86360</xdr:rowOff>
    </xdr:from>
    <xdr:to>
      <xdr:col>55</xdr:col>
      <xdr:colOff>50800</xdr:colOff>
      <xdr:row>37</xdr:row>
      <xdr:rowOff>16510</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5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33020</xdr:rowOff>
    </xdr:from>
    <xdr:to>
      <xdr:col>50</xdr:col>
      <xdr:colOff>114300</xdr:colOff>
      <xdr:row>37</xdr:row>
      <xdr:rowOff>40640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37667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95250</xdr:rowOff>
    </xdr:from>
    <xdr:to>
      <xdr:col>50</xdr:col>
      <xdr:colOff>165100</xdr:colOff>
      <xdr:row>37</xdr:row>
      <xdr:rowOff>25400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6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35</xdr:row>
      <xdr:rowOff>41910</xdr:rowOff>
    </xdr:from>
    <xdr:ext cx="525780" cy="250190"/>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1965" y="604266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73,612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33020</xdr:rowOff>
    </xdr:from>
    <xdr:to>
      <xdr:col>45</xdr:col>
      <xdr:colOff>177800</xdr:colOff>
      <xdr:row>37</xdr:row>
      <xdr:rowOff>45720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37667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109220</xdr:rowOff>
    </xdr:from>
    <xdr:to>
      <xdr:col>46</xdr:col>
      <xdr:colOff>38100</xdr:colOff>
      <xdr:row>37</xdr:row>
      <xdr:rowOff>39370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35</xdr:row>
      <xdr:rowOff>55880</xdr:rowOff>
    </xdr:from>
    <xdr:ext cx="525780" cy="259080"/>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2965" y="605663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70,569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34</xdr:row>
      <xdr:rowOff>52705</xdr:rowOff>
    </xdr:from>
    <xdr:to>
      <xdr:col>41</xdr:col>
      <xdr:colOff>50800</xdr:colOff>
      <xdr:row>37</xdr:row>
      <xdr:rowOff>45720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882005"/>
          <a:ext cx="889000" cy="507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134620</xdr:rowOff>
    </xdr:from>
    <xdr:to>
      <xdr:col>41</xdr:col>
      <xdr:colOff>101600</xdr:colOff>
      <xdr:row>37</xdr:row>
      <xdr:rowOff>64770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30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35</xdr:row>
      <xdr:rowOff>81280</xdr:rowOff>
    </xdr:from>
    <xdr:ext cx="525780" cy="259080"/>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3965" y="608203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65,006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34</xdr:row>
      <xdr:rowOff>17780</xdr:rowOff>
    </xdr:from>
    <xdr:to>
      <xdr:col>36</xdr:col>
      <xdr:colOff>165100</xdr:colOff>
      <xdr:row>34</xdr:row>
      <xdr:rowOff>118745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8470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34</xdr:row>
      <xdr:rowOff>109855</xdr:rowOff>
    </xdr:from>
    <xdr:ext cx="589915" cy="25082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580" y="5939155"/>
          <a:ext cx="5899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165,669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167005</xdr:rowOff>
    </xdr:from>
    <xdr:to>
      <xdr:col>55</xdr:col>
      <xdr:colOff>50800</xdr:colOff>
      <xdr:row>37</xdr:row>
      <xdr:rowOff>97790</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3392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81915</xdr:rowOff>
    </xdr:from>
    <xdr:ext cx="534670" cy="259080"/>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2541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57,892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161290</xdr:rowOff>
    </xdr:from>
    <xdr:to>
      <xdr:col>50</xdr:col>
      <xdr:colOff>165100</xdr:colOff>
      <xdr:row>37</xdr:row>
      <xdr:rowOff>91440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33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82550</xdr:rowOff>
    </xdr:from>
    <xdr:ext cx="52578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1965" y="642620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59,114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153670</xdr:rowOff>
    </xdr:from>
    <xdr:to>
      <xdr:col>46</xdr:col>
      <xdr:colOff>38100</xdr:colOff>
      <xdr:row>37</xdr:row>
      <xdr:rowOff>83820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32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37</xdr:row>
      <xdr:rowOff>74930</xdr:rowOff>
    </xdr:from>
    <xdr:ext cx="525780" cy="25146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2965" y="641858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60,812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166370</xdr:rowOff>
    </xdr:from>
    <xdr:to>
      <xdr:col>41</xdr:col>
      <xdr:colOff>101600</xdr:colOff>
      <xdr:row>37</xdr:row>
      <xdr:rowOff>96520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33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87630</xdr:rowOff>
    </xdr:from>
    <xdr:ext cx="525780" cy="250190"/>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3965" y="643128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58,019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34</xdr:row>
      <xdr:rowOff>1905</xdr:rowOff>
    </xdr:from>
    <xdr:to>
      <xdr:col>36</xdr:col>
      <xdr:colOff>165100</xdr:colOff>
      <xdr:row>34</xdr:row>
      <xdr:rowOff>103505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83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32</xdr:row>
      <xdr:rowOff>120650</xdr:rowOff>
    </xdr:from>
    <xdr:ext cx="589915" cy="25146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580" y="5607050"/>
          <a:ext cx="5899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169,051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0995" cy="217170"/>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0030" cy="259080"/>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080" y="1001776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168910</xdr:rowOff>
    </xdr:from>
    <xdr:ext cx="586740" cy="250190"/>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370" y="9255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130810</xdr:rowOff>
    </xdr:from>
    <xdr:ext cx="586740" cy="25908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370" y="8874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86740" cy="25908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370" y="8493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6740" cy="250190"/>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370" y="8112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8255</xdr:rowOff>
    </xdr:from>
    <xdr:to>
      <xdr:col>54</xdr:col>
      <xdr:colOff>189865</xdr:colOff>
      <xdr:row>58</xdr:row>
      <xdr:rowOff>65405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752205"/>
          <a:ext cx="127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69215</xdr:rowOff>
    </xdr:from>
    <xdr:ext cx="534670" cy="259080"/>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133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19,737</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65405</xdr:rowOff>
    </xdr:from>
    <xdr:to>
      <xdr:col>55</xdr:col>
      <xdr:colOff>88900</xdr:colOff>
      <xdr:row>58</xdr:row>
      <xdr:rowOff>65405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09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126365</xdr:rowOff>
    </xdr:from>
    <xdr:ext cx="598805" cy="259080"/>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5274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184,714</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8255</xdr:rowOff>
    </xdr:from>
    <xdr:to>
      <xdr:col>55</xdr:col>
      <xdr:colOff>88900</xdr:colOff>
      <xdr:row>51</xdr:row>
      <xdr:rowOff>8255</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752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127000</xdr:rowOff>
    </xdr:from>
    <xdr:to>
      <xdr:col>55</xdr:col>
      <xdr:colOff>0</xdr:colOff>
      <xdr:row>57</xdr:row>
      <xdr:rowOff>138430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556750"/>
          <a:ext cx="838200" cy="354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8255</xdr:rowOff>
    </xdr:from>
    <xdr:ext cx="534670" cy="250190"/>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09455"/>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62,764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29845</xdr:rowOff>
    </xdr:from>
    <xdr:to>
      <xdr:col>55</xdr:col>
      <xdr:colOff>50800</xdr:colOff>
      <xdr:row>56</xdr:row>
      <xdr:rowOff>132080</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310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147955</xdr:rowOff>
    </xdr:from>
    <xdr:to>
      <xdr:col>50</xdr:col>
      <xdr:colOff>114300</xdr:colOff>
      <xdr:row>57</xdr:row>
      <xdr:rowOff>138430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749155"/>
          <a:ext cx="889000" cy="161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36195</xdr:rowOff>
    </xdr:from>
    <xdr:to>
      <xdr:col>50</xdr:col>
      <xdr:colOff>165100</xdr:colOff>
      <xdr:row>56</xdr:row>
      <xdr:rowOff>137795</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637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154940</xdr:rowOff>
    </xdr:from>
    <xdr:ext cx="525780" cy="251460"/>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1965" y="941324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61,921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147955</xdr:rowOff>
    </xdr:from>
    <xdr:to>
      <xdr:col>45</xdr:col>
      <xdr:colOff>177800</xdr:colOff>
      <xdr:row>58</xdr:row>
      <xdr:rowOff>71755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749155"/>
          <a:ext cx="889000" cy="266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144145</xdr:rowOff>
    </xdr:from>
    <xdr:to>
      <xdr:col>46</xdr:col>
      <xdr:colOff>38100</xdr:colOff>
      <xdr:row>57</xdr:row>
      <xdr:rowOff>74930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7453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65405</xdr:rowOff>
    </xdr:from>
    <xdr:ext cx="525780" cy="250190"/>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2965" y="983805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47,730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71755</xdr:rowOff>
    </xdr:from>
    <xdr:to>
      <xdr:col>41</xdr:col>
      <xdr:colOff>50800</xdr:colOff>
      <xdr:row>58</xdr:row>
      <xdr:rowOff>83185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1001585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80010</xdr:rowOff>
    </xdr:from>
    <xdr:to>
      <xdr:col>41</xdr:col>
      <xdr:colOff>101600</xdr:colOff>
      <xdr:row>57</xdr:row>
      <xdr:rowOff>10160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68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26670</xdr:rowOff>
    </xdr:from>
    <xdr:ext cx="525780" cy="259080"/>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3965" y="945642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56,181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97790</xdr:rowOff>
    </xdr:from>
    <xdr:to>
      <xdr:col>36</xdr:col>
      <xdr:colOff>165100</xdr:colOff>
      <xdr:row>57</xdr:row>
      <xdr:rowOff>27305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989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43815</xdr:rowOff>
    </xdr:from>
    <xdr:ext cx="525780" cy="250190"/>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4965" y="947356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53,895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55</xdr:row>
      <xdr:rowOff>76200</xdr:rowOff>
    </xdr:from>
    <xdr:to>
      <xdr:col>55</xdr:col>
      <xdr:colOff>50800</xdr:colOff>
      <xdr:row>56</xdr:row>
      <xdr:rowOff>6350</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99060</xdr:rowOff>
    </xdr:from>
    <xdr:ext cx="534670" cy="250190"/>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35736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79,157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87630</xdr:rowOff>
    </xdr:from>
    <xdr:to>
      <xdr:col>50</xdr:col>
      <xdr:colOff>165100</xdr:colOff>
      <xdr:row>58</xdr:row>
      <xdr:rowOff>17780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8890</xdr:rowOff>
    </xdr:from>
    <xdr:ext cx="525780" cy="25019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1965" y="995299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32,704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97790</xdr:rowOff>
    </xdr:from>
    <xdr:to>
      <xdr:col>46</xdr:col>
      <xdr:colOff>38100</xdr:colOff>
      <xdr:row>57</xdr:row>
      <xdr:rowOff>27305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6989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43815</xdr:rowOff>
    </xdr:from>
    <xdr:ext cx="525780" cy="25019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2965" y="947356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53,945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20955</xdr:rowOff>
    </xdr:from>
    <xdr:to>
      <xdr:col>41</xdr:col>
      <xdr:colOff>101600</xdr:colOff>
      <xdr:row>58</xdr:row>
      <xdr:rowOff>122555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96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113665</xdr:rowOff>
    </xdr:from>
    <xdr:ext cx="525780" cy="2584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3965" y="10057765"/>
          <a:ext cx="525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18,930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32385</xdr:rowOff>
    </xdr:from>
    <xdr:to>
      <xdr:col>36</xdr:col>
      <xdr:colOff>165100</xdr:colOff>
      <xdr:row>58</xdr:row>
      <xdr:rowOff>133985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97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125095</xdr:rowOff>
    </xdr:from>
    <xdr:ext cx="525780" cy="2584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4965" y="10069195"/>
          <a:ext cx="525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17,395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17,350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0995" cy="217170"/>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40030" cy="259080"/>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080" y="1350137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144145</xdr:rowOff>
    </xdr:from>
    <xdr:ext cx="531495" cy="25082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505" y="13174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31495" cy="259080"/>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6350</xdr:rowOff>
    </xdr:from>
    <xdr:ext cx="531495" cy="251460"/>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505" y="12522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22225</xdr:rowOff>
    </xdr:from>
    <xdr:ext cx="586740" cy="2584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370" y="12195175"/>
          <a:ext cx="5867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38100</xdr:rowOff>
    </xdr:from>
    <xdr:ext cx="586740" cy="259080"/>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370" y="1186815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6740" cy="250190"/>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370" y="11541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48260</xdr:rowOff>
    </xdr:from>
    <xdr:to>
      <xdr:col>54</xdr:col>
      <xdr:colOff>189865</xdr:colOff>
      <xdr:row>79</xdr:row>
      <xdr:rowOff>99060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49760"/>
          <a:ext cx="1270" cy="1593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102870</xdr:rowOff>
    </xdr:from>
    <xdr:ext cx="249555" cy="259080"/>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99060</xdr:rowOff>
    </xdr:from>
    <xdr:to>
      <xdr:col>55</xdr:col>
      <xdr:colOff>88900</xdr:colOff>
      <xdr:row>79</xdr:row>
      <xdr:rowOff>99060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166370</xdr:rowOff>
    </xdr:from>
    <xdr:ext cx="598805" cy="251460"/>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2497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146,420</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48260</xdr:rowOff>
    </xdr:from>
    <xdr:to>
      <xdr:col>55</xdr:col>
      <xdr:colOff>88900</xdr:colOff>
      <xdr:row>70</xdr:row>
      <xdr:rowOff>48260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49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157480</xdr:rowOff>
    </xdr:from>
    <xdr:to>
      <xdr:col>55</xdr:col>
      <xdr:colOff>0</xdr:colOff>
      <xdr:row>77</xdr:row>
      <xdr:rowOff>89535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2844780"/>
          <a:ext cx="838200" cy="446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113030</xdr:rowOff>
    </xdr:from>
    <xdr:ext cx="534670" cy="259080"/>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3146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23,562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134620</xdr:rowOff>
    </xdr:from>
    <xdr:to>
      <xdr:col>55</xdr:col>
      <xdr:colOff>50800</xdr:colOff>
      <xdr:row>78</xdr:row>
      <xdr:rowOff>64770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33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89535</xdr:rowOff>
    </xdr:from>
    <xdr:to>
      <xdr:col>50</xdr:col>
      <xdr:colOff>114300</xdr:colOff>
      <xdr:row>79</xdr:row>
      <xdr:rowOff>74930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291185"/>
          <a:ext cx="889000" cy="328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167640</xdr:rowOff>
    </xdr:from>
    <xdr:to>
      <xdr:col>50</xdr:col>
      <xdr:colOff>165100</xdr:colOff>
      <xdr:row>78</xdr:row>
      <xdr:rowOff>97790</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36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88900</xdr:rowOff>
    </xdr:from>
    <xdr:ext cx="525780" cy="250190"/>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1965" y="1346200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20,545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79</xdr:row>
      <xdr:rowOff>58420</xdr:rowOff>
    </xdr:from>
    <xdr:to>
      <xdr:col>45</xdr:col>
      <xdr:colOff>177800</xdr:colOff>
      <xdr:row>79</xdr:row>
      <xdr:rowOff>74930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60297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98425</xdr:rowOff>
    </xdr:from>
    <xdr:to>
      <xdr:col>46</xdr:col>
      <xdr:colOff>38100</xdr:colOff>
      <xdr:row>79</xdr:row>
      <xdr:rowOff>29210</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4715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45085</xdr:rowOff>
    </xdr:from>
    <xdr:ext cx="525780" cy="2584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2965" y="13246735"/>
          <a:ext cx="525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11,099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79</xdr:row>
      <xdr:rowOff>36830</xdr:rowOff>
    </xdr:from>
    <xdr:to>
      <xdr:col>41</xdr:col>
      <xdr:colOff>50800</xdr:colOff>
      <xdr:row>79</xdr:row>
      <xdr:rowOff>58420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58138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67310</xdr:rowOff>
    </xdr:from>
    <xdr:to>
      <xdr:col>41</xdr:col>
      <xdr:colOff>101600</xdr:colOff>
      <xdr:row>78</xdr:row>
      <xdr:rowOff>168910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440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13970</xdr:rowOff>
    </xdr:from>
    <xdr:ext cx="525780" cy="259080"/>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3965" y="1321562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13,970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76835</xdr:rowOff>
    </xdr:from>
    <xdr:to>
      <xdr:col>36</xdr:col>
      <xdr:colOff>165100</xdr:colOff>
      <xdr:row>79</xdr:row>
      <xdr:rowOff>6985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449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23495</xdr:rowOff>
    </xdr:from>
    <xdr:ext cx="525780" cy="259080"/>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4965" y="1322514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13,104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74</xdr:row>
      <xdr:rowOff>106680</xdr:rowOff>
    </xdr:from>
    <xdr:to>
      <xdr:col>55</xdr:col>
      <xdr:colOff>50800</xdr:colOff>
      <xdr:row>75</xdr:row>
      <xdr:rowOff>36830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279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129540</xdr:rowOff>
    </xdr:from>
    <xdr:ext cx="534670" cy="259080"/>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26453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73,383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38735</xdr:rowOff>
    </xdr:from>
    <xdr:to>
      <xdr:col>50</xdr:col>
      <xdr:colOff>165100</xdr:colOff>
      <xdr:row>77</xdr:row>
      <xdr:rowOff>140335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24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156845</xdr:rowOff>
    </xdr:from>
    <xdr:ext cx="525780" cy="25019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1965" y="1301559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32,380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79</xdr:row>
      <xdr:rowOff>24130</xdr:rowOff>
    </xdr:from>
    <xdr:to>
      <xdr:col>46</xdr:col>
      <xdr:colOff>38100</xdr:colOff>
      <xdr:row>79</xdr:row>
      <xdr:rowOff>125730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56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79</xdr:row>
      <xdr:rowOff>116840</xdr:rowOff>
    </xdr:from>
    <xdr:ext cx="461010" cy="25908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350" y="1366139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79</xdr:row>
      <xdr:rowOff>7620</xdr:rowOff>
    </xdr:from>
    <xdr:to>
      <xdr:col>41</xdr:col>
      <xdr:colOff>101600</xdr:colOff>
      <xdr:row>79</xdr:row>
      <xdr:rowOff>109220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55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100330</xdr:rowOff>
    </xdr:from>
    <xdr:ext cx="461010" cy="250190"/>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350" y="13644880"/>
          <a:ext cx="4610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157480</xdr:rowOff>
    </xdr:from>
    <xdr:to>
      <xdr:col>36</xdr:col>
      <xdr:colOff>165100</xdr:colOff>
      <xdr:row>79</xdr:row>
      <xdr:rowOff>87630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53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79</xdr:row>
      <xdr:rowOff>78740</xdr:rowOff>
    </xdr:from>
    <xdr:ext cx="461010" cy="259080"/>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37350" y="1362329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37/37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42,236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0995" cy="217170"/>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0030" cy="259080"/>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080" y="1687576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0190"/>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505" y="161137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86740" cy="259080"/>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370" y="15351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6740" cy="250190"/>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370" y="14970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149225</xdr:rowOff>
    </xdr:from>
    <xdr:to>
      <xdr:col>54</xdr:col>
      <xdr:colOff>189865</xdr:colOff>
      <xdr:row>99</xdr:row>
      <xdr:rowOff>44450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408275"/>
          <a:ext cx="1270" cy="1609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48260</xdr:rowOff>
    </xdr:from>
    <xdr:ext cx="249555" cy="259080"/>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7021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701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95885</xdr:rowOff>
    </xdr:from>
    <xdr:ext cx="598805" cy="259080"/>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1834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126,727</a:t>
          </a:r>
          <a:endParaRPr kumimoji="1" lang="ja-JP" altLang="en-US" sz="1000" b="1">
            <a:latin typeface="ＭＳ Ｐゴシック"/>
            <a:ea typeface="ＭＳ Ｐゴシック"/>
          </a:endParaRPr>
        </a:p>
      </xdr:txBody>
    </xdr:sp>
    <xdr:clientData/>
  </xdr:oneCellAnchor>
  <xdr:twoCellAnchor>
    <xdr:from>
      <xdr:col>54</xdr:col>
      <xdr:colOff>101600</xdr:colOff>
      <xdr:row>89</xdr:row>
      <xdr:rowOff>149225</xdr:rowOff>
    </xdr:from>
    <xdr:to>
      <xdr:col>55</xdr:col>
      <xdr:colOff>88900</xdr:colOff>
      <xdr:row>89</xdr:row>
      <xdr:rowOff>149225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408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44450</xdr:rowOff>
    </xdr:from>
    <xdr:to>
      <xdr:col>55</xdr:col>
      <xdr:colOff>0</xdr:colOff>
      <xdr:row>99</xdr:row>
      <xdr:rowOff>44450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701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133985</xdr:rowOff>
    </xdr:from>
    <xdr:ext cx="534670" cy="250190"/>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421735"/>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31,233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111125</xdr:rowOff>
    </xdr:from>
    <xdr:to>
      <xdr:col>55</xdr:col>
      <xdr:colOff>50800</xdr:colOff>
      <xdr:row>97</xdr:row>
      <xdr:rowOff>41275</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57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153670</xdr:rowOff>
    </xdr:from>
    <xdr:to>
      <xdr:col>50</xdr:col>
      <xdr:colOff>114300</xdr:colOff>
      <xdr:row>99</xdr:row>
      <xdr:rowOff>44450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750300" y="16612870"/>
          <a:ext cx="889000" cy="405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101600</xdr:rowOff>
    </xdr:from>
    <xdr:to>
      <xdr:col>50</xdr:col>
      <xdr:colOff>165100</xdr:colOff>
      <xdr:row>97</xdr:row>
      <xdr:rowOff>31750</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56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48260</xdr:rowOff>
    </xdr:from>
    <xdr:ext cx="525780" cy="259080"/>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71965" y="1633601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32,007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153670</xdr:rowOff>
    </xdr:from>
    <xdr:to>
      <xdr:col>45</xdr:col>
      <xdr:colOff>177800</xdr:colOff>
      <xdr:row>98</xdr:row>
      <xdr:rowOff>27305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61300" y="16612870"/>
          <a:ext cx="889000" cy="216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150495</xdr:rowOff>
    </xdr:from>
    <xdr:to>
      <xdr:col>46</xdr:col>
      <xdr:colOff>38100</xdr:colOff>
      <xdr:row>97</xdr:row>
      <xdr:rowOff>80645</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60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71755</xdr:rowOff>
    </xdr:from>
    <xdr:ext cx="525780" cy="259080"/>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82965" y="1670240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28,141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27305</xdr:rowOff>
    </xdr:from>
    <xdr:to>
      <xdr:col>41</xdr:col>
      <xdr:colOff>50800</xdr:colOff>
      <xdr:row>98</xdr:row>
      <xdr:rowOff>86995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6829405"/>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90805</xdr:rowOff>
    </xdr:from>
    <xdr:to>
      <xdr:col>41</xdr:col>
      <xdr:colOff>101600</xdr:colOff>
      <xdr:row>97</xdr:row>
      <xdr:rowOff>20955</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37465</xdr:rowOff>
    </xdr:from>
    <xdr:ext cx="525780" cy="25908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3965" y="1632521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32,864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126365</xdr:rowOff>
    </xdr:from>
    <xdr:to>
      <xdr:col>36</xdr:col>
      <xdr:colOff>165100</xdr:colOff>
      <xdr:row>97</xdr:row>
      <xdr:rowOff>56515</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58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73025</xdr:rowOff>
    </xdr:from>
    <xdr:ext cx="525780" cy="259080"/>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4965" y="1636077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30,033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98</xdr:row>
      <xdr:rowOff>165100</xdr:rowOff>
    </xdr:from>
    <xdr:to>
      <xdr:col>55</xdr:col>
      <xdr:colOff>50800</xdr:colOff>
      <xdr:row>99</xdr:row>
      <xdr:rowOff>95250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80010</xdr:rowOff>
    </xdr:from>
    <xdr:ext cx="249555" cy="259080"/>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882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98</xdr:row>
      <xdr:rowOff>165100</xdr:rowOff>
    </xdr:from>
    <xdr:to>
      <xdr:col>50</xdr:col>
      <xdr:colOff>165100</xdr:colOff>
      <xdr:row>99</xdr:row>
      <xdr:rowOff>95250</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180340</xdr:colOff>
      <xdr:row>99</xdr:row>
      <xdr:rowOff>86360</xdr:rowOff>
    </xdr:from>
    <xdr:ext cx="240665" cy="25146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514840" y="17059910"/>
          <a:ext cx="240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102870</xdr:rowOff>
    </xdr:from>
    <xdr:to>
      <xdr:col>46</xdr:col>
      <xdr:colOff>38100</xdr:colOff>
      <xdr:row>97</xdr:row>
      <xdr:rowOff>33020</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56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50165</xdr:rowOff>
    </xdr:from>
    <xdr:ext cx="525780" cy="25908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2965" y="1633791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31,876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147955</xdr:rowOff>
    </xdr:from>
    <xdr:to>
      <xdr:col>41</xdr:col>
      <xdr:colOff>101600</xdr:colOff>
      <xdr:row>98</xdr:row>
      <xdr:rowOff>78105</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77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69215</xdr:rowOff>
    </xdr:from>
    <xdr:ext cx="525780" cy="259080"/>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3965" y="1687131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14,832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98</xdr:row>
      <xdr:rowOff>36195</xdr:rowOff>
    </xdr:from>
    <xdr:to>
      <xdr:col>36</xdr:col>
      <xdr:colOff>165100</xdr:colOff>
      <xdr:row>98</xdr:row>
      <xdr:rowOff>137795</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83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128905</xdr:rowOff>
    </xdr:from>
    <xdr:ext cx="525780" cy="259080"/>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4965" y="1693100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10,158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0995" cy="217170"/>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177800</xdr:colOff>
      <xdr:row>39</xdr:row>
      <xdr:rowOff>99060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0030" cy="259080"/>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080" y="664337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1495" cy="25082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505" y="6316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1495" cy="259080"/>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1495" cy="251460"/>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505" y="5664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22225</xdr:rowOff>
    </xdr:from>
    <xdr:ext cx="531495" cy="2584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38100</xdr:rowOff>
    </xdr:from>
    <xdr:ext cx="531495" cy="259080"/>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0190"/>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505" y="46837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38100</xdr:rowOff>
    </xdr:from>
    <xdr:to>
      <xdr:col>85</xdr:col>
      <xdr:colOff>126365</xdr:colOff>
      <xdr:row>39</xdr:row>
      <xdr:rowOff>99060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53050"/>
          <a:ext cx="1270" cy="1432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114935</xdr:rowOff>
    </xdr:from>
    <xdr:ext cx="249555" cy="259080"/>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80148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99060</xdr:rowOff>
    </xdr:from>
    <xdr:to>
      <xdr:col>86</xdr:col>
      <xdr:colOff>25400</xdr:colOff>
      <xdr:row>39</xdr:row>
      <xdr:rowOff>99060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156210</xdr:rowOff>
    </xdr:from>
    <xdr:ext cx="534670" cy="250190"/>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2826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43,859</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38100</xdr:rowOff>
    </xdr:from>
    <xdr:to>
      <xdr:col>86</xdr:col>
      <xdr:colOff>25400</xdr:colOff>
      <xdr:row>31</xdr:row>
      <xdr:rowOff>38100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53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99060</xdr:rowOff>
    </xdr:from>
    <xdr:to>
      <xdr:col>85</xdr:col>
      <xdr:colOff>127000</xdr:colOff>
      <xdr:row>39</xdr:row>
      <xdr:rowOff>99060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32385</xdr:rowOff>
    </xdr:from>
    <xdr:ext cx="469900" cy="250190"/>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47485"/>
          <a:ext cx="4699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1,184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39</xdr:row>
      <xdr:rowOff>9525</xdr:rowOff>
    </xdr:from>
    <xdr:to>
      <xdr:col>85</xdr:col>
      <xdr:colOff>177800</xdr:colOff>
      <xdr:row>39</xdr:row>
      <xdr:rowOff>111125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9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99060</xdr:rowOff>
    </xdr:from>
    <xdr:to>
      <xdr:col>81</xdr:col>
      <xdr:colOff>50800</xdr:colOff>
      <xdr:row>39</xdr:row>
      <xdr:rowOff>99060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121285</xdr:rowOff>
    </xdr:from>
    <xdr:to>
      <xdr:col>81</xdr:col>
      <xdr:colOff>101600</xdr:colOff>
      <xdr:row>39</xdr:row>
      <xdr:rowOff>52070</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6363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37</xdr:row>
      <xdr:rowOff>67945</xdr:rowOff>
    </xdr:from>
    <xdr:ext cx="461010" cy="2584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46350" y="6411595"/>
          <a:ext cx="4610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39</xdr:row>
      <xdr:rowOff>99060</xdr:rowOff>
    </xdr:from>
    <xdr:to>
      <xdr:col>76</xdr:col>
      <xdr:colOff>114300</xdr:colOff>
      <xdr:row>39</xdr:row>
      <xdr:rowOff>99060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132715</xdr:rowOff>
    </xdr:from>
    <xdr:to>
      <xdr:col>76</xdr:col>
      <xdr:colOff>165100</xdr:colOff>
      <xdr:row>39</xdr:row>
      <xdr:rowOff>63500</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6478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37</xdr:row>
      <xdr:rowOff>79375</xdr:rowOff>
    </xdr:from>
    <xdr:ext cx="461010" cy="2584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57350" y="6423025"/>
          <a:ext cx="4610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99060</xdr:rowOff>
    </xdr:from>
    <xdr:to>
      <xdr:col>71</xdr:col>
      <xdr:colOff>177800</xdr:colOff>
      <xdr:row>39</xdr:row>
      <xdr:rowOff>99060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105410</xdr:rowOff>
    </xdr:from>
    <xdr:to>
      <xdr:col>72</xdr:col>
      <xdr:colOff>38100</xdr:colOff>
      <xdr:row>39</xdr:row>
      <xdr:rowOff>35560</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37</xdr:row>
      <xdr:rowOff>52705</xdr:rowOff>
    </xdr:from>
    <xdr:ext cx="461010" cy="25082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68350" y="6396355"/>
          <a:ext cx="46101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94615</xdr:rowOff>
    </xdr:from>
    <xdr:to>
      <xdr:col>67</xdr:col>
      <xdr:colOff>101600</xdr:colOff>
      <xdr:row>39</xdr:row>
      <xdr:rowOff>24765</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609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37</xdr:row>
      <xdr:rowOff>41275</xdr:rowOff>
    </xdr:from>
    <xdr:ext cx="461010" cy="25082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79350" y="6384925"/>
          <a:ext cx="46101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48260</xdr:rowOff>
    </xdr:from>
    <xdr:to>
      <xdr:col>85</xdr:col>
      <xdr:colOff>177800</xdr:colOff>
      <xdr:row>39</xdr:row>
      <xdr:rowOff>149860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159385</xdr:rowOff>
    </xdr:from>
    <xdr:ext cx="249555" cy="2584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7448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48260</xdr:rowOff>
    </xdr:from>
    <xdr:to>
      <xdr:col>81</xdr:col>
      <xdr:colOff>101600</xdr:colOff>
      <xdr:row>39</xdr:row>
      <xdr:rowOff>149860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39</xdr:row>
      <xdr:rowOff>140970</xdr:rowOff>
    </xdr:from>
    <xdr:ext cx="240665" cy="25908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356840" y="682752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39</xdr:row>
      <xdr:rowOff>48260</xdr:rowOff>
    </xdr:from>
    <xdr:to>
      <xdr:col>76</xdr:col>
      <xdr:colOff>165100</xdr:colOff>
      <xdr:row>39</xdr:row>
      <xdr:rowOff>149860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39</xdr:row>
      <xdr:rowOff>140970</xdr:rowOff>
    </xdr:from>
    <xdr:ext cx="240665" cy="259080"/>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67840" y="682752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39</xdr:row>
      <xdr:rowOff>48260</xdr:rowOff>
    </xdr:from>
    <xdr:to>
      <xdr:col>72</xdr:col>
      <xdr:colOff>38100</xdr:colOff>
      <xdr:row>39</xdr:row>
      <xdr:rowOff>149860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39</xdr:row>
      <xdr:rowOff>140970</xdr:rowOff>
    </xdr:from>
    <xdr:ext cx="240665" cy="259080"/>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78840" y="682752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39</xdr:row>
      <xdr:rowOff>48260</xdr:rowOff>
    </xdr:from>
    <xdr:to>
      <xdr:col>67</xdr:col>
      <xdr:colOff>101600</xdr:colOff>
      <xdr:row>39</xdr:row>
      <xdr:rowOff>149860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39</xdr:row>
      <xdr:rowOff>140970</xdr:rowOff>
    </xdr:from>
    <xdr:ext cx="240665" cy="259080"/>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89840" y="682752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0995" cy="217170"/>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0030" cy="250190"/>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080" y="9255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0030" cy="250190"/>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080" y="8112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0665" cy="259080"/>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840" y="9439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0665" cy="259080"/>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840" y="9439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0665" cy="259080"/>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840" y="9439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0665" cy="259080"/>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840" y="9439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0665"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840" y="9122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0665" cy="259080"/>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840" y="9122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0665" cy="259080"/>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840" y="9122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0665" cy="259080"/>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840" y="9122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34/37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39,026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0995" cy="217170"/>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0030" cy="259080"/>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080" y="1344676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1495" cy="259080"/>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50190"/>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505" y="126847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130810</xdr:rowOff>
    </xdr:from>
    <xdr:ext cx="531495" cy="259080"/>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92710</xdr:rowOff>
    </xdr:from>
    <xdr:ext cx="531495" cy="259080"/>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6740" cy="250190"/>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370" y="11541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a:extLst>
            <a:ext uri="{FF2B5EF4-FFF2-40B4-BE49-F238E27FC236}">
              <a16:creationId xmlns:a16="http://schemas.microsoft.com/office/drawing/2014/main" id="{00000000-0008-0000-0600-00006B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24130</xdr:rowOff>
    </xdr:from>
    <xdr:to>
      <xdr:col>85</xdr:col>
      <xdr:colOff>126365</xdr:colOff>
      <xdr:row>77</xdr:row>
      <xdr:rowOff>147320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6317595" y="12025630"/>
          <a:ext cx="1270" cy="1323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151130</xdr:rowOff>
    </xdr:from>
    <xdr:ext cx="534670" cy="259080"/>
    <xdr:sp macro="" textlink="">
      <xdr:nvSpPr>
        <xdr:cNvPr id="621" name="公債費最小値テキスト">
          <a:extLst>
            <a:ext uri="{FF2B5EF4-FFF2-40B4-BE49-F238E27FC236}">
              <a16:creationId xmlns:a16="http://schemas.microsoft.com/office/drawing/2014/main" id="{00000000-0008-0000-0600-00006D020000}"/>
            </a:ext>
          </a:extLst>
        </xdr:cNvPr>
        <xdr:cNvSpPr txBox="1"/>
      </xdr:nvSpPr>
      <xdr:spPr>
        <a:xfrm>
          <a:off x="16370300" y="133527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12,594</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147320</xdr:rowOff>
    </xdr:from>
    <xdr:to>
      <xdr:col>86</xdr:col>
      <xdr:colOff>25400</xdr:colOff>
      <xdr:row>77</xdr:row>
      <xdr:rowOff>147320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3348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142240</xdr:rowOff>
    </xdr:from>
    <xdr:ext cx="534670" cy="259080"/>
    <xdr:sp macro="" textlink="">
      <xdr:nvSpPr>
        <xdr:cNvPr id="623" name="公債費最大値テキスト">
          <a:extLst>
            <a:ext uri="{FF2B5EF4-FFF2-40B4-BE49-F238E27FC236}">
              <a16:creationId xmlns:a16="http://schemas.microsoft.com/office/drawing/2014/main" id="{00000000-0008-0000-0600-00006F020000}"/>
            </a:ext>
          </a:extLst>
        </xdr:cNvPr>
        <xdr:cNvSpPr txBox="1"/>
      </xdr:nvSpPr>
      <xdr:spPr>
        <a:xfrm>
          <a:off x="16370300" y="118008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82,060</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24130</xdr:rowOff>
    </xdr:from>
    <xdr:to>
      <xdr:col>86</xdr:col>
      <xdr:colOff>25400</xdr:colOff>
      <xdr:row>70</xdr:row>
      <xdr:rowOff>24130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2025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12065</xdr:rowOff>
    </xdr:from>
    <xdr:to>
      <xdr:col>85</xdr:col>
      <xdr:colOff>127000</xdr:colOff>
      <xdr:row>77</xdr:row>
      <xdr:rowOff>20320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5481300" y="1321371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57785</xdr:rowOff>
    </xdr:from>
    <xdr:ext cx="534670" cy="259080"/>
    <xdr:sp macro="" textlink="">
      <xdr:nvSpPr>
        <xdr:cNvPr id="626" name="公債費平均値テキスト">
          <a:extLst>
            <a:ext uri="{FF2B5EF4-FFF2-40B4-BE49-F238E27FC236}">
              <a16:creationId xmlns:a16="http://schemas.microsoft.com/office/drawing/2014/main" id="{00000000-0008-0000-0600-000072020000}"/>
            </a:ext>
          </a:extLst>
        </xdr:cNvPr>
        <xdr:cNvSpPr txBox="1"/>
      </xdr:nvSpPr>
      <xdr:spPr>
        <a:xfrm>
          <a:off x="16370300" y="127450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33,849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34925</xdr:rowOff>
    </xdr:from>
    <xdr:to>
      <xdr:col>85</xdr:col>
      <xdr:colOff>177800</xdr:colOff>
      <xdr:row>75</xdr:row>
      <xdr:rowOff>136525</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6268700" y="1289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12065</xdr:rowOff>
    </xdr:from>
    <xdr:to>
      <xdr:col>81</xdr:col>
      <xdr:colOff>50800</xdr:colOff>
      <xdr:row>77</xdr:row>
      <xdr:rowOff>15875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4592300" y="1321371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13970</xdr:rowOff>
    </xdr:from>
    <xdr:to>
      <xdr:col>81</xdr:col>
      <xdr:colOff>101600</xdr:colOff>
      <xdr:row>75</xdr:row>
      <xdr:rowOff>115570</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5430500" y="1287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73</xdr:row>
      <xdr:rowOff>132080</xdr:rowOff>
    </xdr:from>
    <xdr:ext cx="525780" cy="251460"/>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13965" y="1264793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34,941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77</xdr:row>
      <xdr:rowOff>12065</xdr:rowOff>
    </xdr:from>
    <xdr:to>
      <xdr:col>76</xdr:col>
      <xdr:colOff>114300</xdr:colOff>
      <xdr:row>77</xdr:row>
      <xdr:rowOff>15875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3703300" y="1321371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1270</xdr:rowOff>
    </xdr:from>
    <xdr:to>
      <xdr:col>76</xdr:col>
      <xdr:colOff>165100</xdr:colOff>
      <xdr:row>75</xdr:row>
      <xdr:rowOff>102870</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4541500" y="1286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73</xdr:row>
      <xdr:rowOff>119380</xdr:rowOff>
    </xdr:from>
    <xdr:ext cx="525780" cy="259080"/>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324965" y="1263523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35,606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76</xdr:row>
      <xdr:rowOff>159385</xdr:rowOff>
    </xdr:from>
    <xdr:to>
      <xdr:col>71</xdr:col>
      <xdr:colOff>177800</xdr:colOff>
      <xdr:row>77</xdr:row>
      <xdr:rowOff>12065</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2814300" y="1318958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31115</xdr:rowOff>
    </xdr:from>
    <xdr:to>
      <xdr:col>72</xdr:col>
      <xdr:colOff>38100</xdr:colOff>
      <xdr:row>75</xdr:row>
      <xdr:rowOff>132715</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3652500" y="1288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73</xdr:row>
      <xdr:rowOff>149225</xdr:rowOff>
    </xdr:from>
    <xdr:ext cx="525780" cy="259080"/>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435965" y="1266507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34,041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84455</xdr:rowOff>
    </xdr:from>
    <xdr:to>
      <xdr:col>67</xdr:col>
      <xdr:colOff>101600</xdr:colOff>
      <xdr:row>76</xdr:row>
      <xdr:rowOff>14605</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2763500" y="12943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31115</xdr:rowOff>
    </xdr:from>
    <xdr:ext cx="525780" cy="250190"/>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546965" y="1271841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31,220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76</xdr:row>
      <xdr:rowOff>140970</xdr:rowOff>
    </xdr:from>
    <xdr:to>
      <xdr:col>85</xdr:col>
      <xdr:colOff>177800</xdr:colOff>
      <xdr:row>77</xdr:row>
      <xdr:rowOff>71120</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62687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55880</xdr:rowOff>
    </xdr:from>
    <xdr:ext cx="534670" cy="259080"/>
    <xdr:sp macro="" textlink="">
      <xdr:nvSpPr>
        <xdr:cNvPr id="645" name="公債費該当値テキスト">
          <a:extLst>
            <a:ext uri="{FF2B5EF4-FFF2-40B4-BE49-F238E27FC236}">
              <a16:creationId xmlns:a16="http://schemas.microsoft.com/office/drawing/2014/main" id="{00000000-0008-0000-0600-000085020000}"/>
            </a:ext>
          </a:extLst>
        </xdr:cNvPr>
        <xdr:cNvSpPr txBox="1"/>
      </xdr:nvSpPr>
      <xdr:spPr>
        <a:xfrm>
          <a:off x="16370300" y="130860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19,257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76</xdr:row>
      <xdr:rowOff>132715</xdr:rowOff>
    </xdr:from>
    <xdr:to>
      <xdr:col>81</xdr:col>
      <xdr:colOff>101600</xdr:colOff>
      <xdr:row>77</xdr:row>
      <xdr:rowOff>63500</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5430500" y="131629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77</xdr:row>
      <xdr:rowOff>53975</xdr:rowOff>
    </xdr:from>
    <xdr:ext cx="525780" cy="250190"/>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3965" y="1325562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19,686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76</xdr:row>
      <xdr:rowOff>136525</xdr:rowOff>
    </xdr:from>
    <xdr:to>
      <xdr:col>76</xdr:col>
      <xdr:colOff>165100</xdr:colOff>
      <xdr:row>77</xdr:row>
      <xdr:rowOff>66675</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541500" y="1316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77</xdr:row>
      <xdr:rowOff>57785</xdr:rowOff>
    </xdr:from>
    <xdr:ext cx="525780" cy="259080"/>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324965" y="1325943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19,504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76</xdr:row>
      <xdr:rowOff>132715</xdr:rowOff>
    </xdr:from>
    <xdr:to>
      <xdr:col>72</xdr:col>
      <xdr:colOff>38100</xdr:colOff>
      <xdr:row>77</xdr:row>
      <xdr:rowOff>63500</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3652500" y="131629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53975</xdr:rowOff>
    </xdr:from>
    <xdr:ext cx="525780" cy="250190"/>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35965" y="1325562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19,687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109220</xdr:rowOff>
    </xdr:from>
    <xdr:to>
      <xdr:col>67</xdr:col>
      <xdr:colOff>101600</xdr:colOff>
      <xdr:row>77</xdr:row>
      <xdr:rowOff>38735</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2763500" y="131394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29845</xdr:rowOff>
    </xdr:from>
    <xdr:ext cx="525780" cy="25082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546965" y="13231495"/>
          <a:ext cx="5257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20,965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16,016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0995" cy="217170"/>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407900" y="14922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0030" cy="250190"/>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197080" y="167995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86740" cy="250190"/>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370" y="163423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86740" cy="250190"/>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370" y="158851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86740" cy="250190"/>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370" y="154279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6740" cy="250190"/>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370" y="14970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17780</xdr:rowOff>
    </xdr:from>
    <xdr:to>
      <xdr:col>85</xdr:col>
      <xdr:colOff>126365</xdr:colOff>
      <xdr:row>98</xdr:row>
      <xdr:rowOff>137795</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619730"/>
          <a:ext cx="1270" cy="1320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141605</xdr:rowOff>
    </xdr:from>
    <xdr:ext cx="378460" cy="259080"/>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69437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419</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137795</xdr:rowOff>
    </xdr:from>
    <xdr:to>
      <xdr:col>86</xdr:col>
      <xdr:colOff>25400</xdr:colOff>
      <xdr:row>98</xdr:row>
      <xdr:rowOff>137795</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6939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135890</xdr:rowOff>
    </xdr:from>
    <xdr:ext cx="598805" cy="259080"/>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3949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289,135</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17780</xdr:rowOff>
    </xdr:from>
    <xdr:to>
      <xdr:col>86</xdr:col>
      <xdr:colOff>25400</xdr:colOff>
      <xdr:row>91</xdr:row>
      <xdr:rowOff>17780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619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74930</xdr:rowOff>
    </xdr:from>
    <xdr:to>
      <xdr:col>85</xdr:col>
      <xdr:colOff>127000</xdr:colOff>
      <xdr:row>98</xdr:row>
      <xdr:rowOff>86360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5481300" y="1687703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155575</xdr:rowOff>
    </xdr:from>
    <xdr:ext cx="534670" cy="25082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61477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27,950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132715</xdr:rowOff>
    </xdr:from>
    <xdr:to>
      <xdr:col>85</xdr:col>
      <xdr:colOff>177800</xdr:colOff>
      <xdr:row>98</xdr:row>
      <xdr:rowOff>63500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633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64770</xdr:rowOff>
    </xdr:from>
    <xdr:to>
      <xdr:col>81</xdr:col>
      <xdr:colOff>50800</xdr:colOff>
      <xdr:row>98</xdr:row>
      <xdr:rowOff>74930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4592300" y="1686687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118110</xdr:rowOff>
    </xdr:from>
    <xdr:to>
      <xdr:col>81</xdr:col>
      <xdr:colOff>101600</xdr:colOff>
      <xdr:row>98</xdr:row>
      <xdr:rowOff>48260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74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64770</xdr:rowOff>
    </xdr:from>
    <xdr:ext cx="525780" cy="250190"/>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3965" y="1652397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31,055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98</xdr:row>
      <xdr:rowOff>64770</xdr:rowOff>
    </xdr:from>
    <xdr:to>
      <xdr:col>76</xdr:col>
      <xdr:colOff>114300</xdr:colOff>
      <xdr:row>98</xdr:row>
      <xdr:rowOff>70485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3703300" y="1686687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126365</xdr:rowOff>
    </xdr:from>
    <xdr:to>
      <xdr:col>76</xdr:col>
      <xdr:colOff>165100</xdr:colOff>
      <xdr:row>98</xdr:row>
      <xdr:rowOff>56515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75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73025</xdr:rowOff>
    </xdr:from>
    <xdr:ext cx="525780" cy="259080"/>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4965" y="1653222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29,371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70485</xdr:rowOff>
    </xdr:from>
    <xdr:to>
      <xdr:col>71</xdr:col>
      <xdr:colOff>177800</xdr:colOff>
      <xdr:row>98</xdr:row>
      <xdr:rowOff>102235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872585"/>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125730</xdr:rowOff>
    </xdr:from>
    <xdr:to>
      <xdr:col>72</xdr:col>
      <xdr:colOff>38100</xdr:colOff>
      <xdr:row>98</xdr:row>
      <xdr:rowOff>55880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75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72390</xdr:rowOff>
    </xdr:from>
    <xdr:ext cx="525780" cy="259080"/>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5965" y="1653159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29,492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12065</xdr:rowOff>
    </xdr:from>
    <xdr:to>
      <xdr:col>67</xdr:col>
      <xdr:colOff>101600</xdr:colOff>
      <xdr:row>98</xdr:row>
      <xdr:rowOff>113665</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814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130175</xdr:rowOff>
    </xdr:from>
    <xdr:ext cx="525780" cy="259080"/>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6965" y="1658937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16,785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35560</xdr:rowOff>
    </xdr:from>
    <xdr:to>
      <xdr:col>85</xdr:col>
      <xdr:colOff>177800</xdr:colOff>
      <xdr:row>98</xdr:row>
      <xdr:rowOff>137160</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83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121920</xdr:rowOff>
    </xdr:from>
    <xdr:ext cx="534670" cy="250190"/>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75257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11,711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23495</xdr:rowOff>
    </xdr:from>
    <xdr:to>
      <xdr:col>81</xdr:col>
      <xdr:colOff>101600</xdr:colOff>
      <xdr:row>98</xdr:row>
      <xdr:rowOff>125095</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82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116205</xdr:rowOff>
    </xdr:from>
    <xdr:ext cx="525780"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3965" y="1691830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14,293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13970</xdr:rowOff>
    </xdr:from>
    <xdr:to>
      <xdr:col>76</xdr:col>
      <xdr:colOff>165100</xdr:colOff>
      <xdr:row>98</xdr:row>
      <xdr:rowOff>115570</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81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106680</xdr:rowOff>
    </xdr:from>
    <xdr:ext cx="525780"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4965" y="1690878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16,412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19685</xdr:rowOff>
    </xdr:from>
    <xdr:to>
      <xdr:col>72</xdr:col>
      <xdr:colOff>38100</xdr:colOff>
      <xdr:row>98</xdr:row>
      <xdr:rowOff>121285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82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112395</xdr:rowOff>
    </xdr:from>
    <xdr:ext cx="525780" cy="250190"/>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5965" y="1691449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15,106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52070</xdr:rowOff>
    </xdr:from>
    <xdr:to>
      <xdr:col>67</xdr:col>
      <xdr:colOff>101600</xdr:colOff>
      <xdr:row>98</xdr:row>
      <xdr:rowOff>153035</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854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98</xdr:row>
      <xdr:rowOff>144145</xdr:rowOff>
    </xdr:from>
    <xdr:ext cx="461010" cy="25082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79350" y="16946245"/>
          <a:ext cx="46101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8,240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0995" cy="217170"/>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73660</xdr:rowOff>
    </xdr:from>
    <xdr:ext cx="240030" cy="259080"/>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080" y="658876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35560</xdr:rowOff>
    </xdr:from>
    <xdr:ext cx="458470" cy="259080"/>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640" y="620776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168910</xdr:rowOff>
    </xdr:from>
    <xdr:ext cx="531495" cy="250190"/>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505" y="58267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31</xdr:row>
      <xdr:rowOff>130810</xdr:rowOff>
    </xdr:from>
    <xdr:ext cx="531495" cy="259080"/>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92710</xdr:rowOff>
    </xdr:from>
    <xdr:ext cx="531495" cy="259080"/>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0190"/>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505" y="46837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92710</xdr:rowOff>
    </xdr:from>
    <xdr:to>
      <xdr:col>116</xdr:col>
      <xdr:colOff>62865</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236210"/>
          <a:ext cx="1270" cy="1494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48260</xdr:rowOff>
    </xdr:from>
    <xdr:ext cx="249555" cy="259080"/>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39370</xdr:rowOff>
    </xdr:from>
    <xdr:ext cx="534670" cy="259080"/>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50114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19,613</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92710</xdr:rowOff>
    </xdr:from>
    <xdr:to>
      <xdr:col>116</xdr:col>
      <xdr:colOff>152400</xdr:colOff>
      <xdr:row>30</xdr:row>
      <xdr:rowOff>92710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236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26670</xdr:rowOff>
    </xdr:from>
    <xdr:to>
      <xdr:col>116</xdr:col>
      <xdr:colOff>63500</xdr:colOff>
      <xdr:row>39</xdr:row>
      <xdr:rowOff>29845</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1323300" y="671322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145415</xdr:rowOff>
    </xdr:from>
    <xdr:ext cx="469900" cy="250190"/>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317615"/>
          <a:ext cx="4699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2,806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122555</xdr:rowOff>
    </xdr:from>
    <xdr:to>
      <xdr:col>116</xdr:col>
      <xdr:colOff>114300</xdr:colOff>
      <xdr:row>38</xdr:row>
      <xdr:rowOff>52705</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29845</xdr:rowOff>
    </xdr:from>
    <xdr:to>
      <xdr:col>111</xdr:col>
      <xdr:colOff>177800</xdr:colOff>
      <xdr:row>39</xdr:row>
      <xdr:rowOff>31115</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0434300" y="671639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24130</xdr:rowOff>
    </xdr:from>
    <xdr:to>
      <xdr:col>112</xdr:col>
      <xdr:colOff>38100</xdr:colOff>
      <xdr:row>38</xdr:row>
      <xdr:rowOff>125730</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142240</xdr:rowOff>
    </xdr:from>
    <xdr:ext cx="461010" cy="259080"/>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088350" y="631444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31115</xdr:rowOff>
    </xdr:from>
    <xdr:to>
      <xdr:col>107</xdr:col>
      <xdr:colOff>50800</xdr:colOff>
      <xdr:row>39</xdr:row>
      <xdr:rowOff>31750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19545300" y="671766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29210</xdr:rowOff>
    </xdr:from>
    <xdr:to>
      <xdr:col>107</xdr:col>
      <xdr:colOff>101600</xdr:colOff>
      <xdr:row>38</xdr:row>
      <xdr:rowOff>130810</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147320</xdr:rowOff>
    </xdr:from>
    <xdr:ext cx="461010" cy="259080"/>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99350" y="631952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1,786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31750</xdr:rowOff>
    </xdr:from>
    <xdr:to>
      <xdr:col>102</xdr:col>
      <xdr:colOff>114300</xdr:colOff>
      <xdr:row>39</xdr:row>
      <xdr:rowOff>31750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18656300" y="67183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20955</xdr:rowOff>
    </xdr:from>
    <xdr:to>
      <xdr:col>102</xdr:col>
      <xdr:colOff>165100</xdr:colOff>
      <xdr:row>38</xdr:row>
      <xdr:rowOff>122555</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536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139065</xdr:rowOff>
    </xdr:from>
    <xdr:ext cx="461010" cy="259080"/>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10350" y="631126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162560</xdr:rowOff>
    </xdr:from>
    <xdr:to>
      <xdr:col>98</xdr:col>
      <xdr:colOff>38100</xdr:colOff>
      <xdr:row>38</xdr:row>
      <xdr:rowOff>92710</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109220</xdr:rowOff>
    </xdr:from>
    <xdr:ext cx="461010" cy="251460"/>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21350" y="6281420"/>
          <a:ext cx="461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147320</xdr:rowOff>
    </xdr:from>
    <xdr:to>
      <xdr:col>116</xdr:col>
      <xdr:colOff>114300</xdr:colOff>
      <xdr:row>39</xdr:row>
      <xdr:rowOff>77470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62230</xdr:rowOff>
    </xdr:from>
    <xdr:ext cx="378460" cy="259080"/>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65773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150495</xdr:rowOff>
    </xdr:from>
    <xdr:to>
      <xdr:col>112</xdr:col>
      <xdr:colOff>38100</xdr:colOff>
      <xdr:row>39</xdr:row>
      <xdr:rowOff>80645</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66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39</xdr:row>
      <xdr:rowOff>71755</xdr:rowOff>
    </xdr:from>
    <xdr:ext cx="378460" cy="259080"/>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4070" y="67583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151765</xdr:rowOff>
    </xdr:from>
    <xdr:to>
      <xdr:col>107</xdr:col>
      <xdr:colOff>101600</xdr:colOff>
      <xdr:row>39</xdr:row>
      <xdr:rowOff>81915</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66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39</xdr:row>
      <xdr:rowOff>73025</xdr:rowOff>
    </xdr:from>
    <xdr:ext cx="378460" cy="259080"/>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245070" y="67595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152400</xdr:rowOff>
    </xdr:from>
    <xdr:to>
      <xdr:col>102</xdr:col>
      <xdr:colOff>165100</xdr:colOff>
      <xdr:row>39</xdr:row>
      <xdr:rowOff>82550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39</xdr:row>
      <xdr:rowOff>73660</xdr:rowOff>
    </xdr:from>
    <xdr:ext cx="378460" cy="259080"/>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6070" y="67602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152400</xdr:rowOff>
    </xdr:from>
    <xdr:to>
      <xdr:col>98</xdr:col>
      <xdr:colOff>38100</xdr:colOff>
      <xdr:row>39</xdr:row>
      <xdr:rowOff>82550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39</xdr:row>
      <xdr:rowOff>73660</xdr:rowOff>
    </xdr:from>
    <xdr:ext cx="378460" cy="259080"/>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7070" y="67602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10,630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0995" cy="217170"/>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99060</xdr:rowOff>
    </xdr:from>
    <xdr:to>
      <xdr:col>120</xdr:col>
      <xdr:colOff>114300</xdr:colOff>
      <xdr:row>59</xdr:row>
      <xdr:rowOff>99060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128270</xdr:rowOff>
    </xdr:from>
    <xdr:ext cx="240030" cy="259080"/>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080" y="1007237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114935</xdr:rowOff>
    </xdr:from>
    <xdr:to>
      <xdr:col>120</xdr:col>
      <xdr:colOff>114300</xdr:colOff>
      <xdr:row>57</xdr:row>
      <xdr:rowOff>114935</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144145</xdr:rowOff>
    </xdr:from>
    <xdr:ext cx="458470" cy="25082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820640" y="9745345"/>
          <a:ext cx="458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55</xdr:row>
      <xdr:rowOff>132080</xdr:rowOff>
    </xdr:from>
    <xdr:to>
      <xdr:col>120</xdr:col>
      <xdr:colOff>114300</xdr:colOff>
      <xdr:row>55</xdr:row>
      <xdr:rowOff>132080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160655</xdr:rowOff>
    </xdr:from>
    <xdr:ext cx="458470" cy="259080"/>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820640" y="9418955"/>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53</xdr:row>
      <xdr:rowOff>147955</xdr:rowOff>
    </xdr:from>
    <xdr:to>
      <xdr:col>120</xdr:col>
      <xdr:colOff>114300</xdr:colOff>
      <xdr:row>53</xdr:row>
      <xdr:rowOff>147955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53</xdr:row>
      <xdr:rowOff>6350</xdr:rowOff>
    </xdr:from>
    <xdr:ext cx="458470" cy="251460"/>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640" y="9093200"/>
          <a:ext cx="458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96</xdr:col>
      <xdr:colOff>0</xdr:colOff>
      <xdr:row>51</xdr:row>
      <xdr:rowOff>164465</xdr:rowOff>
    </xdr:from>
    <xdr:to>
      <xdr:col>120</xdr:col>
      <xdr:colOff>114300</xdr:colOff>
      <xdr:row>51</xdr:row>
      <xdr:rowOff>164465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22225</xdr:rowOff>
    </xdr:from>
    <xdr:ext cx="531495" cy="2584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505" y="8766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50</xdr:row>
      <xdr:rowOff>8890</xdr:rowOff>
    </xdr:from>
    <xdr:to>
      <xdr:col>120</xdr:col>
      <xdr:colOff>114300</xdr:colOff>
      <xdr:row>50</xdr:row>
      <xdr:rowOff>8890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38100</xdr:rowOff>
    </xdr:from>
    <xdr:ext cx="531495" cy="259080"/>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505" y="8439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0190"/>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505" y="81127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121285</xdr:rowOff>
    </xdr:from>
    <xdr:to>
      <xdr:col>116</xdr:col>
      <xdr:colOff>62865</xdr:colOff>
      <xdr:row>59</xdr:row>
      <xdr:rowOff>99060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693785"/>
          <a:ext cx="1270" cy="1520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102870</xdr:rowOff>
    </xdr:from>
    <xdr:ext cx="249555" cy="259080"/>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218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99060</xdr:rowOff>
    </xdr:from>
    <xdr:to>
      <xdr:col>116</xdr:col>
      <xdr:colOff>152400</xdr:colOff>
      <xdr:row>59</xdr:row>
      <xdr:rowOff>99060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214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67945</xdr:rowOff>
    </xdr:from>
    <xdr:ext cx="534670" cy="2584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4689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13,968</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121285</xdr:rowOff>
    </xdr:from>
    <xdr:to>
      <xdr:col>116</xdr:col>
      <xdr:colOff>152400</xdr:colOff>
      <xdr:row>50</xdr:row>
      <xdr:rowOff>121285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693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94615</xdr:rowOff>
    </xdr:from>
    <xdr:to>
      <xdr:col>116</xdr:col>
      <xdr:colOff>63500</xdr:colOff>
      <xdr:row>58</xdr:row>
      <xdr:rowOff>99060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1003871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169545</xdr:rowOff>
    </xdr:from>
    <xdr:ext cx="469900" cy="250190"/>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770745"/>
          <a:ext cx="4699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2,243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146685</xdr:rowOff>
    </xdr:from>
    <xdr:to>
      <xdr:col>116</xdr:col>
      <xdr:colOff>114300</xdr:colOff>
      <xdr:row>58</xdr:row>
      <xdr:rowOff>76835</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919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27940</xdr:rowOff>
    </xdr:from>
    <xdr:to>
      <xdr:col>111</xdr:col>
      <xdr:colOff>177800</xdr:colOff>
      <xdr:row>58</xdr:row>
      <xdr:rowOff>99060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0434300" y="9972040"/>
          <a:ext cx="88900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29210</xdr:rowOff>
    </xdr:from>
    <xdr:to>
      <xdr:col>112</xdr:col>
      <xdr:colOff>38100</xdr:colOff>
      <xdr:row>57</xdr:row>
      <xdr:rowOff>130175</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8018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55</xdr:row>
      <xdr:rowOff>146685</xdr:rowOff>
    </xdr:from>
    <xdr:ext cx="461010" cy="250190"/>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350" y="9576435"/>
          <a:ext cx="4610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3,329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57</xdr:row>
      <xdr:rowOff>115570</xdr:rowOff>
    </xdr:from>
    <xdr:to>
      <xdr:col>107</xdr:col>
      <xdr:colOff>50800</xdr:colOff>
      <xdr:row>58</xdr:row>
      <xdr:rowOff>27940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9545300" y="988822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111760</xdr:rowOff>
    </xdr:from>
    <xdr:to>
      <xdr:col>107</xdr:col>
      <xdr:colOff>101600</xdr:colOff>
      <xdr:row>58</xdr:row>
      <xdr:rowOff>41910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88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58420</xdr:rowOff>
    </xdr:from>
    <xdr:ext cx="461010" cy="259080"/>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350" y="965962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57</xdr:row>
      <xdr:rowOff>57785</xdr:rowOff>
    </xdr:from>
    <xdr:to>
      <xdr:col>102</xdr:col>
      <xdr:colOff>114300</xdr:colOff>
      <xdr:row>57</xdr:row>
      <xdr:rowOff>115570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8656300" y="9830435"/>
          <a:ext cx="8890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100330</xdr:rowOff>
    </xdr:from>
    <xdr:to>
      <xdr:col>102</xdr:col>
      <xdr:colOff>165100</xdr:colOff>
      <xdr:row>58</xdr:row>
      <xdr:rowOff>30480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87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21590</xdr:rowOff>
    </xdr:from>
    <xdr:ext cx="461010" cy="259080"/>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350" y="996569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99695</xdr:rowOff>
    </xdr:from>
    <xdr:to>
      <xdr:col>98</xdr:col>
      <xdr:colOff>38100</xdr:colOff>
      <xdr:row>58</xdr:row>
      <xdr:rowOff>29845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87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58</xdr:row>
      <xdr:rowOff>21590</xdr:rowOff>
    </xdr:from>
    <xdr:ext cx="461010" cy="259080"/>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350" y="996569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43815</xdr:rowOff>
    </xdr:from>
    <xdr:to>
      <xdr:col>116</xdr:col>
      <xdr:colOff>114300</xdr:colOff>
      <xdr:row>58</xdr:row>
      <xdr:rowOff>145415</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998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22225</xdr:rowOff>
    </xdr:from>
    <xdr:ext cx="469900" cy="2584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9663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1,614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48260</xdr:rowOff>
    </xdr:from>
    <xdr:to>
      <xdr:col>112</xdr:col>
      <xdr:colOff>38100</xdr:colOff>
      <xdr:row>58</xdr:row>
      <xdr:rowOff>149860</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999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58</xdr:row>
      <xdr:rowOff>140970</xdr:rowOff>
    </xdr:from>
    <xdr:ext cx="461010" cy="259080"/>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88350" y="1008507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1,571</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57</xdr:row>
      <xdr:rowOff>148590</xdr:rowOff>
    </xdr:from>
    <xdr:to>
      <xdr:col>107</xdr:col>
      <xdr:colOff>101600</xdr:colOff>
      <xdr:row>58</xdr:row>
      <xdr:rowOff>78740</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992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58</xdr:row>
      <xdr:rowOff>69850</xdr:rowOff>
    </xdr:from>
    <xdr:ext cx="461010" cy="259080"/>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99350" y="1001395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2,224</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57</xdr:row>
      <xdr:rowOff>64770</xdr:rowOff>
    </xdr:from>
    <xdr:to>
      <xdr:col>102</xdr:col>
      <xdr:colOff>165100</xdr:colOff>
      <xdr:row>57</xdr:row>
      <xdr:rowOff>166370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11430</xdr:rowOff>
    </xdr:from>
    <xdr:ext cx="461010" cy="259080"/>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10350" y="961263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2,996</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57</xdr:row>
      <xdr:rowOff>6985</xdr:rowOff>
    </xdr:from>
    <xdr:to>
      <xdr:col>98</xdr:col>
      <xdr:colOff>38100</xdr:colOff>
      <xdr:row>57</xdr:row>
      <xdr:rowOff>109220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97796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55</xdr:row>
      <xdr:rowOff>125095</xdr:rowOff>
    </xdr:from>
    <xdr:ext cx="461010" cy="2584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21350" y="9554845"/>
          <a:ext cx="4610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3,530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34/37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39,185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0995" cy="217170"/>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0030" cy="250190"/>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080" y="13827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168910</xdr:rowOff>
    </xdr:from>
    <xdr:ext cx="531495" cy="250190"/>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505" y="133705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54610</xdr:rowOff>
    </xdr:from>
    <xdr:ext cx="531495" cy="250190"/>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505" y="129133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111760</xdr:rowOff>
    </xdr:from>
    <xdr:ext cx="531495" cy="250190"/>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505" y="124561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168910</xdr:rowOff>
    </xdr:from>
    <xdr:ext cx="531495" cy="250190"/>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505" y="119989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86740" cy="250190"/>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370" y="11541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45720</xdr:rowOff>
    </xdr:from>
    <xdr:to>
      <xdr:col>116</xdr:col>
      <xdr:colOff>62865</xdr:colOff>
      <xdr:row>78</xdr:row>
      <xdr:rowOff>132080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218670"/>
          <a:ext cx="1270" cy="1286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135890</xdr:rowOff>
    </xdr:from>
    <xdr:ext cx="534670" cy="259080"/>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5089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20,333</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132080</xdr:rowOff>
    </xdr:from>
    <xdr:to>
      <xdr:col>116</xdr:col>
      <xdr:colOff>152400</xdr:colOff>
      <xdr:row>78</xdr:row>
      <xdr:rowOff>132080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505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163830</xdr:rowOff>
    </xdr:from>
    <xdr:ext cx="534670" cy="259080"/>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9938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76,625</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45720</xdr:rowOff>
    </xdr:from>
    <xdr:to>
      <xdr:col>116</xdr:col>
      <xdr:colOff>152400</xdr:colOff>
      <xdr:row>71</xdr:row>
      <xdr:rowOff>45720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218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160020</xdr:rowOff>
    </xdr:from>
    <xdr:to>
      <xdr:col>116</xdr:col>
      <xdr:colOff>63500</xdr:colOff>
      <xdr:row>78</xdr:row>
      <xdr:rowOff>3175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1323300" y="13361670"/>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94615</xdr:rowOff>
    </xdr:from>
    <xdr:ext cx="534670" cy="259080"/>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29533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35,745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76</xdr:row>
      <xdr:rowOff>71755</xdr:rowOff>
    </xdr:from>
    <xdr:to>
      <xdr:col>116</xdr:col>
      <xdr:colOff>114300</xdr:colOff>
      <xdr:row>77</xdr:row>
      <xdr:rowOff>1905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310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3175</xdr:rowOff>
    </xdr:from>
    <xdr:to>
      <xdr:col>111</xdr:col>
      <xdr:colOff>177800</xdr:colOff>
      <xdr:row>78</xdr:row>
      <xdr:rowOff>31750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0434300" y="1337627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123825</xdr:rowOff>
    </xdr:from>
    <xdr:to>
      <xdr:col>112</xdr:col>
      <xdr:colOff>38100</xdr:colOff>
      <xdr:row>76</xdr:row>
      <xdr:rowOff>53975</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98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70485</xdr:rowOff>
    </xdr:from>
    <xdr:ext cx="525780" cy="259080"/>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5965" y="1275778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40,979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78</xdr:row>
      <xdr:rowOff>31750</xdr:rowOff>
    </xdr:from>
    <xdr:to>
      <xdr:col>107</xdr:col>
      <xdr:colOff>50800</xdr:colOff>
      <xdr:row>78</xdr:row>
      <xdr:rowOff>46990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545300" y="1340485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133350</xdr:rowOff>
    </xdr:from>
    <xdr:to>
      <xdr:col>107</xdr:col>
      <xdr:colOff>101600</xdr:colOff>
      <xdr:row>76</xdr:row>
      <xdr:rowOff>63500</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80010</xdr:rowOff>
    </xdr:from>
    <xdr:ext cx="525780" cy="259080"/>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6965" y="1276731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40,566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78</xdr:row>
      <xdr:rowOff>46990</xdr:rowOff>
    </xdr:from>
    <xdr:to>
      <xdr:col>102</xdr:col>
      <xdr:colOff>114300</xdr:colOff>
      <xdr:row>78</xdr:row>
      <xdr:rowOff>54610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8656300" y="1342009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166370</xdr:rowOff>
    </xdr:from>
    <xdr:to>
      <xdr:col>102</xdr:col>
      <xdr:colOff>165100</xdr:colOff>
      <xdr:row>76</xdr:row>
      <xdr:rowOff>95885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30251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112395</xdr:rowOff>
    </xdr:from>
    <xdr:ext cx="525780" cy="250190"/>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7965" y="1279969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39,126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76</xdr:row>
      <xdr:rowOff>6985</xdr:rowOff>
    </xdr:from>
    <xdr:to>
      <xdr:col>98</xdr:col>
      <xdr:colOff>38100</xdr:colOff>
      <xdr:row>76</xdr:row>
      <xdr:rowOff>109220</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30371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125095</xdr:rowOff>
    </xdr:from>
    <xdr:ext cx="525780" cy="2584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8965" y="12812395"/>
          <a:ext cx="525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38,592</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77</xdr:row>
      <xdr:rowOff>109220</xdr:rowOff>
    </xdr:from>
    <xdr:to>
      <xdr:col>116</xdr:col>
      <xdr:colOff>114300</xdr:colOff>
      <xdr:row>78</xdr:row>
      <xdr:rowOff>39370</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331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87630</xdr:rowOff>
    </xdr:from>
    <xdr:ext cx="534670" cy="250190"/>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328928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26,603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77</xdr:row>
      <xdr:rowOff>123825</xdr:rowOff>
    </xdr:from>
    <xdr:to>
      <xdr:col>112</xdr:col>
      <xdr:colOff>38100</xdr:colOff>
      <xdr:row>78</xdr:row>
      <xdr:rowOff>53975</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332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78</xdr:row>
      <xdr:rowOff>45085</xdr:rowOff>
    </xdr:from>
    <xdr:ext cx="525780" cy="2584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5965" y="13418185"/>
          <a:ext cx="525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25,978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77</xdr:row>
      <xdr:rowOff>152400</xdr:rowOff>
    </xdr:from>
    <xdr:to>
      <xdr:col>107</xdr:col>
      <xdr:colOff>101600</xdr:colOff>
      <xdr:row>78</xdr:row>
      <xdr:rowOff>82550</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33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78</xdr:row>
      <xdr:rowOff>73660</xdr:rowOff>
    </xdr:from>
    <xdr:ext cx="525780" cy="259080"/>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6965" y="1344676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24,723</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77</xdr:row>
      <xdr:rowOff>167640</xdr:rowOff>
    </xdr:from>
    <xdr:to>
      <xdr:col>102</xdr:col>
      <xdr:colOff>165100</xdr:colOff>
      <xdr:row>78</xdr:row>
      <xdr:rowOff>97790</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3369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78</xdr:row>
      <xdr:rowOff>88900</xdr:rowOff>
    </xdr:from>
    <xdr:ext cx="525780" cy="250190"/>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7965" y="1346200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24,062</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78</xdr:row>
      <xdr:rowOff>3810</xdr:rowOff>
    </xdr:from>
    <xdr:to>
      <xdr:col>98</xdr:col>
      <xdr:colOff>38100</xdr:colOff>
      <xdr:row>78</xdr:row>
      <xdr:rowOff>105410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337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78</xdr:row>
      <xdr:rowOff>96520</xdr:rowOff>
    </xdr:from>
    <xdr:ext cx="525780" cy="259080"/>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8965" y="1346962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23,731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0995" cy="217170"/>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0030" cy="250190"/>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080" y="16113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0030" cy="250190"/>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080" y="14970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0665" cy="259080"/>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840" y="16297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0665" cy="259080"/>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840" y="16297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0665"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840" y="16297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0665"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840" y="16297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0665"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840" y="15980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0665"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840" y="15980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0665" cy="259080"/>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840" y="15980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0665" cy="259080"/>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840" y="15980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歳出決算総額は、住民一人あたり422,651円となっており、前年度に比べて63,978円増加している。</a:t>
          </a:r>
        </a:p>
        <a:p>
          <a:r>
            <a:rPr kumimoji="1" lang="ja-JP" altLang="en-US" sz="1300">
              <a:latin typeface="ＭＳ Ｐゴシック"/>
              <a:ea typeface="ＭＳ Ｐゴシック"/>
            </a:rPr>
            <a:t>主な要因として、庁舎建設事業（549,644千円増）、西小学校校舎改修工事費（733,524千円増）をはじめとした普通建設事業費や、物価高の影響を受けた全体的な経費の増加などがあげられる。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群馬県大泉町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41,653
32,782
18.03
18,234,727
17,604,678
587,475
8,486,766
7,485,540</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4.5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019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36/37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0995" cy="21717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58470" cy="25019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58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128270</xdr:rowOff>
    </xdr:from>
    <xdr:ext cx="458470"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64337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144145</xdr:rowOff>
    </xdr:from>
    <xdr:ext cx="458470" cy="25082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316345"/>
          <a:ext cx="458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34</xdr:row>
      <xdr:rowOff>160655</xdr:rowOff>
    </xdr:from>
    <xdr:ext cx="458470" cy="25908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989955"/>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6350</xdr:rowOff>
    </xdr:from>
    <xdr:ext cx="458470" cy="25146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664200"/>
          <a:ext cx="458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22225</xdr:rowOff>
    </xdr:from>
    <xdr:ext cx="458470" cy="2584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640" y="5337175"/>
          <a:ext cx="458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38100</xdr:rowOff>
    </xdr:from>
    <xdr:ext cx="458470" cy="259080"/>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640" y="501015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58470" cy="250190"/>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640" y="4683760"/>
          <a:ext cx="458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170180</xdr:rowOff>
    </xdr:from>
    <xdr:to>
      <xdr:col>24</xdr:col>
      <xdr:colOff>62865</xdr:colOff>
      <xdr:row>38</xdr:row>
      <xdr:rowOff>78740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3680"/>
          <a:ext cx="1270" cy="1280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82550</xdr:rowOff>
    </xdr:from>
    <xdr:ext cx="469900" cy="259080"/>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97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2,586</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78740</xdr:rowOff>
    </xdr:from>
    <xdr:to>
      <xdr:col>24</xdr:col>
      <xdr:colOff>152400</xdr:colOff>
      <xdr:row>38</xdr:row>
      <xdr:rowOff>78740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93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116840</xdr:rowOff>
    </xdr:from>
    <xdr:ext cx="469900" cy="259080"/>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8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6,506</a:t>
          </a:r>
          <a:endParaRPr kumimoji="1" lang="ja-JP" altLang="en-US" sz="1000" b="1">
            <a:latin typeface="ＭＳ Ｐゴシック"/>
          </a:endParaRPr>
        </a:p>
      </xdr:txBody>
    </xdr:sp>
    <xdr:clientData/>
  </xdr:oneCellAnchor>
  <xdr:twoCellAnchor>
    <xdr:from>
      <xdr:col>23</xdr:col>
      <xdr:colOff>165100</xdr:colOff>
      <xdr:row>30</xdr:row>
      <xdr:rowOff>170180</xdr:rowOff>
    </xdr:from>
    <xdr:to>
      <xdr:col>24</xdr:col>
      <xdr:colOff>152400</xdr:colOff>
      <xdr:row>30</xdr:row>
      <xdr:rowOff>170180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3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40640</xdr:rowOff>
    </xdr:from>
    <xdr:to>
      <xdr:col>24</xdr:col>
      <xdr:colOff>63500</xdr:colOff>
      <xdr:row>37</xdr:row>
      <xdr:rowOff>160020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6384290"/>
          <a:ext cx="83820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65405</xdr:rowOff>
    </xdr:from>
    <xdr:ext cx="469900" cy="250190"/>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894705"/>
          <a:ext cx="4699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4,117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42545</xdr:rowOff>
    </xdr:from>
    <xdr:to>
      <xdr:col>24</xdr:col>
      <xdr:colOff>114300</xdr:colOff>
      <xdr:row>35</xdr:row>
      <xdr:rowOff>144145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4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40640</xdr:rowOff>
    </xdr:from>
    <xdr:to>
      <xdr:col>19</xdr:col>
      <xdr:colOff>177800</xdr:colOff>
      <xdr:row>37</xdr:row>
      <xdr:rowOff>56515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38429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66675</xdr:rowOff>
    </xdr:from>
    <xdr:to>
      <xdr:col>20</xdr:col>
      <xdr:colOff>38100</xdr:colOff>
      <xdr:row>35</xdr:row>
      <xdr:rowOff>168275</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6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34</xdr:row>
      <xdr:rowOff>13335</xdr:rowOff>
    </xdr:from>
    <xdr:ext cx="461010" cy="259080"/>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350" y="584263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4,044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52705</xdr:rowOff>
    </xdr:from>
    <xdr:to>
      <xdr:col>15</xdr:col>
      <xdr:colOff>50800</xdr:colOff>
      <xdr:row>37</xdr:row>
      <xdr:rowOff>56515</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39635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103505</xdr:rowOff>
    </xdr:from>
    <xdr:to>
      <xdr:col>15</xdr:col>
      <xdr:colOff>101600</xdr:colOff>
      <xdr:row>36</xdr:row>
      <xdr:rowOff>33655</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04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50165</xdr:rowOff>
    </xdr:from>
    <xdr:ext cx="461010" cy="259080"/>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350" y="587946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3,930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37</xdr:row>
      <xdr:rowOff>52070</xdr:rowOff>
    </xdr:from>
    <xdr:to>
      <xdr:col>10</xdr:col>
      <xdr:colOff>114300</xdr:colOff>
      <xdr:row>37</xdr:row>
      <xdr:rowOff>52705</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39572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97790</xdr:rowOff>
    </xdr:from>
    <xdr:to>
      <xdr:col>10</xdr:col>
      <xdr:colOff>165100</xdr:colOff>
      <xdr:row>36</xdr:row>
      <xdr:rowOff>27305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985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43815</xdr:rowOff>
    </xdr:from>
    <xdr:ext cx="461010" cy="25019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350" y="5873115"/>
          <a:ext cx="4610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3,949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112395</xdr:rowOff>
    </xdr:from>
    <xdr:to>
      <xdr:col>6</xdr:col>
      <xdr:colOff>38100</xdr:colOff>
      <xdr:row>36</xdr:row>
      <xdr:rowOff>42545</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13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59055</xdr:rowOff>
    </xdr:from>
    <xdr:ext cx="46101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350" y="588835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109220</xdr:rowOff>
    </xdr:from>
    <xdr:to>
      <xdr:col>24</xdr:col>
      <xdr:colOff>114300</xdr:colOff>
      <xdr:row>38</xdr:row>
      <xdr:rowOff>39370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45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24130</xdr:rowOff>
    </xdr:from>
    <xdr:ext cx="469900" cy="259080"/>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3677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2,863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161290</xdr:rowOff>
    </xdr:from>
    <xdr:to>
      <xdr:col>20</xdr:col>
      <xdr:colOff>38100</xdr:colOff>
      <xdr:row>37</xdr:row>
      <xdr:rowOff>91440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33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37</xdr:row>
      <xdr:rowOff>82550</xdr:rowOff>
    </xdr:from>
    <xdr:ext cx="461010" cy="25908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350" y="642620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6350</xdr:rowOff>
    </xdr:from>
    <xdr:to>
      <xdr:col>15</xdr:col>
      <xdr:colOff>101600</xdr:colOff>
      <xdr:row>37</xdr:row>
      <xdr:rowOff>107315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3500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37</xdr:row>
      <xdr:rowOff>98425</xdr:rowOff>
    </xdr:from>
    <xdr:ext cx="461010" cy="25082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350" y="6442075"/>
          <a:ext cx="46101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37</xdr:row>
      <xdr:rowOff>1905</xdr:rowOff>
    </xdr:from>
    <xdr:to>
      <xdr:col>10</xdr:col>
      <xdr:colOff>165100</xdr:colOff>
      <xdr:row>37</xdr:row>
      <xdr:rowOff>103505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345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94615</xdr:rowOff>
    </xdr:from>
    <xdr:ext cx="461010" cy="259080"/>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350" y="643826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3,192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1270</xdr:rowOff>
    </xdr:from>
    <xdr:to>
      <xdr:col>6</xdr:col>
      <xdr:colOff>38100</xdr:colOff>
      <xdr:row>37</xdr:row>
      <xdr:rowOff>102870</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34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37</xdr:row>
      <xdr:rowOff>93980</xdr:rowOff>
    </xdr:from>
    <xdr:ext cx="461010" cy="259080"/>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350" y="643763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3,193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72,950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0995" cy="217170"/>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168910</xdr:rowOff>
    </xdr:from>
    <xdr:ext cx="240030" cy="25019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080" y="99415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55</xdr:row>
      <xdr:rowOff>54610</xdr:rowOff>
    </xdr:from>
    <xdr:ext cx="586740" cy="25019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4843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52</xdr:row>
      <xdr:rowOff>111760</xdr:rowOff>
    </xdr:from>
    <xdr:ext cx="586740" cy="25019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90271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168910</xdr:rowOff>
    </xdr:from>
    <xdr:ext cx="586740" cy="250190"/>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5699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6740" cy="250190"/>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370" y="8112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79375</xdr:rowOff>
    </xdr:from>
    <xdr:to>
      <xdr:col>24</xdr:col>
      <xdr:colOff>62865</xdr:colOff>
      <xdr:row>58</xdr:row>
      <xdr:rowOff>41910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51875"/>
          <a:ext cx="1270" cy="1334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45720</xdr:rowOff>
    </xdr:from>
    <xdr:ext cx="534670" cy="259080"/>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98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42,796</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41910</xdr:rowOff>
    </xdr:from>
    <xdr:to>
      <xdr:col>24</xdr:col>
      <xdr:colOff>152400</xdr:colOff>
      <xdr:row>58</xdr:row>
      <xdr:rowOff>41910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86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26035</xdr:rowOff>
    </xdr:from>
    <xdr:ext cx="598805" cy="259080"/>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270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626,485</a:t>
          </a:r>
          <a:endParaRPr kumimoji="1" lang="ja-JP" altLang="en-US" sz="1000" b="1">
            <a:latin typeface="ＭＳ Ｐゴシック"/>
          </a:endParaRPr>
        </a:p>
      </xdr:txBody>
    </xdr:sp>
    <xdr:clientData/>
  </xdr:oneCellAnchor>
  <xdr:twoCellAnchor>
    <xdr:from>
      <xdr:col>23</xdr:col>
      <xdr:colOff>165100</xdr:colOff>
      <xdr:row>50</xdr:row>
      <xdr:rowOff>79375</xdr:rowOff>
    </xdr:from>
    <xdr:to>
      <xdr:col>24</xdr:col>
      <xdr:colOff>152400</xdr:colOff>
      <xdr:row>50</xdr:row>
      <xdr:rowOff>79375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51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153670</xdr:rowOff>
    </xdr:from>
    <xdr:to>
      <xdr:col>24</xdr:col>
      <xdr:colOff>63500</xdr:colOff>
      <xdr:row>58</xdr:row>
      <xdr:rowOff>13335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26320"/>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53340</xdr:rowOff>
    </xdr:from>
    <xdr:ext cx="598805" cy="250190"/>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54540"/>
          <a:ext cx="59880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100,499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30480</xdr:rowOff>
    </xdr:from>
    <xdr:to>
      <xdr:col>24</xdr:col>
      <xdr:colOff>114300</xdr:colOff>
      <xdr:row>57</xdr:row>
      <xdr:rowOff>132080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03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147955</xdr:rowOff>
    </xdr:from>
    <xdr:to>
      <xdr:col>19</xdr:col>
      <xdr:colOff>177800</xdr:colOff>
      <xdr:row>58</xdr:row>
      <xdr:rowOff>13335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20605"/>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31115</xdr:rowOff>
    </xdr:from>
    <xdr:to>
      <xdr:col>20</xdr:col>
      <xdr:colOff>38100</xdr:colOff>
      <xdr:row>57</xdr:row>
      <xdr:rowOff>132715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0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55</xdr:row>
      <xdr:rowOff>149225</xdr:rowOff>
    </xdr:from>
    <xdr:ext cx="589915" cy="259080"/>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580" y="9578975"/>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100,165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147955</xdr:rowOff>
    </xdr:from>
    <xdr:to>
      <xdr:col>15</xdr:col>
      <xdr:colOff>50800</xdr:colOff>
      <xdr:row>58</xdr:row>
      <xdr:rowOff>24130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20605"/>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58420</xdr:rowOff>
    </xdr:from>
    <xdr:to>
      <xdr:col>15</xdr:col>
      <xdr:colOff>101600</xdr:colOff>
      <xdr:row>57</xdr:row>
      <xdr:rowOff>160020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3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5080</xdr:rowOff>
    </xdr:from>
    <xdr:ext cx="525780" cy="259080"/>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0965" y="960628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88,214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56</xdr:row>
      <xdr:rowOff>144145</xdr:rowOff>
    </xdr:from>
    <xdr:to>
      <xdr:col>10</xdr:col>
      <xdr:colOff>114300</xdr:colOff>
      <xdr:row>58</xdr:row>
      <xdr:rowOff>24130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45345"/>
          <a:ext cx="889000" cy="222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66040</xdr:rowOff>
    </xdr:from>
    <xdr:to>
      <xdr:col>10</xdr:col>
      <xdr:colOff>165100</xdr:colOff>
      <xdr:row>57</xdr:row>
      <xdr:rowOff>167640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12700</xdr:rowOff>
    </xdr:from>
    <xdr:ext cx="525780"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1965" y="961390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85,085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50165</xdr:rowOff>
    </xdr:from>
    <xdr:to>
      <xdr:col>6</xdr:col>
      <xdr:colOff>38100</xdr:colOff>
      <xdr:row>56</xdr:row>
      <xdr:rowOff>151765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5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54</xdr:row>
      <xdr:rowOff>168275</xdr:rowOff>
    </xdr:from>
    <xdr:ext cx="589915" cy="25019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580" y="9426575"/>
          <a:ext cx="589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167,061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102870</xdr:rowOff>
    </xdr:from>
    <xdr:to>
      <xdr:col>24</xdr:col>
      <xdr:colOff>114300</xdr:colOff>
      <xdr:row>58</xdr:row>
      <xdr:rowOff>33020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17780</xdr:rowOff>
    </xdr:from>
    <xdr:ext cx="534670" cy="251460"/>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9043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68,986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133985</xdr:rowOff>
    </xdr:from>
    <xdr:to>
      <xdr:col>20</xdr:col>
      <xdr:colOff>38100</xdr:colOff>
      <xdr:row>58</xdr:row>
      <xdr:rowOff>64135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0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55245</xdr:rowOff>
    </xdr:from>
    <xdr:ext cx="525780" cy="25019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29965" y="999934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55,330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97790</xdr:rowOff>
    </xdr:from>
    <xdr:to>
      <xdr:col>15</xdr:col>
      <xdr:colOff>101600</xdr:colOff>
      <xdr:row>58</xdr:row>
      <xdr:rowOff>27305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704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18415</xdr:rowOff>
    </xdr:from>
    <xdr:ext cx="525780" cy="25082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0965" y="9962515"/>
          <a:ext cx="5257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71,312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144780</xdr:rowOff>
    </xdr:from>
    <xdr:to>
      <xdr:col>10</xdr:col>
      <xdr:colOff>165100</xdr:colOff>
      <xdr:row>58</xdr:row>
      <xdr:rowOff>74930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1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66040</xdr:rowOff>
    </xdr:from>
    <xdr:ext cx="525780" cy="25019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1965" y="1001014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50,446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93345</xdr:rowOff>
    </xdr:from>
    <xdr:to>
      <xdr:col>6</xdr:col>
      <xdr:colOff>38100</xdr:colOff>
      <xdr:row>57</xdr:row>
      <xdr:rowOff>23495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9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57</xdr:row>
      <xdr:rowOff>14605</xdr:rowOff>
    </xdr:from>
    <xdr:ext cx="589915" cy="259080"/>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580" y="9787255"/>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148,055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34/37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186,060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0995" cy="217170"/>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80</xdr:row>
      <xdr:rowOff>111760</xdr:rowOff>
    </xdr:from>
    <xdr:ext cx="531495" cy="25019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505" y="138277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84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78</xdr:row>
      <xdr:rowOff>168910</xdr:rowOff>
    </xdr:from>
    <xdr:ext cx="531495" cy="25019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30505" y="1354201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77</xdr:row>
      <xdr:rowOff>54610</xdr:rowOff>
    </xdr:from>
    <xdr:ext cx="586740" cy="25019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32562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112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75</xdr:row>
      <xdr:rowOff>111760</xdr:rowOff>
    </xdr:from>
    <xdr:ext cx="586740" cy="25019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97051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168910</xdr:rowOff>
    </xdr:from>
    <xdr:ext cx="586740" cy="25019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684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541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72</xdr:row>
      <xdr:rowOff>54610</xdr:rowOff>
    </xdr:from>
    <xdr:ext cx="586740" cy="25019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239901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70</xdr:row>
      <xdr:rowOff>111760</xdr:rowOff>
    </xdr:from>
    <xdr:ext cx="586740" cy="250190"/>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21132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969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68</xdr:row>
      <xdr:rowOff>168910</xdr:rowOff>
    </xdr:from>
    <xdr:ext cx="586740" cy="250190"/>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370" y="1182751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6740" cy="250190"/>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370" y="11541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151130</xdr:rowOff>
    </xdr:from>
    <xdr:to>
      <xdr:col>24</xdr:col>
      <xdr:colOff>62865</xdr:colOff>
      <xdr:row>76</xdr:row>
      <xdr:rowOff>139065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152630"/>
          <a:ext cx="1270" cy="1016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143510</xdr:rowOff>
    </xdr:from>
    <xdr:ext cx="598805" cy="251460"/>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17371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144,051</a:t>
          </a:r>
          <a:endParaRPr kumimoji="1" lang="ja-JP" altLang="en-US" sz="1000" b="1">
            <a:latin typeface="ＭＳ Ｐゴシック"/>
            <a:ea typeface="ＭＳ Ｐゴシック"/>
          </a:endParaRPr>
        </a:p>
      </xdr:txBody>
    </xdr:sp>
    <xdr:clientData/>
  </xdr:oneCellAnchor>
  <xdr:twoCellAnchor>
    <xdr:from>
      <xdr:col>23</xdr:col>
      <xdr:colOff>165100</xdr:colOff>
      <xdr:row>76</xdr:row>
      <xdr:rowOff>139065</xdr:rowOff>
    </xdr:from>
    <xdr:to>
      <xdr:col>24</xdr:col>
      <xdr:colOff>152400</xdr:colOff>
      <xdr:row>76</xdr:row>
      <xdr:rowOff>139065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169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97790</xdr:rowOff>
    </xdr:from>
    <xdr:ext cx="598805" cy="251460"/>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2784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250,812</a:t>
          </a:r>
          <a:endParaRPr kumimoji="1" lang="ja-JP" altLang="en-US" sz="1000" b="1">
            <a:latin typeface="ＭＳ Ｐゴシック"/>
          </a:endParaRPr>
        </a:p>
      </xdr:txBody>
    </xdr:sp>
    <xdr:clientData/>
  </xdr:oneCellAnchor>
  <xdr:twoCellAnchor>
    <xdr:from>
      <xdr:col>23</xdr:col>
      <xdr:colOff>165100</xdr:colOff>
      <xdr:row>70</xdr:row>
      <xdr:rowOff>151130</xdr:rowOff>
    </xdr:from>
    <xdr:to>
      <xdr:col>24</xdr:col>
      <xdr:colOff>152400</xdr:colOff>
      <xdr:row>70</xdr:row>
      <xdr:rowOff>151130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152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92710</xdr:rowOff>
    </xdr:from>
    <xdr:to>
      <xdr:col>24</xdr:col>
      <xdr:colOff>63500</xdr:colOff>
      <xdr:row>77</xdr:row>
      <xdr:rowOff>74930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3122910"/>
          <a:ext cx="838200" cy="153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74930</xdr:rowOff>
    </xdr:from>
    <xdr:ext cx="598805" cy="251460"/>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76223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165,958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52070</xdr:rowOff>
    </xdr:from>
    <xdr:to>
      <xdr:col>24</xdr:col>
      <xdr:colOff>114300</xdr:colOff>
      <xdr:row>75</xdr:row>
      <xdr:rowOff>153035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29108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74930</xdr:rowOff>
    </xdr:from>
    <xdr:to>
      <xdr:col>19</xdr:col>
      <xdr:colOff>177800</xdr:colOff>
      <xdr:row>77</xdr:row>
      <xdr:rowOff>152400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3276580"/>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157480</xdr:rowOff>
    </xdr:from>
    <xdr:to>
      <xdr:col>20</xdr:col>
      <xdr:colOff>38100</xdr:colOff>
      <xdr:row>76</xdr:row>
      <xdr:rowOff>87630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01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104140</xdr:rowOff>
    </xdr:from>
    <xdr:ext cx="589915" cy="259080"/>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580" y="1279144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154,783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50800</xdr:rowOff>
    </xdr:from>
    <xdr:to>
      <xdr:col>15</xdr:col>
      <xdr:colOff>50800</xdr:colOff>
      <xdr:row>77</xdr:row>
      <xdr:rowOff>152400</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3252450"/>
          <a:ext cx="8890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59055</xdr:rowOff>
    </xdr:from>
    <xdr:to>
      <xdr:col>15</xdr:col>
      <xdr:colOff>101600</xdr:colOff>
      <xdr:row>76</xdr:row>
      <xdr:rowOff>160655</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08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6350</xdr:rowOff>
    </xdr:from>
    <xdr:ext cx="589915" cy="251460"/>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580" y="12865100"/>
          <a:ext cx="5899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147,158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77</xdr:row>
      <xdr:rowOff>50800</xdr:rowOff>
    </xdr:from>
    <xdr:to>
      <xdr:col>10</xdr:col>
      <xdr:colOff>114300</xdr:colOff>
      <xdr:row>78</xdr:row>
      <xdr:rowOff>101600</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252450"/>
          <a:ext cx="889000" cy="222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130810</xdr:rowOff>
    </xdr:from>
    <xdr:to>
      <xdr:col>10</xdr:col>
      <xdr:colOff>165100</xdr:colOff>
      <xdr:row>76</xdr:row>
      <xdr:rowOff>60960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298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77470</xdr:rowOff>
    </xdr:from>
    <xdr:ext cx="589915" cy="25019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580" y="12764770"/>
          <a:ext cx="589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157,570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20955</xdr:rowOff>
    </xdr:from>
    <xdr:to>
      <xdr:col>6</xdr:col>
      <xdr:colOff>38100</xdr:colOff>
      <xdr:row>77</xdr:row>
      <xdr:rowOff>122555</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22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139065</xdr:rowOff>
    </xdr:from>
    <xdr:ext cx="589915"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580" y="12997815"/>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133,126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41910</xdr:rowOff>
    </xdr:from>
    <xdr:to>
      <xdr:col>24</xdr:col>
      <xdr:colOff>114300</xdr:colOff>
      <xdr:row>76</xdr:row>
      <xdr:rowOff>143510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307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128270</xdr:rowOff>
    </xdr:from>
    <xdr:ext cx="598805" cy="259080"/>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29870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148,932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24130</xdr:rowOff>
    </xdr:from>
    <xdr:to>
      <xdr:col>20</xdr:col>
      <xdr:colOff>38100</xdr:colOff>
      <xdr:row>77</xdr:row>
      <xdr:rowOff>125730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22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116840</xdr:rowOff>
    </xdr:from>
    <xdr:ext cx="589915" cy="25908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580" y="1331849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132,790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101600</xdr:rowOff>
    </xdr:from>
    <xdr:to>
      <xdr:col>15</xdr:col>
      <xdr:colOff>101600</xdr:colOff>
      <xdr:row>78</xdr:row>
      <xdr:rowOff>31750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30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78</xdr:row>
      <xdr:rowOff>22860</xdr:rowOff>
    </xdr:from>
    <xdr:ext cx="589915" cy="259080"/>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580" y="133959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124,637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171450</xdr:rowOff>
    </xdr:from>
    <xdr:to>
      <xdr:col>10</xdr:col>
      <xdr:colOff>165100</xdr:colOff>
      <xdr:row>77</xdr:row>
      <xdr:rowOff>101600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20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92710</xdr:rowOff>
    </xdr:from>
    <xdr:ext cx="589915" cy="259080"/>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580" y="132943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135,362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50800</xdr:rowOff>
    </xdr:from>
    <xdr:to>
      <xdr:col>6</xdr:col>
      <xdr:colOff>38100</xdr:colOff>
      <xdr:row>78</xdr:row>
      <xdr:rowOff>152400</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42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143510</xdr:rowOff>
    </xdr:from>
    <xdr:ext cx="589915" cy="251460"/>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580" y="13516610"/>
          <a:ext cx="5899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112,008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43,792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0995" cy="21717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0190"/>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505" y="172567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082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31495" cy="259080"/>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6350</xdr:rowOff>
    </xdr:from>
    <xdr:ext cx="531495" cy="251460"/>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505" y="15951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91</xdr:row>
      <xdr:rowOff>22225</xdr:rowOff>
    </xdr:from>
    <xdr:ext cx="531495" cy="2584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89</xdr:row>
      <xdr:rowOff>38100</xdr:rowOff>
    </xdr:from>
    <xdr:ext cx="531495" cy="259080"/>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230505" y="15297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87</xdr:row>
      <xdr:rowOff>54610</xdr:rowOff>
    </xdr:from>
    <xdr:ext cx="531495" cy="250190"/>
    <xdr:sp macro="" textlink="">
      <xdr:nvSpPr>
        <xdr:cNvPr id="233" name="テキスト ボックス 232">
          <a:extLst>
            <a:ext uri="{FF2B5EF4-FFF2-40B4-BE49-F238E27FC236}">
              <a16:creationId xmlns:a16="http://schemas.microsoft.com/office/drawing/2014/main" id="{00000000-0008-0000-0700-0000E9000000}"/>
            </a:ext>
          </a:extLst>
        </xdr:cNvPr>
        <xdr:cNvSpPr txBox="1"/>
      </xdr:nvSpPr>
      <xdr:spPr>
        <a:xfrm>
          <a:off x="230505" y="149707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衛生費グラフ枠">
          <a:extLst>
            <a:ext uri="{FF2B5EF4-FFF2-40B4-BE49-F238E27FC236}">
              <a16:creationId xmlns:a16="http://schemas.microsoft.com/office/drawing/2014/main" id="{00000000-0008-0000-0700-0000EA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132080</xdr:rowOff>
    </xdr:from>
    <xdr:to>
      <xdr:col>24</xdr:col>
      <xdr:colOff>62865</xdr:colOff>
      <xdr:row>98</xdr:row>
      <xdr:rowOff>124460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4633595" y="15562580"/>
          <a:ext cx="127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128270</xdr:rowOff>
    </xdr:from>
    <xdr:ext cx="534670" cy="259080"/>
    <xdr:sp macro="" textlink="">
      <xdr:nvSpPr>
        <xdr:cNvPr id="236" name="衛生費最小値テキスト">
          <a:extLst>
            <a:ext uri="{FF2B5EF4-FFF2-40B4-BE49-F238E27FC236}">
              <a16:creationId xmlns:a16="http://schemas.microsoft.com/office/drawing/2014/main" id="{00000000-0008-0000-0700-0000EC000000}"/>
            </a:ext>
          </a:extLst>
        </xdr:cNvPr>
        <xdr:cNvSpPr txBox="1"/>
      </xdr:nvSpPr>
      <xdr:spPr>
        <a:xfrm>
          <a:off x="4686300" y="16930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24,475</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124460</xdr:rowOff>
    </xdr:from>
    <xdr:to>
      <xdr:col>24</xdr:col>
      <xdr:colOff>152400</xdr:colOff>
      <xdr:row>98</xdr:row>
      <xdr:rowOff>124460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6926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78740</xdr:rowOff>
    </xdr:from>
    <xdr:ext cx="534670" cy="259080"/>
    <xdr:sp macro="" textlink="">
      <xdr:nvSpPr>
        <xdr:cNvPr id="238" name="衛生費最大値テキスト">
          <a:extLst>
            <a:ext uri="{FF2B5EF4-FFF2-40B4-BE49-F238E27FC236}">
              <a16:creationId xmlns:a16="http://schemas.microsoft.com/office/drawing/2014/main" id="{00000000-0008-0000-0700-0000EE000000}"/>
            </a:ext>
          </a:extLst>
        </xdr:cNvPr>
        <xdr:cNvSpPr txBox="1"/>
      </xdr:nvSpPr>
      <xdr:spPr>
        <a:xfrm>
          <a:off x="4686300" y="153377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66,228</a:t>
          </a:r>
          <a:endParaRPr kumimoji="1" lang="ja-JP" altLang="en-US" sz="1000" b="1">
            <a:latin typeface="ＭＳ Ｐゴシック"/>
          </a:endParaRPr>
        </a:p>
      </xdr:txBody>
    </xdr:sp>
    <xdr:clientData/>
  </xdr:oneCellAnchor>
  <xdr:twoCellAnchor>
    <xdr:from>
      <xdr:col>23</xdr:col>
      <xdr:colOff>165100</xdr:colOff>
      <xdr:row>90</xdr:row>
      <xdr:rowOff>132080</xdr:rowOff>
    </xdr:from>
    <xdr:to>
      <xdr:col>24</xdr:col>
      <xdr:colOff>152400</xdr:colOff>
      <xdr:row>90</xdr:row>
      <xdr:rowOff>132080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4546600" y="15562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158115</xdr:rowOff>
    </xdr:from>
    <xdr:to>
      <xdr:col>24</xdr:col>
      <xdr:colOff>63500</xdr:colOff>
      <xdr:row>96</xdr:row>
      <xdr:rowOff>26670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3797300" y="16445865"/>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139700</xdr:rowOff>
    </xdr:from>
    <xdr:ext cx="534670" cy="259080"/>
    <xdr:sp macro="" textlink="">
      <xdr:nvSpPr>
        <xdr:cNvPr id="241" name="衛生費平均値テキスト">
          <a:extLst>
            <a:ext uri="{FF2B5EF4-FFF2-40B4-BE49-F238E27FC236}">
              <a16:creationId xmlns:a16="http://schemas.microsoft.com/office/drawing/2014/main" id="{00000000-0008-0000-0700-0000F1000000}"/>
            </a:ext>
          </a:extLst>
        </xdr:cNvPr>
        <xdr:cNvSpPr txBox="1"/>
      </xdr:nvSpPr>
      <xdr:spPr>
        <a:xfrm>
          <a:off x="4686300" y="164274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37,537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161290</xdr:rowOff>
    </xdr:from>
    <xdr:to>
      <xdr:col>24</xdr:col>
      <xdr:colOff>114300</xdr:colOff>
      <xdr:row>96</xdr:row>
      <xdr:rowOff>91440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4584700" y="1644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158115</xdr:rowOff>
    </xdr:from>
    <xdr:to>
      <xdr:col>19</xdr:col>
      <xdr:colOff>177800</xdr:colOff>
      <xdr:row>95</xdr:row>
      <xdr:rowOff>163195</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908300" y="1644586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128270</xdr:rowOff>
    </xdr:from>
    <xdr:to>
      <xdr:col>20</xdr:col>
      <xdr:colOff>38100</xdr:colOff>
      <xdr:row>96</xdr:row>
      <xdr:rowOff>58420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3746500" y="1641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49530</xdr:rowOff>
    </xdr:from>
    <xdr:ext cx="525780"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529965" y="1650873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38,541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163195</xdr:rowOff>
    </xdr:from>
    <xdr:to>
      <xdr:col>15</xdr:col>
      <xdr:colOff>50800</xdr:colOff>
      <xdr:row>95</xdr:row>
      <xdr:rowOff>166370</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2019300" y="1645094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59055</xdr:rowOff>
    </xdr:from>
    <xdr:to>
      <xdr:col>15</xdr:col>
      <xdr:colOff>101600</xdr:colOff>
      <xdr:row>95</xdr:row>
      <xdr:rowOff>160655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2857500" y="1634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6350</xdr:rowOff>
    </xdr:from>
    <xdr:ext cx="525780" cy="25146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640965" y="1612265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40,660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95</xdr:row>
      <xdr:rowOff>166370</xdr:rowOff>
    </xdr:from>
    <xdr:to>
      <xdr:col>10</xdr:col>
      <xdr:colOff>114300</xdr:colOff>
      <xdr:row>96</xdr:row>
      <xdr:rowOff>58420</xdr:rowOff>
    </xdr:to>
    <xdr:cxnSp macro="">
      <xdr:nvCxnSpPr>
        <xdr:cNvPr id="249" name="直線コネクタ 248">
          <a:extLst>
            <a:ext uri="{FF2B5EF4-FFF2-40B4-BE49-F238E27FC236}">
              <a16:creationId xmlns:a16="http://schemas.microsoft.com/office/drawing/2014/main" id="{00000000-0008-0000-0700-0000F9000000}"/>
            </a:ext>
          </a:extLst>
        </xdr:cNvPr>
        <xdr:cNvCxnSpPr/>
      </xdr:nvCxnSpPr>
      <xdr:spPr>
        <a:xfrm flipV="1">
          <a:off x="1130300" y="1645412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49530</xdr:rowOff>
    </xdr:from>
    <xdr:to>
      <xdr:col>10</xdr:col>
      <xdr:colOff>165100</xdr:colOff>
      <xdr:row>95</xdr:row>
      <xdr:rowOff>151130</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968500" y="16337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93</xdr:row>
      <xdr:rowOff>167640</xdr:rowOff>
    </xdr:from>
    <xdr:ext cx="525780" cy="25019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751965" y="1611249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40,954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95</xdr:row>
      <xdr:rowOff>168275</xdr:rowOff>
    </xdr:from>
    <xdr:to>
      <xdr:col>6</xdr:col>
      <xdr:colOff>38100</xdr:colOff>
      <xdr:row>96</xdr:row>
      <xdr:rowOff>98425</xdr:rowOff>
    </xdr:to>
    <xdr:sp macro="" textlink="">
      <xdr:nvSpPr>
        <xdr:cNvPr id="252" name="フローチャート: 判断 251">
          <a:extLst>
            <a:ext uri="{FF2B5EF4-FFF2-40B4-BE49-F238E27FC236}">
              <a16:creationId xmlns:a16="http://schemas.microsoft.com/office/drawing/2014/main" id="{00000000-0008-0000-0700-0000FC000000}"/>
            </a:ext>
          </a:extLst>
        </xdr:cNvPr>
        <xdr:cNvSpPr/>
      </xdr:nvSpPr>
      <xdr:spPr>
        <a:xfrm>
          <a:off x="1079500" y="16456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94</xdr:row>
      <xdr:rowOff>114935</xdr:rowOff>
    </xdr:from>
    <xdr:ext cx="52578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862965" y="1623123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37,320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147320</xdr:rowOff>
    </xdr:from>
    <xdr:to>
      <xdr:col>24</xdr:col>
      <xdr:colOff>114300</xdr:colOff>
      <xdr:row>96</xdr:row>
      <xdr:rowOff>77470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4584700" y="1643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170180</xdr:rowOff>
    </xdr:from>
    <xdr:ext cx="534670" cy="259080"/>
    <xdr:sp macro="" textlink="">
      <xdr:nvSpPr>
        <xdr:cNvPr id="260" name="衛生費該当値テキスト">
          <a:extLst>
            <a:ext uri="{FF2B5EF4-FFF2-40B4-BE49-F238E27FC236}">
              <a16:creationId xmlns:a16="http://schemas.microsoft.com/office/drawing/2014/main" id="{00000000-0008-0000-0700-000004010000}"/>
            </a:ext>
          </a:extLst>
        </xdr:cNvPr>
        <xdr:cNvSpPr txBox="1"/>
      </xdr:nvSpPr>
      <xdr:spPr>
        <a:xfrm>
          <a:off x="4686300" y="162864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37,956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107315</xdr:rowOff>
    </xdr:from>
    <xdr:to>
      <xdr:col>20</xdr:col>
      <xdr:colOff>38100</xdr:colOff>
      <xdr:row>96</xdr:row>
      <xdr:rowOff>37465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3746500" y="1639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94</xdr:row>
      <xdr:rowOff>53975</xdr:rowOff>
    </xdr:from>
    <xdr:ext cx="525780" cy="250190"/>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3529965" y="1617027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39,183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112395</xdr:rowOff>
    </xdr:from>
    <xdr:to>
      <xdr:col>15</xdr:col>
      <xdr:colOff>101600</xdr:colOff>
      <xdr:row>96</xdr:row>
      <xdr:rowOff>42545</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2857500" y="164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33655</xdr:rowOff>
    </xdr:from>
    <xdr:ext cx="525780" cy="2584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2640965" y="16492855"/>
          <a:ext cx="525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39,040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95</xdr:row>
      <xdr:rowOff>115570</xdr:rowOff>
    </xdr:from>
    <xdr:to>
      <xdr:col>10</xdr:col>
      <xdr:colOff>165100</xdr:colOff>
      <xdr:row>96</xdr:row>
      <xdr:rowOff>45720</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968500" y="1640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36830</xdr:rowOff>
    </xdr:from>
    <xdr:ext cx="525780" cy="259080"/>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1751965" y="1649603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38,938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7620</xdr:rowOff>
    </xdr:from>
    <xdr:to>
      <xdr:col>6</xdr:col>
      <xdr:colOff>38100</xdr:colOff>
      <xdr:row>96</xdr:row>
      <xdr:rowOff>109220</xdr:rowOff>
    </xdr:to>
    <xdr:sp macro="" textlink="">
      <xdr:nvSpPr>
        <xdr:cNvPr id="267" name="楕円 266">
          <a:extLst>
            <a:ext uri="{FF2B5EF4-FFF2-40B4-BE49-F238E27FC236}">
              <a16:creationId xmlns:a16="http://schemas.microsoft.com/office/drawing/2014/main" id="{00000000-0008-0000-0700-00000B010000}"/>
            </a:ext>
          </a:extLst>
        </xdr:cNvPr>
        <xdr:cNvSpPr/>
      </xdr:nvSpPr>
      <xdr:spPr>
        <a:xfrm>
          <a:off x="1079500" y="1646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100330</xdr:rowOff>
    </xdr:from>
    <xdr:ext cx="525780" cy="250190"/>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862965" y="1655953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36,998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7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0995" cy="217170"/>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565900" y="4635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0030" cy="259080"/>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355080" y="658876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35560</xdr:rowOff>
    </xdr:from>
    <xdr:ext cx="458470" cy="259080"/>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640" y="620776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168910</xdr:rowOff>
    </xdr:from>
    <xdr:ext cx="458470" cy="250190"/>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640" y="5826760"/>
          <a:ext cx="458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130810</xdr:rowOff>
    </xdr:from>
    <xdr:ext cx="458470" cy="259080"/>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640" y="544576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92710</xdr:rowOff>
    </xdr:from>
    <xdr:ext cx="458470" cy="259080"/>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640" y="506476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58470" cy="250190"/>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6136640" y="4683760"/>
          <a:ext cx="458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労働費グラフ枠">
          <a:extLst>
            <a:ext uri="{FF2B5EF4-FFF2-40B4-BE49-F238E27FC236}">
              <a16:creationId xmlns:a16="http://schemas.microsoft.com/office/drawing/2014/main" id="{00000000-0008-0000-0700-000023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43815</xdr:rowOff>
    </xdr:from>
    <xdr:to>
      <xdr:col>54</xdr:col>
      <xdr:colOff>189865</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10475595" y="5187315"/>
          <a:ext cx="1270" cy="1543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48260</xdr:rowOff>
    </xdr:from>
    <xdr:ext cx="249555" cy="259080"/>
    <xdr:sp macro="" textlink="">
      <xdr:nvSpPr>
        <xdr:cNvPr id="293" name="労働費最小値テキスト">
          <a:extLst>
            <a:ext uri="{FF2B5EF4-FFF2-40B4-BE49-F238E27FC236}">
              <a16:creationId xmlns:a16="http://schemas.microsoft.com/office/drawing/2014/main" id="{00000000-0008-0000-0700-000025010000}"/>
            </a:ext>
          </a:extLst>
        </xdr:cNvPr>
        <xdr:cNvSpPr txBox="1"/>
      </xdr:nvSpPr>
      <xdr:spPr>
        <a:xfrm>
          <a:off x="10528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161925</xdr:rowOff>
    </xdr:from>
    <xdr:ext cx="469900" cy="259080"/>
    <xdr:sp macro="" textlink="">
      <xdr:nvSpPr>
        <xdr:cNvPr id="295" name="労働費最大値テキスト">
          <a:extLst>
            <a:ext uri="{FF2B5EF4-FFF2-40B4-BE49-F238E27FC236}">
              <a16:creationId xmlns:a16="http://schemas.microsoft.com/office/drawing/2014/main" id="{00000000-0008-0000-0700-000027010000}"/>
            </a:ext>
          </a:extLst>
        </xdr:cNvPr>
        <xdr:cNvSpPr txBox="1"/>
      </xdr:nvSpPr>
      <xdr:spPr>
        <a:xfrm>
          <a:off x="10528300" y="49625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4,052</a:t>
          </a:r>
          <a:endParaRPr kumimoji="1" lang="ja-JP" altLang="en-US" sz="1000" b="1">
            <a:latin typeface="ＭＳ Ｐゴシック"/>
          </a:endParaRPr>
        </a:p>
      </xdr:txBody>
    </xdr:sp>
    <xdr:clientData/>
  </xdr:oneCellAnchor>
  <xdr:twoCellAnchor>
    <xdr:from>
      <xdr:col>54</xdr:col>
      <xdr:colOff>101600</xdr:colOff>
      <xdr:row>30</xdr:row>
      <xdr:rowOff>43815</xdr:rowOff>
    </xdr:from>
    <xdr:to>
      <xdr:col>55</xdr:col>
      <xdr:colOff>88900</xdr:colOff>
      <xdr:row>30</xdr:row>
      <xdr:rowOff>43815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10388600" y="5187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92075</xdr:rowOff>
    </xdr:from>
    <xdr:to>
      <xdr:col>55</xdr:col>
      <xdr:colOff>0</xdr:colOff>
      <xdr:row>32</xdr:row>
      <xdr:rowOff>141605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9639300" y="5578475"/>
          <a:ext cx="8382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30480</xdr:rowOff>
    </xdr:from>
    <xdr:ext cx="378460" cy="250190"/>
    <xdr:sp macro="" textlink="">
      <xdr:nvSpPr>
        <xdr:cNvPr id="298" name="労働費平均値テキスト">
          <a:extLst>
            <a:ext uri="{FF2B5EF4-FFF2-40B4-BE49-F238E27FC236}">
              <a16:creationId xmlns:a16="http://schemas.microsoft.com/office/drawing/2014/main" id="{00000000-0008-0000-0700-00002A010000}"/>
            </a:ext>
          </a:extLst>
        </xdr:cNvPr>
        <xdr:cNvSpPr txBox="1"/>
      </xdr:nvSpPr>
      <xdr:spPr>
        <a:xfrm>
          <a:off x="10528300" y="6374130"/>
          <a:ext cx="37846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52070</xdr:rowOff>
    </xdr:from>
    <xdr:to>
      <xdr:col>55</xdr:col>
      <xdr:colOff>50800</xdr:colOff>
      <xdr:row>37</xdr:row>
      <xdr:rowOff>153670</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104267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55245</xdr:rowOff>
    </xdr:from>
    <xdr:to>
      <xdr:col>50</xdr:col>
      <xdr:colOff>114300</xdr:colOff>
      <xdr:row>32</xdr:row>
      <xdr:rowOff>141605</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8750300" y="5370195"/>
          <a:ext cx="889000" cy="257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71120</xdr:rowOff>
    </xdr:from>
    <xdr:to>
      <xdr:col>50</xdr:col>
      <xdr:colOff>165100</xdr:colOff>
      <xdr:row>38</xdr:row>
      <xdr:rowOff>1270</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9588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37</xdr:row>
      <xdr:rowOff>163830</xdr:rowOff>
    </xdr:from>
    <xdr:ext cx="378460" cy="259080"/>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50070" y="65074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31</xdr:row>
      <xdr:rowOff>55245</xdr:rowOff>
    </xdr:from>
    <xdr:to>
      <xdr:col>45</xdr:col>
      <xdr:colOff>177800</xdr:colOff>
      <xdr:row>32</xdr:row>
      <xdr:rowOff>11430</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flipV="1">
          <a:off x="7861300" y="5370195"/>
          <a:ext cx="88900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59690</xdr:rowOff>
    </xdr:from>
    <xdr:to>
      <xdr:col>46</xdr:col>
      <xdr:colOff>38100</xdr:colOff>
      <xdr:row>37</xdr:row>
      <xdr:rowOff>161290</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8699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37</xdr:row>
      <xdr:rowOff>152400</xdr:rowOff>
    </xdr:from>
    <xdr:ext cx="378460" cy="25908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61070" y="64960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32</xdr:row>
      <xdr:rowOff>11430</xdr:rowOff>
    </xdr:from>
    <xdr:to>
      <xdr:col>41</xdr:col>
      <xdr:colOff>50800</xdr:colOff>
      <xdr:row>32</xdr:row>
      <xdr:rowOff>81915</xdr:rowOff>
    </xdr:to>
    <xdr:cxnSp macro="">
      <xdr:nvCxnSpPr>
        <xdr:cNvPr id="306" name="直線コネクタ 305">
          <a:extLst>
            <a:ext uri="{FF2B5EF4-FFF2-40B4-BE49-F238E27FC236}">
              <a16:creationId xmlns:a16="http://schemas.microsoft.com/office/drawing/2014/main" id="{00000000-0008-0000-0700-000032010000}"/>
            </a:ext>
          </a:extLst>
        </xdr:cNvPr>
        <xdr:cNvCxnSpPr/>
      </xdr:nvCxnSpPr>
      <xdr:spPr>
        <a:xfrm flipV="1">
          <a:off x="6972300" y="5497830"/>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65405</xdr:rowOff>
    </xdr:from>
    <xdr:to>
      <xdr:col>41</xdr:col>
      <xdr:colOff>101600</xdr:colOff>
      <xdr:row>37</xdr:row>
      <xdr:rowOff>167005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7810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37</xdr:row>
      <xdr:rowOff>158115</xdr:rowOff>
    </xdr:from>
    <xdr:ext cx="378460" cy="25019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2070" y="6501765"/>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68580</xdr:rowOff>
    </xdr:from>
    <xdr:to>
      <xdr:col>36</xdr:col>
      <xdr:colOff>165100</xdr:colOff>
      <xdr:row>37</xdr:row>
      <xdr:rowOff>170180</xdr:rowOff>
    </xdr:to>
    <xdr:sp macro="" textlink="">
      <xdr:nvSpPr>
        <xdr:cNvPr id="309" name="フローチャート: 判断 308">
          <a:extLst>
            <a:ext uri="{FF2B5EF4-FFF2-40B4-BE49-F238E27FC236}">
              <a16:creationId xmlns:a16="http://schemas.microsoft.com/office/drawing/2014/main" id="{00000000-0008-0000-0700-000035010000}"/>
            </a:ext>
          </a:extLst>
        </xdr:cNvPr>
        <xdr:cNvSpPr/>
      </xdr:nvSpPr>
      <xdr:spPr>
        <a:xfrm>
          <a:off x="6921500" y="641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37</xdr:row>
      <xdr:rowOff>161290</xdr:rowOff>
    </xdr:from>
    <xdr:ext cx="378460"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3070" y="65049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32</xdr:row>
      <xdr:rowOff>41275</xdr:rowOff>
    </xdr:from>
    <xdr:to>
      <xdr:col>55</xdr:col>
      <xdr:colOff>50800</xdr:colOff>
      <xdr:row>32</xdr:row>
      <xdr:rowOff>143510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10426700" y="55276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64135</xdr:rowOff>
    </xdr:from>
    <xdr:ext cx="469900" cy="250825"/>
    <xdr:sp macro="" textlink="">
      <xdr:nvSpPr>
        <xdr:cNvPr id="317" name="労働費該当値テキスト">
          <a:extLst>
            <a:ext uri="{FF2B5EF4-FFF2-40B4-BE49-F238E27FC236}">
              <a16:creationId xmlns:a16="http://schemas.microsoft.com/office/drawing/2014/main" id="{00000000-0008-0000-0700-00003D010000}"/>
            </a:ext>
          </a:extLst>
        </xdr:cNvPr>
        <xdr:cNvSpPr txBox="1"/>
      </xdr:nvSpPr>
      <xdr:spPr>
        <a:xfrm>
          <a:off x="10528300" y="537908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3,025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32</xdr:row>
      <xdr:rowOff>90805</xdr:rowOff>
    </xdr:from>
    <xdr:to>
      <xdr:col>50</xdr:col>
      <xdr:colOff>165100</xdr:colOff>
      <xdr:row>33</xdr:row>
      <xdr:rowOff>20955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9588500" y="557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31</xdr:row>
      <xdr:rowOff>37465</xdr:rowOff>
    </xdr:from>
    <xdr:ext cx="461010" cy="259080"/>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9404350" y="535241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2,895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31</xdr:row>
      <xdr:rowOff>4445</xdr:rowOff>
    </xdr:from>
    <xdr:to>
      <xdr:col>46</xdr:col>
      <xdr:colOff>38100</xdr:colOff>
      <xdr:row>31</xdr:row>
      <xdr:rowOff>106045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8699500" y="531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29</xdr:row>
      <xdr:rowOff>122555</xdr:rowOff>
    </xdr:from>
    <xdr:ext cx="461010" cy="250190"/>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8515350" y="5094605"/>
          <a:ext cx="4610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31</xdr:row>
      <xdr:rowOff>132080</xdr:rowOff>
    </xdr:from>
    <xdr:to>
      <xdr:col>41</xdr:col>
      <xdr:colOff>101600</xdr:colOff>
      <xdr:row>32</xdr:row>
      <xdr:rowOff>62230</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7810500" y="544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30</xdr:row>
      <xdr:rowOff>78740</xdr:rowOff>
    </xdr:from>
    <xdr:ext cx="461010" cy="259080"/>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7626350" y="522224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32</xdr:row>
      <xdr:rowOff>31115</xdr:rowOff>
    </xdr:from>
    <xdr:to>
      <xdr:col>36</xdr:col>
      <xdr:colOff>165100</xdr:colOff>
      <xdr:row>32</xdr:row>
      <xdr:rowOff>132715</xdr:rowOff>
    </xdr:to>
    <xdr:sp macro="" textlink="">
      <xdr:nvSpPr>
        <xdr:cNvPr id="324" name="楕円 323">
          <a:extLst>
            <a:ext uri="{FF2B5EF4-FFF2-40B4-BE49-F238E27FC236}">
              <a16:creationId xmlns:a16="http://schemas.microsoft.com/office/drawing/2014/main" id="{00000000-0008-0000-0700-000044010000}"/>
            </a:ext>
          </a:extLst>
        </xdr:cNvPr>
        <xdr:cNvSpPr/>
      </xdr:nvSpPr>
      <xdr:spPr>
        <a:xfrm>
          <a:off x="6921500" y="551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30</xdr:row>
      <xdr:rowOff>149225</xdr:rowOff>
    </xdr:from>
    <xdr:ext cx="461010" cy="259080"/>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737350" y="529272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3,051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0995" cy="217170"/>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565900" y="8064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0030" cy="259080"/>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355080" y="1001776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0190"/>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505" y="92557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92710</xdr:rowOff>
    </xdr:from>
    <xdr:ext cx="531495" cy="259080"/>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72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6740" cy="250190"/>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6008370" y="8112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a:extLst>
            <a:ext uri="{FF2B5EF4-FFF2-40B4-BE49-F238E27FC236}">
              <a16:creationId xmlns:a16="http://schemas.microsoft.com/office/drawing/2014/main" id="{00000000-0008-0000-0700-00005C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6985</xdr:rowOff>
    </xdr:from>
    <xdr:to>
      <xdr:col>54</xdr:col>
      <xdr:colOff>189865</xdr:colOff>
      <xdr:row>59</xdr:row>
      <xdr:rowOff>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10475595" y="8750935"/>
          <a:ext cx="1270" cy="1364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3810</xdr:rowOff>
    </xdr:from>
    <xdr:ext cx="469900" cy="259080"/>
    <xdr:sp macro="" textlink="">
      <xdr:nvSpPr>
        <xdr:cNvPr id="350" name="農林水産業費最小値テキスト">
          <a:extLst>
            <a:ext uri="{FF2B5EF4-FFF2-40B4-BE49-F238E27FC236}">
              <a16:creationId xmlns:a16="http://schemas.microsoft.com/office/drawing/2014/main" id="{00000000-0008-0000-0700-00005E010000}"/>
            </a:ext>
          </a:extLst>
        </xdr:cNvPr>
        <xdr:cNvSpPr txBox="1"/>
      </xdr:nvSpPr>
      <xdr:spPr>
        <a:xfrm>
          <a:off x="10528300" y="101193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2,329</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0</xdr:rowOff>
    </xdr:from>
    <xdr:to>
      <xdr:col>55</xdr:col>
      <xdr:colOff>88900</xdr:colOff>
      <xdr:row>59</xdr:row>
      <xdr:rowOff>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10115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125095</xdr:rowOff>
    </xdr:from>
    <xdr:ext cx="534670" cy="258445"/>
    <xdr:sp macro="" textlink="">
      <xdr:nvSpPr>
        <xdr:cNvPr id="352" name="農林水産業費最大値テキスト">
          <a:extLst>
            <a:ext uri="{FF2B5EF4-FFF2-40B4-BE49-F238E27FC236}">
              <a16:creationId xmlns:a16="http://schemas.microsoft.com/office/drawing/2014/main" id="{00000000-0008-0000-0700-000060010000}"/>
            </a:ext>
          </a:extLst>
        </xdr:cNvPr>
        <xdr:cNvSpPr txBox="1"/>
      </xdr:nvSpPr>
      <xdr:spPr>
        <a:xfrm>
          <a:off x="10528300" y="85261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73,968</a:t>
          </a:r>
          <a:endParaRPr kumimoji="1" lang="ja-JP" altLang="en-US" sz="1000" b="1">
            <a:latin typeface="ＭＳ Ｐゴシック"/>
          </a:endParaRPr>
        </a:p>
      </xdr:txBody>
    </xdr:sp>
    <xdr:clientData/>
  </xdr:oneCellAnchor>
  <xdr:twoCellAnchor>
    <xdr:from>
      <xdr:col>54</xdr:col>
      <xdr:colOff>101600</xdr:colOff>
      <xdr:row>51</xdr:row>
      <xdr:rowOff>6985</xdr:rowOff>
    </xdr:from>
    <xdr:to>
      <xdr:col>55</xdr:col>
      <xdr:colOff>88900</xdr:colOff>
      <xdr:row>51</xdr:row>
      <xdr:rowOff>6985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10388600" y="8750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88265</xdr:rowOff>
    </xdr:from>
    <xdr:to>
      <xdr:col>55</xdr:col>
      <xdr:colOff>0</xdr:colOff>
      <xdr:row>58</xdr:row>
      <xdr:rowOff>115570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9639300" y="10032365"/>
          <a:ext cx="838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20320</xdr:rowOff>
    </xdr:from>
    <xdr:ext cx="534670" cy="250190"/>
    <xdr:sp macro="" textlink="">
      <xdr:nvSpPr>
        <xdr:cNvPr id="355" name="農林水産業費平均値テキスト">
          <a:extLst>
            <a:ext uri="{FF2B5EF4-FFF2-40B4-BE49-F238E27FC236}">
              <a16:creationId xmlns:a16="http://schemas.microsoft.com/office/drawing/2014/main" id="{00000000-0008-0000-0700-000063010000}"/>
            </a:ext>
          </a:extLst>
        </xdr:cNvPr>
        <xdr:cNvSpPr txBox="1"/>
      </xdr:nvSpPr>
      <xdr:spPr>
        <a:xfrm>
          <a:off x="10528300" y="962152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17,787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168910</xdr:rowOff>
    </xdr:from>
    <xdr:to>
      <xdr:col>55</xdr:col>
      <xdr:colOff>50800</xdr:colOff>
      <xdr:row>57</xdr:row>
      <xdr:rowOff>99060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10426700" y="977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115570</xdr:rowOff>
    </xdr:from>
    <xdr:to>
      <xdr:col>50</xdr:col>
      <xdr:colOff>114300</xdr:colOff>
      <xdr:row>58</xdr:row>
      <xdr:rowOff>133985</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8750300" y="1005967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145415</xdr:rowOff>
    </xdr:from>
    <xdr:to>
      <xdr:col>50</xdr:col>
      <xdr:colOff>165100</xdr:colOff>
      <xdr:row>57</xdr:row>
      <xdr:rowOff>75565</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9588500" y="974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92075</xdr:rowOff>
    </xdr:from>
    <xdr:ext cx="525780" cy="259080"/>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371965" y="952182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19,042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133985</xdr:rowOff>
    </xdr:from>
    <xdr:to>
      <xdr:col>45</xdr:col>
      <xdr:colOff>177800</xdr:colOff>
      <xdr:row>58</xdr:row>
      <xdr:rowOff>162560</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flipV="1">
          <a:off x="7861300" y="1007808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155575</xdr:rowOff>
    </xdr:from>
    <xdr:to>
      <xdr:col>46</xdr:col>
      <xdr:colOff>38100</xdr:colOff>
      <xdr:row>57</xdr:row>
      <xdr:rowOff>86360</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8699500" y="97567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102235</xdr:rowOff>
    </xdr:from>
    <xdr:ext cx="525780" cy="2584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482965" y="9531985"/>
          <a:ext cx="525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162560</xdr:rowOff>
    </xdr:from>
    <xdr:to>
      <xdr:col>41</xdr:col>
      <xdr:colOff>50800</xdr:colOff>
      <xdr:row>58</xdr:row>
      <xdr:rowOff>167005</xdr:rowOff>
    </xdr:to>
    <xdr:cxnSp macro="">
      <xdr:nvCxnSpPr>
        <xdr:cNvPr id="363" name="直線コネクタ 362">
          <a:extLst>
            <a:ext uri="{FF2B5EF4-FFF2-40B4-BE49-F238E27FC236}">
              <a16:creationId xmlns:a16="http://schemas.microsoft.com/office/drawing/2014/main" id="{00000000-0008-0000-0700-00006B010000}"/>
            </a:ext>
          </a:extLst>
        </xdr:cNvPr>
        <xdr:cNvCxnSpPr/>
      </xdr:nvCxnSpPr>
      <xdr:spPr>
        <a:xfrm flipV="1">
          <a:off x="6972300" y="1010666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159385</xdr:rowOff>
    </xdr:from>
    <xdr:to>
      <xdr:col>41</xdr:col>
      <xdr:colOff>101600</xdr:colOff>
      <xdr:row>57</xdr:row>
      <xdr:rowOff>89535</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7810500" y="976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106045</xdr:rowOff>
    </xdr:from>
    <xdr:ext cx="525780" cy="2590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3965" y="953579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18,291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24130</xdr:rowOff>
    </xdr:from>
    <xdr:to>
      <xdr:col>36</xdr:col>
      <xdr:colOff>165100</xdr:colOff>
      <xdr:row>57</xdr:row>
      <xdr:rowOff>125730</xdr:rowOff>
    </xdr:to>
    <xdr:sp macro="" textlink="">
      <xdr:nvSpPr>
        <xdr:cNvPr id="366" name="フローチャート: 判断 365">
          <a:extLst>
            <a:ext uri="{FF2B5EF4-FFF2-40B4-BE49-F238E27FC236}">
              <a16:creationId xmlns:a16="http://schemas.microsoft.com/office/drawing/2014/main" id="{00000000-0008-0000-0700-00006E010000}"/>
            </a:ext>
          </a:extLst>
        </xdr:cNvPr>
        <xdr:cNvSpPr/>
      </xdr:nvSpPr>
      <xdr:spPr>
        <a:xfrm>
          <a:off x="6921500" y="9796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142240</xdr:rowOff>
    </xdr:from>
    <xdr:ext cx="525780"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4965" y="957199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16,391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37465</xdr:rowOff>
    </xdr:from>
    <xdr:to>
      <xdr:col>55</xdr:col>
      <xdr:colOff>50800</xdr:colOff>
      <xdr:row>58</xdr:row>
      <xdr:rowOff>139065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10426700" y="998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123825</xdr:rowOff>
    </xdr:from>
    <xdr:ext cx="469900" cy="250190"/>
    <xdr:sp macro="" textlink="">
      <xdr:nvSpPr>
        <xdr:cNvPr id="374" name="農林水産業費該当値テキスト">
          <a:extLst>
            <a:ext uri="{FF2B5EF4-FFF2-40B4-BE49-F238E27FC236}">
              <a16:creationId xmlns:a16="http://schemas.microsoft.com/office/drawing/2014/main" id="{00000000-0008-0000-0700-000076010000}"/>
            </a:ext>
          </a:extLst>
        </xdr:cNvPr>
        <xdr:cNvSpPr txBox="1"/>
      </xdr:nvSpPr>
      <xdr:spPr>
        <a:xfrm>
          <a:off x="10528300" y="989647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6,705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64770</xdr:rowOff>
    </xdr:from>
    <xdr:to>
      <xdr:col>50</xdr:col>
      <xdr:colOff>165100</xdr:colOff>
      <xdr:row>58</xdr:row>
      <xdr:rowOff>166370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9588500" y="1000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58</xdr:row>
      <xdr:rowOff>157480</xdr:rowOff>
    </xdr:from>
    <xdr:ext cx="461010" cy="250190"/>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9404350" y="10101580"/>
          <a:ext cx="4610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83185</xdr:rowOff>
    </xdr:from>
    <xdr:to>
      <xdr:col>46</xdr:col>
      <xdr:colOff>38100</xdr:colOff>
      <xdr:row>59</xdr:row>
      <xdr:rowOff>13335</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8699500" y="1002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59</xdr:row>
      <xdr:rowOff>5080</xdr:rowOff>
    </xdr:from>
    <xdr:ext cx="461010" cy="259080"/>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8515350" y="1012063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4,284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111760</xdr:rowOff>
    </xdr:from>
    <xdr:to>
      <xdr:col>41</xdr:col>
      <xdr:colOff>101600</xdr:colOff>
      <xdr:row>59</xdr:row>
      <xdr:rowOff>41910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7810500" y="1005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59</xdr:row>
      <xdr:rowOff>33020</xdr:rowOff>
    </xdr:from>
    <xdr:ext cx="461010" cy="259080"/>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7626350" y="1014857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116205</xdr:rowOff>
    </xdr:from>
    <xdr:to>
      <xdr:col>36</xdr:col>
      <xdr:colOff>165100</xdr:colOff>
      <xdr:row>59</xdr:row>
      <xdr:rowOff>46355</xdr:rowOff>
    </xdr:to>
    <xdr:sp macro="" textlink="">
      <xdr:nvSpPr>
        <xdr:cNvPr id="381" name="楕円 380">
          <a:extLst>
            <a:ext uri="{FF2B5EF4-FFF2-40B4-BE49-F238E27FC236}">
              <a16:creationId xmlns:a16="http://schemas.microsoft.com/office/drawing/2014/main" id="{00000000-0008-0000-0700-00007D010000}"/>
            </a:ext>
          </a:extLst>
        </xdr:cNvPr>
        <xdr:cNvSpPr/>
      </xdr:nvSpPr>
      <xdr:spPr>
        <a:xfrm>
          <a:off x="6921500" y="1006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59</xdr:row>
      <xdr:rowOff>37465</xdr:rowOff>
    </xdr:from>
    <xdr:ext cx="461010" cy="259080"/>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737350" y="1015301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2,565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28/37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21,906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7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0995" cy="217170"/>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565900" y="11493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0030" cy="250190"/>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355080" y="133705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75</xdr:row>
      <xdr:rowOff>54610</xdr:rowOff>
    </xdr:from>
    <xdr:ext cx="531495" cy="250190"/>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505" y="129133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72</xdr:row>
      <xdr:rowOff>111760</xdr:rowOff>
    </xdr:from>
    <xdr:ext cx="531495" cy="250190"/>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505" y="124561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168910</xdr:rowOff>
    </xdr:from>
    <xdr:ext cx="531495" cy="250190"/>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505" y="119989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50190"/>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505" y="115417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91440</xdr:rowOff>
    </xdr:from>
    <xdr:to>
      <xdr:col>54</xdr:col>
      <xdr:colOff>189865</xdr:colOff>
      <xdr:row>78</xdr:row>
      <xdr:rowOff>127000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64390"/>
          <a:ext cx="1270" cy="1235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130810</xdr:rowOff>
    </xdr:from>
    <xdr:ext cx="378460" cy="259080"/>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039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558</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127000</xdr:rowOff>
    </xdr:from>
    <xdr:to>
      <xdr:col>55</xdr:col>
      <xdr:colOff>88900</xdr:colOff>
      <xdr:row>78</xdr:row>
      <xdr:rowOff>127000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00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38100</xdr:rowOff>
    </xdr:from>
    <xdr:ext cx="534670" cy="259080"/>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396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54,604</a:t>
          </a:r>
          <a:endParaRPr kumimoji="1" lang="ja-JP" altLang="en-US" sz="1000" b="1">
            <a:latin typeface="ＭＳ Ｐゴシック"/>
          </a:endParaRPr>
        </a:p>
      </xdr:txBody>
    </xdr:sp>
    <xdr:clientData/>
  </xdr:oneCellAnchor>
  <xdr:twoCellAnchor>
    <xdr:from>
      <xdr:col>54</xdr:col>
      <xdr:colOff>101600</xdr:colOff>
      <xdr:row>71</xdr:row>
      <xdr:rowOff>91440</xdr:rowOff>
    </xdr:from>
    <xdr:to>
      <xdr:col>55</xdr:col>
      <xdr:colOff>88900</xdr:colOff>
      <xdr:row>71</xdr:row>
      <xdr:rowOff>91440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64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167640</xdr:rowOff>
    </xdr:from>
    <xdr:to>
      <xdr:col>55</xdr:col>
      <xdr:colOff>0</xdr:colOff>
      <xdr:row>78</xdr:row>
      <xdr:rowOff>13335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369290"/>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135890</xdr:rowOff>
    </xdr:from>
    <xdr:ext cx="534670" cy="259080"/>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29946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13,959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112395</xdr:rowOff>
    </xdr:from>
    <xdr:to>
      <xdr:col>55</xdr:col>
      <xdr:colOff>50800</xdr:colOff>
      <xdr:row>77</xdr:row>
      <xdr:rowOff>42545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4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96520</xdr:rowOff>
    </xdr:from>
    <xdr:to>
      <xdr:col>50</xdr:col>
      <xdr:colOff>114300</xdr:colOff>
      <xdr:row>78</xdr:row>
      <xdr:rowOff>13335</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298170"/>
          <a:ext cx="8890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67945</xdr:rowOff>
    </xdr:from>
    <xdr:to>
      <xdr:col>50</xdr:col>
      <xdr:colOff>165100</xdr:colOff>
      <xdr:row>76</xdr:row>
      <xdr:rowOff>169545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09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14605</xdr:rowOff>
    </xdr:from>
    <xdr:ext cx="525780" cy="259080"/>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1965" y="1287335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15,918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96520</xdr:rowOff>
    </xdr:from>
    <xdr:to>
      <xdr:col>45</xdr:col>
      <xdr:colOff>177800</xdr:colOff>
      <xdr:row>77</xdr:row>
      <xdr:rowOff>146050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29817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90170</xdr:rowOff>
    </xdr:from>
    <xdr:to>
      <xdr:col>46</xdr:col>
      <xdr:colOff>38100</xdr:colOff>
      <xdr:row>77</xdr:row>
      <xdr:rowOff>20320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2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36830</xdr:rowOff>
    </xdr:from>
    <xdr:ext cx="525780" cy="25908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2965" y="1289558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111125</xdr:rowOff>
    </xdr:from>
    <xdr:to>
      <xdr:col>41</xdr:col>
      <xdr:colOff>50800</xdr:colOff>
      <xdr:row>77</xdr:row>
      <xdr:rowOff>146050</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312775"/>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128905</xdr:rowOff>
    </xdr:from>
    <xdr:to>
      <xdr:col>41</xdr:col>
      <xdr:colOff>101600</xdr:colOff>
      <xdr:row>77</xdr:row>
      <xdr:rowOff>59055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5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75565</xdr:rowOff>
    </xdr:from>
    <xdr:ext cx="525780" cy="25082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3965" y="12934315"/>
          <a:ext cx="5257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13,241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125730</xdr:rowOff>
    </xdr:from>
    <xdr:to>
      <xdr:col>36</xdr:col>
      <xdr:colOff>165100</xdr:colOff>
      <xdr:row>77</xdr:row>
      <xdr:rowOff>55880</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72390</xdr:rowOff>
    </xdr:from>
    <xdr:ext cx="52578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4965" y="1293114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13,397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116840</xdr:rowOff>
    </xdr:from>
    <xdr:to>
      <xdr:col>55</xdr:col>
      <xdr:colOff>50800</xdr:colOff>
      <xdr:row>78</xdr:row>
      <xdr:rowOff>46990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31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95250</xdr:rowOff>
    </xdr:from>
    <xdr:ext cx="469900" cy="259080"/>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296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6,269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133985</xdr:rowOff>
    </xdr:from>
    <xdr:to>
      <xdr:col>50</xdr:col>
      <xdr:colOff>165100</xdr:colOff>
      <xdr:row>78</xdr:row>
      <xdr:rowOff>64135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33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55245</xdr:rowOff>
    </xdr:from>
    <xdr:ext cx="461010" cy="25019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404350" y="13428345"/>
          <a:ext cx="4610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45720</xdr:rowOff>
    </xdr:from>
    <xdr:to>
      <xdr:col>46</xdr:col>
      <xdr:colOff>38100</xdr:colOff>
      <xdr:row>77</xdr:row>
      <xdr:rowOff>147320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2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77</xdr:row>
      <xdr:rowOff>138430</xdr:rowOff>
    </xdr:from>
    <xdr:ext cx="461010" cy="259080"/>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515350" y="1334008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9,388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95250</xdr:rowOff>
    </xdr:from>
    <xdr:to>
      <xdr:col>41</xdr:col>
      <xdr:colOff>101600</xdr:colOff>
      <xdr:row>78</xdr:row>
      <xdr:rowOff>25400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16510</xdr:rowOff>
    </xdr:from>
    <xdr:ext cx="461010" cy="259080"/>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626350" y="1338961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7,219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60325</xdr:rowOff>
    </xdr:from>
    <xdr:to>
      <xdr:col>36</xdr:col>
      <xdr:colOff>165100</xdr:colOff>
      <xdr:row>77</xdr:row>
      <xdr:rowOff>161925</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26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77</xdr:row>
      <xdr:rowOff>153035</xdr:rowOff>
    </xdr:from>
    <xdr:ext cx="461010" cy="259080"/>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37350" y="1335468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8,740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44,583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0995" cy="217170"/>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0030" cy="250190"/>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080" y="17256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31495" cy="259080"/>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0190"/>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505" y="161137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86740" cy="259080"/>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370" y="15351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6740" cy="250190"/>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370" y="14970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133985</xdr:rowOff>
    </xdr:from>
    <xdr:to>
      <xdr:col>54</xdr:col>
      <xdr:colOff>189865</xdr:colOff>
      <xdr:row>99</xdr:row>
      <xdr:rowOff>2540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4485"/>
          <a:ext cx="1270" cy="1411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6350</xdr:rowOff>
    </xdr:from>
    <xdr:ext cx="534670" cy="251460"/>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97990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22,189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2540</xdr:rowOff>
    </xdr:from>
    <xdr:to>
      <xdr:col>55</xdr:col>
      <xdr:colOff>88900</xdr:colOff>
      <xdr:row>99</xdr:row>
      <xdr:rowOff>2540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976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80645</xdr:rowOff>
    </xdr:from>
    <xdr:ext cx="534670" cy="259080"/>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9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96,289</a:t>
          </a:r>
          <a:endParaRPr kumimoji="1" lang="ja-JP" altLang="en-US" sz="1000" b="1">
            <a:latin typeface="ＭＳ Ｐゴシック"/>
          </a:endParaRPr>
        </a:p>
      </xdr:txBody>
    </xdr:sp>
    <xdr:clientData/>
  </xdr:oneCellAnchor>
  <xdr:twoCellAnchor>
    <xdr:from>
      <xdr:col>54</xdr:col>
      <xdr:colOff>101600</xdr:colOff>
      <xdr:row>90</xdr:row>
      <xdr:rowOff>133985</xdr:rowOff>
    </xdr:from>
    <xdr:to>
      <xdr:col>55</xdr:col>
      <xdr:colOff>88900</xdr:colOff>
      <xdr:row>90</xdr:row>
      <xdr:rowOff>133985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4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7620</xdr:rowOff>
    </xdr:from>
    <xdr:to>
      <xdr:col>55</xdr:col>
      <xdr:colOff>0</xdr:colOff>
      <xdr:row>98</xdr:row>
      <xdr:rowOff>74930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638270"/>
          <a:ext cx="838200" cy="238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27305</xdr:rowOff>
    </xdr:from>
    <xdr:ext cx="534670" cy="259080"/>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3150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46,432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4445</xdr:rowOff>
    </xdr:from>
    <xdr:to>
      <xdr:col>55</xdr:col>
      <xdr:colOff>50800</xdr:colOff>
      <xdr:row>96</xdr:row>
      <xdr:rowOff>106045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46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74930</xdr:rowOff>
    </xdr:from>
    <xdr:to>
      <xdr:col>50</xdr:col>
      <xdr:colOff>114300</xdr:colOff>
      <xdr:row>98</xdr:row>
      <xdr:rowOff>127635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877030"/>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61595</xdr:rowOff>
    </xdr:from>
    <xdr:to>
      <xdr:col>50</xdr:col>
      <xdr:colOff>165100</xdr:colOff>
      <xdr:row>96</xdr:row>
      <xdr:rowOff>163195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5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8255</xdr:rowOff>
    </xdr:from>
    <xdr:ext cx="525780" cy="250190"/>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1965" y="1629600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43,432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113030</xdr:rowOff>
    </xdr:from>
    <xdr:to>
      <xdr:col>45</xdr:col>
      <xdr:colOff>177800</xdr:colOff>
      <xdr:row>98</xdr:row>
      <xdr:rowOff>127635</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91513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86360</xdr:rowOff>
    </xdr:from>
    <xdr:to>
      <xdr:col>46</xdr:col>
      <xdr:colOff>38100</xdr:colOff>
      <xdr:row>97</xdr:row>
      <xdr:rowOff>15875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45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32385</xdr:rowOff>
    </xdr:from>
    <xdr:ext cx="525780" cy="25019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2965" y="1632013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42,178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109220</xdr:rowOff>
    </xdr:from>
    <xdr:to>
      <xdr:col>41</xdr:col>
      <xdr:colOff>50800</xdr:colOff>
      <xdr:row>98</xdr:row>
      <xdr:rowOff>113030</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91132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81915</xdr:rowOff>
    </xdr:from>
    <xdr:to>
      <xdr:col>41</xdr:col>
      <xdr:colOff>101600</xdr:colOff>
      <xdr:row>97</xdr:row>
      <xdr:rowOff>12065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41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29210</xdr:rowOff>
    </xdr:from>
    <xdr:ext cx="525780" cy="25146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3965" y="1631696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42,370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95250</xdr:rowOff>
    </xdr:from>
    <xdr:to>
      <xdr:col>36</xdr:col>
      <xdr:colOff>165100</xdr:colOff>
      <xdr:row>97</xdr:row>
      <xdr:rowOff>25400</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5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41910</xdr:rowOff>
    </xdr:from>
    <xdr:ext cx="525780" cy="25019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4965" y="1632966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41,682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128270</xdr:rowOff>
    </xdr:from>
    <xdr:to>
      <xdr:col>55</xdr:col>
      <xdr:colOff>50800</xdr:colOff>
      <xdr:row>97</xdr:row>
      <xdr:rowOff>58420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58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106680</xdr:rowOff>
    </xdr:from>
    <xdr:ext cx="534670" cy="259080"/>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5658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39,925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98</xdr:row>
      <xdr:rowOff>23495</xdr:rowOff>
    </xdr:from>
    <xdr:to>
      <xdr:col>50</xdr:col>
      <xdr:colOff>165100</xdr:colOff>
      <xdr:row>98</xdr:row>
      <xdr:rowOff>125095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82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116205</xdr:rowOff>
    </xdr:from>
    <xdr:ext cx="525780" cy="259080"/>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1965" y="1691830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27,448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98</xdr:row>
      <xdr:rowOff>76835</xdr:rowOff>
    </xdr:from>
    <xdr:to>
      <xdr:col>46</xdr:col>
      <xdr:colOff>38100</xdr:colOff>
      <xdr:row>99</xdr:row>
      <xdr:rowOff>6985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87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169545</xdr:rowOff>
    </xdr:from>
    <xdr:ext cx="525780" cy="250190"/>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2965" y="1697164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24,642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62230</xdr:rowOff>
    </xdr:from>
    <xdr:to>
      <xdr:col>41</xdr:col>
      <xdr:colOff>101600</xdr:colOff>
      <xdr:row>98</xdr:row>
      <xdr:rowOff>163830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86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154940</xdr:rowOff>
    </xdr:from>
    <xdr:ext cx="525780" cy="251460"/>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3965" y="1695704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25,405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98</xdr:row>
      <xdr:rowOff>57785</xdr:rowOff>
    </xdr:from>
    <xdr:to>
      <xdr:col>36</xdr:col>
      <xdr:colOff>165100</xdr:colOff>
      <xdr:row>98</xdr:row>
      <xdr:rowOff>159385</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85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150495</xdr:rowOff>
    </xdr:from>
    <xdr:ext cx="525780" cy="259080"/>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4965" y="1695259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25,631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17,761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0995" cy="217170"/>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40030" cy="250190"/>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080" y="6969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73660</xdr:rowOff>
    </xdr:from>
    <xdr:ext cx="531495" cy="259080"/>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0190"/>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505" y="58267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0190"/>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505" y="46837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26670</xdr:rowOff>
    </xdr:from>
    <xdr:to>
      <xdr:col>85</xdr:col>
      <xdr:colOff>126365</xdr:colOff>
      <xdr:row>38</xdr:row>
      <xdr:rowOff>88900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41620"/>
          <a:ext cx="1270" cy="1262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92710</xdr:rowOff>
    </xdr:from>
    <xdr:ext cx="534670" cy="259080"/>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07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13,326</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88900</xdr:rowOff>
    </xdr:from>
    <xdr:to>
      <xdr:col>86</xdr:col>
      <xdr:colOff>25400</xdr:colOff>
      <xdr:row>38</xdr:row>
      <xdr:rowOff>88900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04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144780</xdr:rowOff>
    </xdr:from>
    <xdr:ext cx="534670" cy="250190"/>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1683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46,474</a:t>
          </a:r>
          <a:endParaRPr kumimoji="1" lang="ja-JP" altLang="en-US" sz="1000" b="1">
            <a:latin typeface="ＭＳ Ｐゴシック"/>
          </a:endParaRPr>
        </a:p>
      </xdr:txBody>
    </xdr:sp>
    <xdr:clientData/>
  </xdr:oneCellAnchor>
  <xdr:twoCellAnchor>
    <xdr:from>
      <xdr:col>85</xdr:col>
      <xdr:colOff>38100</xdr:colOff>
      <xdr:row>31</xdr:row>
      <xdr:rowOff>26670</xdr:rowOff>
    </xdr:from>
    <xdr:to>
      <xdr:col>86</xdr:col>
      <xdr:colOff>25400</xdr:colOff>
      <xdr:row>31</xdr:row>
      <xdr:rowOff>26670</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41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136525</xdr:rowOff>
    </xdr:from>
    <xdr:to>
      <xdr:col>85</xdr:col>
      <xdr:colOff>127000</xdr:colOff>
      <xdr:row>37</xdr:row>
      <xdr:rowOff>18415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308725"/>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150495</xdr:rowOff>
    </xdr:from>
    <xdr:ext cx="534670" cy="259080"/>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63226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18,822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635</xdr:rowOff>
    </xdr:from>
    <xdr:to>
      <xdr:col>85</xdr:col>
      <xdr:colOff>177800</xdr:colOff>
      <xdr:row>37</xdr:row>
      <xdr:rowOff>102235</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18415</xdr:rowOff>
    </xdr:from>
    <xdr:to>
      <xdr:col>81</xdr:col>
      <xdr:colOff>50800</xdr:colOff>
      <xdr:row>37</xdr:row>
      <xdr:rowOff>60960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4592300" y="636206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155575</xdr:rowOff>
    </xdr:from>
    <xdr:to>
      <xdr:col>81</xdr:col>
      <xdr:colOff>101600</xdr:colOff>
      <xdr:row>37</xdr:row>
      <xdr:rowOff>86360</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3277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76835</xdr:rowOff>
    </xdr:from>
    <xdr:ext cx="525780" cy="25019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3965" y="642048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19,245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60960</xdr:rowOff>
    </xdr:from>
    <xdr:to>
      <xdr:col>76</xdr:col>
      <xdr:colOff>114300</xdr:colOff>
      <xdr:row>37</xdr:row>
      <xdr:rowOff>118110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40461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161925</xdr:rowOff>
    </xdr:from>
    <xdr:to>
      <xdr:col>76</xdr:col>
      <xdr:colOff>165100</xdr:colOff>
      <xdr:row>37</xdr:row>
      <xdr:rowOff>92075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33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109220</xdr:rowOff>
    </xdr:from>
    <xdr:ext cx="525780" cy="251460"/>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4965" y="610997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19,088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81280</xdr:rowOff>
    </xdr:from>
    <xdr:to>
      <xdr:col>71</xdr:col>
      <xdr:colOff>177800</xdr:colOff>
      <xdr:row>37</xdr:row>
      <xdr:rowOff>118110</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42493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1905</xdr:rowOff>
    </xdr:from>
    <xdr:to>
      <xdr:col>72</xdr:col>
      <xdr:colOff>38100</xdr:colOff>
      <xdr:row>37</xdr:row>
      <xdr:rowOff>103505</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345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120650</xdr:rowOff>
    </xdr:from>
    <xdr:ext cx="525780" cy="25146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5965" y="612140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18,780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113665</xdr:rowOff>
    </xdr:from>
    <xdr:to>
      <xdr:col>67</xdr:col>
      <xdr:colOff>101600</xdr:colOff>
      <xdr:row>37</xdr:row>
      <xdr:rowOff>43815</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8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60960</xdr:rowOff>
    </xdr:from>
    <xdr:ext cx="525780"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6965" y="606171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20,342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86360</xdr:rowOff>
    </xdr:from>
    <xdr:to>
      <xdr:col>85</xdr:col>
      <xdr:colOff>177800</xdr:colOff>
      <xdr:row>37</xdr:row>
      <xdr:rowOff>15875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2585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109220</xdr:rowOff>
    </xdr:from>
    <xdr:ext cx="534670" cy="251460"/>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610997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21,084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139065</xdr:rowOff>
    </xdr:from>
    <xdr:to>
      <xdr:col>81</xdr:col>
      <xdr:colOff>101600</xdr:colOff>
      <xdr:row>37</xdr:row>
      <xdr:rowOff>69215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31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86360</xdr:rowOff>
    </xdr:from>
    <xdr:ext cx="525780" cy="251460"/>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3965" y="608711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19,677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10160</xdr:rowOff>
    </xdr:from>
    <xdr:to>
      <xdr:col>76</xdr:col>
      <xdr:colOff>165100</xdr:colOff>
      <xdr:row>37</xdr:row>
      <xdr:rowOff>111760</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35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102870</xdr:rowOff>
    </xdr:from>
    <xdr:ext cx="525780" cy="259080"/>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4965" y="644652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18,571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67310</xdr:rowOff>
    </xdr:from>
    <xdr:to>
      <xdr:col>72</xdr:col>
      <xdr:colOff>38100</xdr:colOff>
      <xdr:row>37</xdr:row>
      <xdr:rowOff>168910</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160020</xdr:rowOff>
    </xdr:from>
    <xdr:ext cx="525780" cy="259080"/>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5965" y="650367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17,066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30480</xdr:rowOff>
    </xdr:from>
    <xdr:to>
      <xdr:col>67</xdr:col>
      <xdr:colOff>101600</xdr:colOff>
      <xdr:row>37</xdr:row>
      <xdr:rowOff>132080</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37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123190</xdr:rowOff>
    </xdr:from>
    <xdr:ext cx="525780" cy="250190"/>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6965" y="646684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18,041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64,751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0995" cy="217170"/>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111760</xdr:rowOff>
    </xdr:from>
    <xdr:ext cx="240030" cy="250190"/>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080" y="10398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99060</xdr:rowOff>
    </xdr:from>
    <xdr:to>
      <xdr:col>89</xdr:col>
      <xdr:colOff>177800</xdr:colOff>
      <xdr:row>59</xdr:row>
      <xdr:rowOff>99060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128270</xdr:rowOff>
    </xdr:from>
    <xdr:ext cx="531495" cy="259080"/>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114935</xdr:rowOff>
    </xdr:from>
    <xdr:to>
      <xdr:col>89</xdr:col>
      <xdr:colOff>177800</xdr:colOff>
      <xdr:row>57</xdr:row>
      <xdr:rowOff>114935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144145</xdr:rowOff>
    </xdr:from>
    <xdr:ext cx="531495" cy="25082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505" y="9745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132080</xdr:rowOff>
    </xdr:from>
    <xdr:to>
      <xdr:col>89</xdr:col>
      <xdr:colOff>177800</xdr:colOff>
      <xdr:row>55</xdr:row>
      <xdr:rowOff>132080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54</xdr:row>
      <xdr:rowOff>160655</xdr:rowOff>
    </xdr:from>
    <xdr:ext cx="531495" cy="259080"/>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177800</xdr:colOff>
      <xdr:row>53</xdr:row>
      <xdr:rowOff>147955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6350</xdr:rowOff>
    </xdr:from>
    <xdr:ext cx="586740" cy="251460"/>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370" y="9093200"/>
          <a:ext cx="586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177800</xdr:colOff>
      <xdr:row>51</xdr:row>
      <xdr:rowOff>164465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22225</xdr:rowOff>
    </xdr:from>
    <xdr:ext cx="586740" cy="2584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370" y="8766175"/>
          <a:ext cx="5867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8890</xdr:rowOff>
    </xdr:from>
    <xdr:to>
      <xdr:col>89</xdr:col>
      <xdr:colOff>177800</xdr:colOff>
      <xdr:row>50</xdr:row>
      <xdr:rowOff>8890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38100</xdr:rowOff>
    </xdr:from>
    <xdr:ext cx="586740" cy="259080"/>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370" y="843915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86740" cy="250190"/>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370" y="8112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33655</xdr:rowOff>
    </xdr:from>
    <xdr:to>
      <xdr:col>85</xdr:col>
      <xdr:colOff>126365</xdr:colOff>
      <xdr:row>59</xdr:row>
      <xdr:rowOff>17780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777605"/>
          <a:ext cx="1270" cy="1355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20955</xdr:rowOff>
    </xdr:from>
    <xdr:ext cx="534670" cy="250190"/>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13650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37,500</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17780</xdr:rowOff>
    </xdr:from>
    <xdr:to>
      <xdr:col>86</xdr:col>
      <xdr:colOff>25400</xdr:colOff>
      <xdr:row>59</xdr:row>
      <xdr:rowOff>17780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133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151765</xdr:rowOff>
    </xdr:from>
    <xdr:ext cx="598805" cy="259080"/>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5528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162,002</a:t>
          </a:r>
          <a:endParaRPr kumimoji="1" lang="ja-JP" altLang="en-US" sz="1000" b="1">
            <a:latin typeface="ＭＳ Ｐゴシック"/>
          </a:endParaRPr>
        </a:p>
      </xdr:txBody>
    </xdr:sp>
    <xdr:clientData/>
  </xdr:oneCellAnchor>
  <xdr:twoCellAnchor>
    <xdr:from>
      <xdr:col>85</xdr:col>
      <xdr:colOff>38100</xdr:colOff>
      <xdr:row>51</xdr:row>
      <xdr:rowOff>33655</xdr:rowOff>
    </xdr:from>
    <xdr:to>
      <xdr:col>86</xdr:col>
      <xdr:colOff>25400</xdr:colOff>
      <xdr:row>51</xdr:row>
      <xdr:rowOff>33655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777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31750</xdr:rowOff>
    </xdr:from>
    <xdr:to>
      <xdr:col>85</xdr:col>
      <xdr:colOff>127000</xdr:colOff>
      <xdr:row>58</xdr:row>
      <xdr:rowOff>78740</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804400"/>
          <a:ext cx="838200" cy="218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37465</xdr:rowOff>
    </xdr:from>
    <xdr:ext cx="534670" cy="259080"/>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8101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60,468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57</xdr:row>
      <xdr:rowOff>59055</xdr:rowOff>
    </xdr:from>
    <xdr:to>
      <xdr:col>85</xdr:col>
      <xdr:colOff>177800</xdr:colOff>
      <xdr:row>57</xdr:row>
      <xdr:rowOff>160655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831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148590</xdr:rowOff>
    </xdr:from>
    <xdr:to>
      <xdr:col>81</xdr:col>
      <xdr:colOff>50800</xdr:colOff>
      <xdr:row>58</xdr:row>
      <xdr:rowOff>78740</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4592300" y="9921240"/>
          <a:ext cx="8890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62230</xdr:rowOff>
    </xdr:from>
    <xdr:to>
      <xdr:col>81</xdr:col>
      <xdr:colOff>101600</xdr:colOff>
      <xdr:row>57</xdr:row>
      <xdr:rowOff>163830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83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8890</xdr:rowOff>
    </xdr:from>
    <xdr:ext cx="525780" cy="250190"/>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3965" y="961009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60,181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57</xdr:row>
      <xdr:rowOff>148590</xdr:rowOff>
    </xdr:from>
    <xdr:to>
      <xdr:col>76</xdr:col>
      <xdr:colOff>114300</xdr:colOff>
      <xdr:row>58</xdr:row>
      <xdr:rowOff>128905</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9921240"/>
          <a:ext cx="889000" cy="151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140335</xdr:rowOff>
    </xdr:from>
    <xdr:to>
      <xdr:col>76</xdr:col>
      <xdr:colOff>165100</xdr:colOff>
      <xdr:row>58</xdr:row>
      <xdr:rowOff>70485</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91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61595</xdr:rowOff>
    </xdr:from>
    <xdr:ext cx="525780" cy="25908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4965" y="1000569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53,029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58</xdr:row>
      <xdr:rowOff>118745</xdr:rowOff>
    </xdr:from>
    <xdr:to>
      <xdr:col>71</xdr:col>
      <xdr:colOff>177800</xdr:colOff>
      <xdr:row>58</xdr:row>
      <xdr:rowOff>128905</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1006284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114300</xdr:rowOff>
    </xdr:from>
    <xdr:to>
      <xdr:col>72</xdr:col>
      <xdr:colOff>38100</xdr:colOff>
      <xdr:row>58</xdr:row>
      <xdr:rowOff>44450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8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60960</xdr:rowOff>
    </xdr:from>
    <xdr:ext cx="525780" cy="259080"/>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5965" y="966216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55,414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103505</xdr:rowOff>
    </xdr:from>
    <xdr:to>
      <xdr:col>67</xdr:col>
      <xdr:colOff>101600</xdr:colOff>
      <xdr:row>58</xdr:row>
      <xdr:rowOff>33655</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7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50165</xdr:rowOff>
    </xdr:from>
    <xdr:ext cx="525780"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6965" y="965136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56,394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56</xdr:row>
      <xdr:rowOff>152400</xdr:rowOff>
    </xdr:from>
    <xdr:to>
      <xdr:col>85</xdr:col>
      <xdr:colOff>177800</xdr:colOff>
      <xdr:row>57</xdr:row>
      <xdr:rowOff>82550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3810</xdr:rowOff>
    </xdr:from>
    <xdr:ext cx="534670" cy="259080"/>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6050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67,650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27940</xdr:rowOff>
    </xdr:from>
    <xdr:to>
      <xdr:col>81</xdr:col>
      <xdr:colOff>101600</xdr:colOff>
      <xdr:row>58</xdr:row>
      <xdr:rowOff>129540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97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120650</xdr:rowOff>
    </xdr:from>
    <xdr:ext cx="525780" cy="251460"/>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3965" y="1006475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47,621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97790</xdr:rowOff>
    </xdr:from>
    <xdr:to>
      <xdr:col>76</xdr:col>
      <xdr:colOff>165100</xdr:colOff>
      <xdr:row>58</xdr:row>
      <xdr:rowOff>27940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87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44450</xdr:rowOff>
    </xdr:from>
    <xdr:ext cx="525780" cy="259080"/>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4965" y="964565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56,912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58</xdr:row>
      <xdr:rowOff>78105</xdr:rowOff>
    </xdr:from>
    <xdr:to>
      <xdr:col>72</xdr:col>
      <xdr:colOff>38100</xdr:colOff>
      <xdr:row>59</xdr:row>
      <xdr:rowOff>8255</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1002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170815</xdr:rowOff>
    </xdr:from>
    <xdr:ext cx="525780" cy="2584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5965" y="10114915"/>
          <a:ext cx="525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42,967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58</xdr:row>
      <xdr:rowOff>67945</xdr:rowOff>
    </xdr:from>
    <xdr:to>
      <xdr:col>67</xdr:col>
      <xdr:colOff>101600</xdr:colOff>
      <xdr:row>58</xdr:row>
      <xdr:rowOff>169545</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1001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160655</xdr:rowOff>
    </xdr:from>
    <xdr:ext cx="525780" cy="259080"/>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6965" y="1010475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43,898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0995" cy="217170"/>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99060</xdr:rowOff>
    </xdr:from>
    <xdr:to>
      <xdr:col>89</xdr:col>
      <xdr:colOff>177800</xdr:colOff>
      <xdr:row>79</xdr:row>
      <xdr:rowOff>99060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128270</xdr:rowOff>
    </xdr:from>
    <xdr:ext cx="240030" cy="259080"/>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080" y="1350137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1495" cy="25082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505" y="13174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1495" cy="259080"/>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6350</xdr:rowOff>
    </xdr:from>
    <xdr:ext cx="531495" cy="251460"/>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505" y="12522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22225</xdr:rowOff>
    </xdr:from>
    <xdr:ext cx="531495" cy="2584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38100</xdr:rowOff>
    </xdr:from>
    <xdr:ext cx="531495" cy="259080"/>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505" y="1186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50190"/>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1914505" y="115417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8" name="災害復旧費グラフ枠">
          <a:extLst>
            <a:ext uri="{FF2B5EF4-FFF2-40B4-BE49-F238E27FC236}">
              <a16:creationId xmlns:a16="http://schemas.microsoft.com/office/drawing/2014/main" id="{00000000-0008-0000-0700-00007E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38100</xdr:rowOff>
    </xdr:from>
    <xdr:to>
      <xdr:col>85</xdr:col>
      <xdr:colOff>126365</xdr:colOff>
      <xdr:row>79</xdr:row>
      <xdr:rowOff>99060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6317595" y="12211050"/>
          <a:ext cx="1270" cy="1432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114935</xdr:rowOff>
    </xdr:from>
    <xdr:ext cx="249555" cy="259080"/>
    <xdr:sp macro="" textlink="">
      <xdr:nvSpPr>
        <xdr:cNvPr id="640" name="災害復旧費最小値テキスト">
          <a:extLst>
            <a:ext uri="{FF2B5EF4-FFF2-40B4-BE49-F238E27FC236}">
              <a16:creationId xmlns:a16="http://schemas.microsoft.com/office/drawing/2014/main" id="{00000000-0008-0000-0700-000080020000}"/>
            </a:ext>
          </a:extLst>
        </xdr:cNvPr>
        <xdr:cNvSpPr txBox="1"/>
      </xdr:nvSpPr>
      <xdr:spPr>
        <a:xfrm>
          <a:off x="16370300" y="1365948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99060</xdr:rowOff>
    </xdr:from>
    <xdr:to>
      <xdr:col>86</xdr:col>
      <xdr:colOff>25400</xdr:colOff>
      <xdr:row>79</xdr:row>
      <xdr:rowOff>99060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156210</xdr:rowOff>
    </xdr:from>
    <xdr:ext cx="534670" cy="250190"/>
    <xdr:sp macro="" textlink="">
      <xdr:nvSpPr>
        <xdr:cNvPr id="642" name="災害復旧費最大値テキスト">
          <a:extLst>
            <a:ext uri="{FF2B5EF4-FFF2-40B4-BE49-F238E27FC236}">
              <a16:creationId xmlns:a16="http://schemas.microsoft.com/office/drawing/2014/main" id="{00000000-0008-0000-0700-000082020000}"/>
            </a:ext>
          </a:extLst>
        </xdr:cNvPr>
        <xdr:cNvSpPr txBox="1"/>
      </xdr:nvSpPr>
      <xdr:spPr>
        <a:xfrm>
          <a:off x="16370300" y="1198626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43,859</a:t>
          </a:r>
          <a:endParaRPr kumimoji="1" lang="ja-JP" altLang="en-US" sz="1000" b="1">
            <a:latin typeface="ＭＳ Ｐゴシック"/>
          </a:endParaRPr>
        </a:p>
      </xdr:txBody>
    </xdr:sp>
    <xdr:clientData/>
  </xdr:oneCellAnchor>
  <xdr:twoCellAnchor>
    <xdr:from>
      <xdr:col>85</xdr:col>
      <xdr:colOff>38100</xdr:colOff>
      <xdr:row>71</xdr:row>
      <xdr:rowOff>38100</xdr:rowOff>
    </xdr:from>
    <xdr:to>
      <xdr:col>86</xdr:col>
      <xdr:colOff>25400</xdr:colOff>
      <xdr:row>71</xdr:row>
      <xdr:rowOff>38100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6230600" y="12211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99060</xdr:rowOff>
    </xdr:from>
    <xdr:to>
      <xdr:col>85</xdr:col>
      <xdr:colOff>127000</xdr:colOff>
      <xdr:row>79</xdr:row>
      <xdr:rowOff>99060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5481300" y="13643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32385</xdr:rowOff>
    </xdr:from>
    <xdr:ext cx="469900" cy="250190"/>
    <xdr:sp macro="" textlink="">
      <xdr:nvSpPr>
        <xdr:cNvPr id="645" name="災害復旧費平均値テキスト">
          <a:extLst>
            <a:ext uri="{FF2B5EF4-FFF2-40B4-BE49-F238E27FC236}">
              <a16:creationId xmlns:a16="http://schemas.microsoft.com/office/drawing/2014/main" id="{00000000-0008-0000-0700-000085020000}"/>
            </a:ext>
          </a:extLst>
        </xdr:cNvPr>
        <xdr:cNvSpPr txBox="1"/>
      </xdr:nvSpPr>
      <xdr:spPr>
        <a:xfrm>
          <a:off x="16370300" y="13405485"/>
          <a:ext cx="4699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1,184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79</xdr:row>
      <xdr:rowOff>9525</xdr:rowOff>
    </xdr:from>
    <xdr:to>
      <xdr:col>85</xdr:col>
      <xdr:colOff>177800</xdr:colOff>
      <xdr:row>79</xdr:row>
      <xdr:rowOff>111125</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6268700" y="1355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99060</xdr:rowOff>
    </xdr:from>
    <xdr:to>
      <xdr:col>81</xdr:col>
      <xdr:colOff>50800</xdr:colOff>
      <xdr:row>79</xdr:row>
      <xdr:rowOff>99060</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4592300" y="13643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121285</xdr:rowOff>
    </xdr:from>
    <xdr:to>
      <xdr:col>81</xdr:col>
      <xdr:colOff>101600</xdr:colOff>
      <xdr:row>79</xdr:row>
      <xdr:rowOff>52070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5430500" y="134943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77</xdr:row>
      <xdr:rowOff>67945</xdr:rowOff>
    </xdr:from>
    <xdr:ext cx="461010" cy="2584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46350" y="13269595"/>
          <a:ext cx="4610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79</xdr:row>
      <xdr:rowOff>99060</xdr:rowOff>
    </xdr:from>
    <xdr:to>
      <xdr:col>76</xdr:col>
      <xdr:colOff>114300</xdr:colOff>
      <xdr:row>79</xdr:row>
      <xdr:rowOff>99060</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3703300" y="13643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132715</xdr:rowOff>
    </xdr:from>
    <xdr:to>
      <xdr:col>76</xdr:col>
      <xdr:colOff>165100</xdr:colOff>
      <xdr:row>79</xdr:row>
      <xdr:rowOff>63500</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4541500" y="135058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77</xdr:row>
      <xdr:rowOff>79375</xdr:rowOff>
    </xdr:from>
    <xdr:ext cx="461010" cy="2584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350" y="13281025"/>
          <a:ext cx="4610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99060</xdr:rowOff>
    </xdr:from>
    <xdr:to>
      <xdr:col>71</xdr:col>
      <xdr:colOff>177800</xdr:colOff>
      <xdr:row>79</xdr:row>
      <xdr:rowOff>99060</xdr:rowOff>
    </xdr:to>
    <xdr:cxnSp macro="">
      <xdr:nvCxnSpPr>
        <xdr:cNvPr id="653" name="直線コネクタ 652">
          <a:extLst>
            <a:ext uri="{FF2B5EF4-FFF2-40B4-BE49-F238E27FC236}">
              <a16:creationId xmlns:a16="http://schemas.microsoft.com/office/drawing/2014/main" id="{00000000-0008-0000-0700-00008D020000}"/>
            </a:ext>
          </a:extLst>
        </xdr:cNvPr>
        <xdr:cNvCxnSpPr/>
      </xdr:nvCxnSpPr>
      <xdr:spPr>
        <a:xfrm>
          <a:off x="12814300" y="13643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105410</xdr:rowOff>
    </xdr:from>
    <xdr:to>
      <xdr:col>72</xdr:col>
      <xdr:colOff>38100</xdr:colOff>
      <xdr:row>79</xdr:row>
      <xdr:rowOff>35560</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3652500" y="1347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77</xdr:row>
      <xdr:rowOff>52705</xdr:rowOff>
    </xdr:from>
    <xdr:ext cx="461010" cy="25082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68350" y="13254355"/>
          <a:ext cx="46101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94615</xdr:rowOff>
    </xdr:from>
    <xdr:to>
      <xdr:col>67</xdr:col>
      <xdr:colOff>101600</xdr:colOff>
      <xdr:row>79</xdr:row>
      <xdr:rowOff>24765</xdr:rowOff>
    </xdr:to>
    <xdr:sp macro="" textlink="">
      <xdr:nvSpPr>
        <xdr:cNvPr id="656" name="フローチャート: 判断 655">
          <a:extLst>
            <a:ext uri="{FF2B5EF4-FFF2-40B4-BE49-F238E27FC236}">
              <a16:creationId xmlns:a16="http://schemas.microsoft.com/office/drawing/2014/main" id="{00000000-0008-0000-0700-000090020000}"/>
            </a:ext>
          </a:extLst>
        </xdr:cNvPr>
        <xdr:cNvSpPr/>
      </xdr:nvSpPr>
      <xdr:spPr>
        <a:xfrm>
          <a:off x="12763500" y="1346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77</xdr:row>
      <xdr:rowOff>41275</xdr:rowOff>
    </xdr:from>
    <xdr:ext cx="461010" cy="25082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79350" y="13242925"/>
          <a:ext cx="46101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79</xdr:row>
      <xdr:rowOff>48260</xdr:rowOff>
    </xdr:from>
    <xdr:to>
      <xdr:col>85</xdr:col>
      <xdr:colOff>177800</xdr:colOff>
      <xdr:row>79</xdr:row>
      <xdr:rowOff>149860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62687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159385</xdr:rowOff>
    </xdr:from>
    <xdr:ext cx="249555" cy="258445"/>
    <xdr:sp macro="" textlink="">
      <xdr:nvSpPr>
        <xdr:cNvPr id="664" name="災害復旧費該当値テキスト">
          <a:extLst>
            <a:ext uri="{FF2B5EF4-FFF2-40B4-BE49-F238E27FC236}">
              <a16:creationId xmlns:a16="http://schemas.microsoft.com/office/drawing/2014/main" id="{00000000-0008-0000-0700-000098020000}"/>
            </a:ext>
          </a:extLst>
        </xdr:cNvPr>
        <xdr:cNvSpPr txBox="1"/>
      </xdr:nvSpPr>
      <xdr:spPr>
        <a:xfrm>
          <a:off x="16370300" y="1353248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79</xdr:row>
      <xdr:rowOff>48260</xdr:rowOff>
    </xdr:from>
    <xdr:to>
      <xdr:col>81</xdr:col>
      <xdr:colOff>101600</xdr:colOff>
      <xdr:row>79</xdr:row>
      <xdr:rowOff>149860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54305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79</xdr:row>
      <xdr:rowOff>140970</xdr:rowOff>
    </xdr:from>
    <xdr:ext cx="240665" cy="259080"/>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5356840" y="1368552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79</xdr:row>
      <xdr:rowOff>48260</xdr:rowOff>
    </xdr:from>
    <xdr:to>
      <xdr:col>76</xdr:col>
      <xdr:colOff>165100</xdr:colOff>
      <xdr:row>79</xdr:row>
      <xdr:rowOff>149860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45415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79</xdr:row>
      <xdr:rowOff>140970</xdr:rowOff>
    </xdr:from>
    <xdr:ext cx="240665" cy="259080"/>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4467840" y="1368552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79</xdr:row>
      <xdr:rowOff>48260</xdr:rowOff>
    </xdr:from>
    <xdr:to>
      <xdr:col>72</xdr:col>
      <xdr:colOff>38100</xdr:colOff>
      <xdr:row>79</xdr:row>
      <xdr:rowOff>149860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36525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79</xdr:row>
      <xdr:rowOff>140970</xdr:rowOff>
    </xdr:from>
    <xdr:ext cx="240665" cy="259080"/>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3578840" y="1368552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79</xdr:row>
      <xdr:rowOff>48260</xdr:rowOff>
    </xdr:from>
    <xdr:to>
      <xdr:col>67</xdr:col>
      <xdr:colOff>101600</xdr:colOff>
      <xdr:row>79</xdr:row>
      <xdr:rowOff>149860</xdr:rowOff>
    </xdr:to>
    <xdr:sp macro="" textlink="">
      <xdr:nvSpPr>
        <xdr:cNvPr id="671" name="楕円 670">
          <a:extLst>
            <a:ext uri="{FF2B5EF4-FFF2-40B4-BE49-F238E27FC236}">
              <a16:creationId xmlns:a16="http://schemas.microsoft.com/office/drawing/2014/main" id="{00000000-0008-0000-0700-00009F020000}"/>
            </a:ext>
          </a:extLst>
        </xdr:cNvPr>
        <xdr:cNvSpPr/>
      </xdr:nvSpPr>
      <xdr:spPr>
        <a:xfrm>
          <a:off x="127635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79</xdr:row>
      <xdr:rowOff>140970</xdr:rowOff>
    </xdr:from>
    <xdr:ext cx="240665" cy="259080"/>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689840" y="1368552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34/37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39,026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0995" cy="217170"/>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407900" y="14922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0030" cy="259080"/>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2197080" y="1687576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0190"/>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505" y="161137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89</xdr:row>
      <xdr:rowOff>92710</xdr:rowOff>
    </xdr:from>
    <xdr:ext cx="531495" cy="259080"/>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914505" y="1535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6740" cy="250190"/>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850370" y="14970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5" name="公債費グラフ枠">
          <a:extLst>
            <a:ext uri="{FF2B5EF4-FFF2-40B4-BE49-F238E27FC236}">
              <a16:creationId xmlns:a16="http://schemas.microsoft.com/office/drawing/2014/main" id="{00000000-0008-0000-0700-0000B7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24130</xdr:rowOff>
    </xdr:from>
    <xdr:to>
      <xdr:col>85</xdr:col>
      <xdr:colOff>126365</xdr:colOff>
      <xdr:row>97</xdr:row>
      <xdr:rowOff>147320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6317595" y="15454630"/>
          <a:ext cx="1270" cy="1323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151130</xdr:rowOff>
    </xdr:from>
    <xdr:ext cx="534670" cy="259080"/>
    <xdr:sp macro="" textlink="">
      <xdr:nvSpPr>
        <xdr:cNvPr id="697" name="公債費最小値テキスト">
          <a:extLst>
            <a:ext uri="{FF2B5EF4-FFF2-40B4-BE49-F238E27FC236}">
              <a16:creationId xmlns:a16="http://schemas.microsoft.com/office/drawing/2014/main" id="{00000000-0008-0000-0700-0000B9020000}"/>
            </a:ext>
          </a:extLst>
        </xdr:cNvPr>
        <xdr:cNvSpPr txBox="1"/>
      </xdr:nvSpPr>
      <xdr:spPr>
        <a:xfrm>
          <a:off x="16370300" y="167817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12,594</a:t>
          </a:r>
          <a:endParaRPr kumimoji="1" lang="ja-JP" altLang="en-US" sz="1000" b="1">
            <a:latin typeface="ＭＳ Ｐゴシック"/>
            <a:ea typeface="ＭＳ Ｐゴシック"/>
          </a:endParaRPr>
        </a:p>
      </xdr:txBody>
    </xdr:sp>
    <xdr:clientData/>
  </xdr:oneCellAnchor>
  <xdr:twoCellAnchor>
    <xdr:from>
      <xdr:col>85</xdr:col>
      <xdr:colOff>38100</xdr:colOff>
      <xdr:row>97</xdr:row>
      <xdr:rowOff>147320</xdr:rowOff>
    </xdr:from>
    <xdr:to>
      <xdr:col>86</xdr:col>
      <xdr:colOff>25400</xdr:colOff>
      <xdr:row>97</xdr:row>
      <xdr:rowOff>147320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6777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142240</xdr:rowOff>
    </xdr:from>
    <xdr:ext cx="534670" cy="259080"/>
    <xdr:sp macro="" textlink="">
      <xdr:nvSpPr>
        <xdr:cNvPr id="699" name="公債費最大値テキスト">
          <a:extLst>
            <a:ext uri="{FF2B5EF4-FFF2-40B4-BE49-F238E27FC236}">
              <a16:creationId xmlns:a16="http://schemas.microsoft.com/office/drawing/2014/main" id="{00000000-0008-0000-0700-0000BB020000}"/>
            </a:ext>
          </a:extLst>
        </xdr:cNvPr>
        <xdr:cNvSpPr txBox="1"/>
      </xdr:nvSpPr>
      <xdr:spPr>
        <a:xfrm>
          <a:off x="16370300" y="152298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82,060</a:t>
          </a:r>
          <a:endParaRPr kumimoji="1" lang="ja-JP" altLang="en-US" sz="1000" b="1">
            <a:latin typeface="ＭＳ Ｐゴシック"/>
          </a:endParaRPr>
        </a:p>
      </xdr:txBody>
    </xdr:sp>
    <xdr:clientData/>
  </xdr:oneCellAnchor>
  <xdr:twoCellAnchor>
    <xdr:from>
      <xdr:col>85</xdr:col>
      <xdr:colOff>38100</xdr:colOff>
      <xdr:row>90</xdr:row>
      <xdr:rowOff>24130</xdr:rowOff>
    </xdr:from>
    <xdr:to>
      <xdr:col>86</xdr:col>
      <xdr:colOff>25400</xdr:colOff>
      <xdr:row>90</xdr:row>
      <xdr:rowOff>24130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6230600" y="15454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12065</xdr:rowOff>
    </xdr:from>
    <xdr:to>
      <xdr:col>85</xdr:col>
      <xdr:colOff>127000</xdr:colOff>
      <xdr:row>97</xdr:row>
      <xdr:rowOff>20320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5481300" y="1664271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57785</xdr:rowOff>
    </xdr:from>
    <xdr:ext cx="534670" cy="259080"/>
    <xdr:sp macro="" textlink="">
      <xdr:nvSpPr>
        <xdr:cNvPr id="702" name="公債費平均値テキスト">
          <a:extLst>
            <a:ext uri="{FF2B5EF4-FFF2-40B4-BE49-F238E27FC236}">
              <a16:creationId xmlns:a16="http://schemas.microsoft.com/office/drawing/2014/main" id="{00000000-0008-0000-0700-0000BE020000}"/>
            </a:ext>
          </a:extLst>
        </xdr:cNvPr>
        <xdr:cNvSpPr txBox="1"/>
      </xdr:nvSpPr>
      <xdr:spPr>
        <a:xfrm>
          <a:off x="16370300" y="161740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33,849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34925</xdr:rowOff>
    </xdr:from>
    <xdr:to>
      <xdr:col>85</xdr:col>
      <xdr:colOff>177800</xdr:colOff>
      <xdr:row>95</xdr:row>
      <xdr:rowOff>136525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6268700" y="1632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12065</xdr:rowOff>
    </xdr:from>
    <xdr:to>
      <xdr:col>81</xdr:col>
      <xdr:colOff>50800</xdr:colOff>
      <xdr:row>97</xdr:row>
      <xdr:rowOff>15875</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4592300" y="1664271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13970</xdr:rowOff>
    </xdr:from>
    <xdr:to>
      <xdr:col>81</xdr:col>
      <xdr:colOff>101600</xdr:colOff>
      <xdr:row>95</xdr:row>
      <xdr:rowOff>115570</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5430500" y="1630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93</xdr:row>
      <xdr:rowOff>132080</xdr:rowOff>
    </xdr:from>
    <xdr:ext cx="525780" cy="251460"/>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3965" y="1607693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34,942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12065</xdr:rowOff>
    </xdr:from>
    <xdr:to>
      <xdr:col>76</xdr:col>
      <xdr:colOff>114300</xdr:colOff>
      <xdr:row>97</xdr:row>
      <xdr:rowOff>15875</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a:off x="13703300" y="1664271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1270</xdr:rowOff>
    </xdr:from>
    <xdr:to>
      <xdr:col>76</xdr:col>
      <xdr:colOff>165100</xdr:colOff>
      <xdr:row>95</xdr:row>
      <xdr:rowOff>102870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4541500" y="1628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93</xdr:row>
      <xdr:rowOff>119380</xdr:rowOff>
    </xdr:from>
    <xdr:ext cx="525780"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4965" y="1606423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35,606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159385</xdr:rowOff>
    </xdr:from>
    <xdr:to>
      <xdr:col>71</xdr:col>
      <xdr:colOff>177800</xdr:colOff>
      <xdr:row>97</xdr:row>
      <xdr:rowOff>12065</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a:off x="12814300" y="1661858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30480</xdr:rowOff>
    </xdr:from>
    <xdr:to>
      <xdr:col>72</xdr:col>
      <xdr:colOff>38100</xdr:colOff>
      <xdr:row>95</xdr:row>
      <xdr:rowOff>132080</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3652500" y="1631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93</xdr:row>
      <xdr:rowOff>148590</xdr:rowOff>
    </xdr:from>
    <xdr:ext cx="525780" cy="25908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5965" y="1609344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34,055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84455</xdr:rowOff>
    </xdr:from>
    <xdr:to>
      <xdr:col>67</xdr:col>
      <xdr:colOff>101600</xdr:colOff>
      <xdr:row>96</xdr:row>
      <xdr:rowOff>14605</xdr:rowOff>
    </xdr:to>
    <xdr:sp macro="" textlink="">
      <xdr:nvSpPr>
        <xdr:cNvPr id="713" name="フローチャート: 判断 712">
          <a:extLst>
            <a:ext uri="{FF2B5EF4-FFF2-40B4-BE49-F238E27FC236}">
              <a16:creationId xmlns:a16="http://schemas.microsoft.com/office/drawing/2014/main" id="{00000000-0008-0000-0700-0000C9020000}"/>
            </a:ext>
          </a:extLst>
        </xdr:cNvPr>
        <xdr:cNvSpPr/>
      </xdr:nvSpPr>
      <xdr:spPr>
        <a:xfrm>
          <a:off x="12763500" y="1637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31115</xdr:rowOff>
    </xdr:from>
    <xdr:ext cx="525780" cy="25019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6965" y="1614741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31,220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140970</xdr:rowOff>
    </xdr:from>
    <xdr:to>
      <xdr:col>85</xdr:col>
      <xdr:colOff>177800</xdr:colOff>
      <xdr:row>97</xdr:row>
      <xdr:rowOff>71120</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6268700" y="1660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55880</xdr:rowOff>
    </xdr:from>
    <xdr:ext cx="534670" cy="259080"/>
    <xdr:sp macro="" textlink="">
      <xdr:nvSpPr>
        <xdr:cNvPr id="721" name="公債費該当値テキスト">
          <a:extLst>
            <a:ext uri="{FF2B5EF4-FFF2-40B4-BE49-F238E27FC236}">
              <a16:creationId xmlns:a16="http://schemas.microsoft.com/office/drawing/2014/main" id="{00000000-0008-0000-0700-0000D1020000}"/>
            </a:ext>
          </a:extLst>
        </xdr:cNvPr>
        <xdr:cNvSpPr txBox="1"/>
      </xdr:nvSpPr>
      <xdr:spPr>
        <a:xfrm>
          <a:off x="16370300" y="165150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19,257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132715</xdr:rowOff>
    </xdr:from>
    <xdr:to>
      <xdr:col>81</xdr:col>
      <xdr:colOff>101600</xdr:colOff>
      <xdr:row>97</xdr:row>
      <xdr:rowOff>63500</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5430500" y="165919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53975</xdr:rowOff>
    </xdr:from>
    <xdr:ext cx="525780" cy="250190"/>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5213965" y="1668462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19,686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136525</xdr:rowOff>
    </xdr:from>
    <xdr:to>
      <xdr:col>76</xdr:col>
      <xdr:colOff>165100</xdr:colOff>
      <xdr:row>97</xdr:row>
      <xdr:rowOff>66675</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4541500" y="1659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57785</xdr:rowOff>
    </xdr:from>
    <xdr:ext cx="525780" cy="259080"/>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4324965" y="1668843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19,504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132715</xdr:rowOff>
    </xdr:from>
    <xdr:to>
      <xdr:col>72</xdr:col>
      <xdr:colOff>38100</xdr:colOff>
      <xdr:row>97</xdr:row>
      <xdr:rowOff>63500</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3652500" y="165919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53975</xdr:rowOff>
    </xdr:from>
    <xdr:ext cx="525780" cy="250190"/>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3435965" y="1668462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19,687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109220</xdr:rowOff>
    </xdr:from>
    <xdr:to>
      <xdr:col>67</xdr:col>
      <xdr:colOff>101600</xdr:colOff>
      <xdr:row>97</xdr:row>
      <xdr:rowOff>38735</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2763500" y="165684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29845</xdr:rowOff>
    </xdr:from>
    <xdr:ext cx="525780" cy="25082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2546965" y="16660495"/>
          <a:ext cx="5257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20,965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0995" cy="217170"/>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249900" y="4635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0030" cy="250190"/>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039080" y="65125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35</xdr:row>
      <xdr:rowOff>54610</xdr:rowOff>
    </xdr:from>
    <xdr:ext cx="368300" cy="250190"/>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810" y="6055360"/>
          <a:ext cx="3683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111760</xdr:rowOff>
    </xdr:from>
    <xdr:ext cx="458470" cy="250190"/>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640" y="5598160"/>
          <a:ext cx="458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168910</xdr:rowOff>
    </xdr:from>
    <xdr:ext cx="458470" cy="250190"/>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640" y="5140960"/>
          <a:ext cx="458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58470" cy="250190"/>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820640" y="4683760"/>
          <a:ext cx="458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40640</xdr:rowOff>
    </xdr:from>
    <xdr:to>
      <xdr:col>116</xdr:col>
      <xdr:colOff>62865</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84140"/>
          <a:ext cx="1270" cy="1470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161290</xdr:rowOff>
    </xdr:from>
    <xdr:ext cx="249555" cy="259080"/>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6763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158115</xdr:rowOff>
    </xdr:from>
    <xdr:ext cx="469900" cy="250190"/>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5871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1,609</a:t>
          </a:r>
          <a:endParaRPr kumimoji="1" lang="ja-JP" altLang="en-US" sz="1000" b="1">
            <a:latin typeface="ＭＳ Ｐゴシック"/>
          </a:endParaRPr>
        </a:p>
      </xdr:txBody>
    </xdr:sp>
    <xdr:clientData/>
  </xdr:oneCellAnchor>
  <xdr:twoCellAnchor>
    <xdr:from>
      <xdr:col>115</xdr:col>
      <xdr:colOff>165100</xdr:colOff>
      <xdr:row>30</xdr:row>
      <xdr:rowOff>40640</xdr:rowOff>
    </xdr:from>
    <xdr:to>
      <xdr:col>116</xdr:col>
      <xdr:colOff>152400</xdr:colOff>
      <xdr:row>30</xdr:row>
      <xdr:rowOff>40640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84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78740</xdr:rowOff>
    </xdr:from>
    <xdr:ext cx="313690" cy="259080"/>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422390"/>
          <a:ext cx="3136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55880</xdr:rowOff>
    </xdr:from>
    <xdr:to>
      <xdr:col>116</xdr:col>
      <xdr:colOff>114300</xdr:colOff>
      <xdr:row>38</xdr:row>
      <xdr:rowOff>157480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88265</xdr:rowOff>
    </xdr:from>
    <xdr:to>
      <xdr:col>112</xdr:col>
      <xdr:colOff>38100</xdr:colOff>
      <xdr:row>39</xdr:row>
      <xdr:rowOff>18415</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60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37</xdr:row>
      <xdr:rowOff>34925</xdr:rowOff>
    </xdr:from>
    <xdr:ext cx="240665" cy="259080"/>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98840" y="6378575"/>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55245</xdr:rowOff>
    </xdr:from>
    <xdr:to>
      <xdr:col>107</xdr:col>
      <xdr:colOff>101600</xdr:colOff>
      <xdr:row>38</xdr:row>
      <xdr:rowOff>156845</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570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1905</xdr:rowOff>
    </xdr:from>
    <xdr:ext cx="313690" cy="259080"/>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77455" y="634555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86995</xdr:rowOff>
    </xdr:from>
    <xdr:to>
      <xdr:col>102</xdr:col>
      <xdr:colOff>165100</xdr:colOff>
      <xdr:row>39</xdr:row>
      <xdr:rowOff>17780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602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37</xdr:row>
      <xdr:rowOff>33655</xdr:rowOff>
    </xdr:from>
    <xdr:ext cx="240665" cy="2584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840" y="6377305"/>
          <a:ext cx="2406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0665" cy="259080"/>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840" y="66967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34290</xdr:rowOff>
    </xdr:from>
    <xdr:ext cx="249555" cy="259080"/>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5493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0665" cy="259080"/>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840" y="66967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0665" cy="259080"/>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840" y="66967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0665" cy="259080"/>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840" y="66967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37</xdr:row>
      <xdr:rowOff>35560</xdr:rowOff>
    </xdr:from>
    <xdr:ext cx="240665" cy="259080"/>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840" y="63792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0995" cy="217170"/>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0030" cy="250190"/>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080" y="9255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0030" cy="250190"/>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080" y="8112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前年度繰上充用金グラフ枠">
          <a:extLst>
            <a:ext uri="{FF2B5EF4-FFF2-40B4-BE49-F238E27FC236}">
              <a16:creationId xmlns:a16="http://schemas.microsoft.com/office/drawing/2014/main" id="{00000000-0008-0000-0700-00001F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801" name="前年度繰上充用金最小値テキスト">
          <a:extLst>
            <a:ext uri="{FF2B5EF4-FFF2-40B4-BE49-F238E27FC236}">
              <a16:creationId xmlns:a16="http://schemas.microsoft.com/office/drawing/2014/main" id="{00000000-0008-0000-0700-000021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803" name="前年度繰上充用金最大値テキスト">
          <a:extLst>
            <a:ext uri="{FF2B5EF4-FFF2-40B4-BE49-F238E27FC236}">
              <a16:creationId xmlns:a16="http://schemas.microsoft.com/office/drawing/2014/main" id="{00000000-0008-0000-0700-000023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806" name="前年度繰上充用金平均値テキスト">
          <a:extLst>
            <a:ext uri="{FF2B5EF4-FFF2-40B4-BE49-F238E27FC236}">
              <a16:creationId xmlns:a16="http://schemas.microsoft.com/office/drawing/2014/main" id="{00000000-0008-0000-0700-000026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0665" cy="259080"/>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840" y="9439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0665" cy="259080"/>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840" y="9439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0665" cy="259080"/>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840" y="9439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0665" cy="259080"/>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840" y="9439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25" name="前年度繰上充用金該当値テキスト">
          <a:extLst>
            <a:ext uri="{FF2B5EF4-FFF2-40B4-BE49-F238E27FC236}">
              <a16:creationId xmlns:a16="http://schemas.microsoft.com/office/drawing/2014/main" id="{00000000-0008-0000-0700-000039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0665" cy="259080"/>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198840" y="9122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0665" cy="259080"/>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309840" y="9122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0665" cy="259080"/>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9420840" y="9122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0665" cy="259080"/>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8531840" y="9122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・総務費については、新庁舎建設工事費の計上（549,644千円の皆増）などにより、13,656円の増加となっている。</a:t>
          </a:r>
        </a:p>
        <a:p>
          <a:r>
            <a:rPr kumimoji="1" lang="ja-JP" altLang="en-US" sz="1300">
              <a:latin typeface="ＭＳ Ｐゴシック"/>
              <a:ea typeface="ＭＳ Ｐゴシック"/>
            </a:rPr>
            <a:t>・民生費については、就学前教育・保育施設整備補助事業補助金（232,126千円の皆増）、児童手当の増額（66,245千円）などにより16,142円の増加となっている。</a:t>
          </a:r>
        </a:p>
        <a:p>
          <a:r>
            <a:rPr kumimoji="1" lang="ja-JP" altLang="en-US" sz="1300">
              <a:latin typeface="ＭＳ Ｐゴシック"/>
              <a:ea typeface="ＭＳ Ｐゴシック"/>
            </a:rPr>
            <a:t>・教育費については、西小学校校舎改修工事費（733,524千円の増額）などにより20,029円の増加となっている。</a:t>
          </a:r>
        </a:p>
        <a:p>
          <a:r>
            <a:rPr kumimoji="1" lang="ja-JP" altLang="en-US" sz="1300">
              <a:latin typeface="ＭＳ Ｐゴシック"/>
              <a:ea typeface="ＭＳ Ｐゴシック"/>
            </a:rPr>
            <a:t>・土木費については、北小泉周辺地区冠水対策事業（384,618千円の皆増）などにより、12,477円の増加となっている。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群馬県大泉町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財政調整基金残高の増加、実質収支額の増加により、実質単年度収支が令和3年度以来の黒字となった。</a:t>
          </a:r>
        </a:p>
        <a:p>
          <a:r>
            <a:rPr kumimoji="1" lang="ja-JP" altLang="en-US" sz="1400">
              <a:latin typeface="ＭＳ ゴシック"/>
              <a:ea typeface="ＭＳ ゴシック"/>
            </a:rPr>
            <a:t>今後も安定した財政運営のため、自主財源の確保と経費の節減合理化に努める。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群馬県大泉町</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すべての会計において、実質収支は黒字を維持している。</a:t>
          </a:r>
        </a:p>
        <a:p>
          <a:r>
            <a:rPr kumimoji="1" lang="ja-JP" altLang="en-US" sz="1400">
              <a:latin typeface="ＭＳ ゴシック"/>
              <a:ea typeface="ＭＳ ゴシック"/>
            </a:rPr>
            <a:t>一般会計については、物価高騰による全般的な歳出の増加に伴う黒字部分の圧縮があったが、町税収入の増加などにより黒字額の標準財政規模に対する比率が2.27ポイント増加している。</a:t>
          </a:r>
        </a:p>
        <a:p>
          <a:r>
            <a:rPr kumimoji="1" lang="ja-JP" altLang="en-US" sz="1400">
              <a:latin typeface="ＭＳ ゴシック"/>
              <a:ea typeface="ＭＳ ゴシック"/>
            </a:rPr>
            <a:t>特別会計については、一般会計からの繰入金が増加傾向にあるほか、各特別会計の基金の残高も減少している傾向にあるため、今後も社会情勢の変化に対応しつつ、各会計とも健全な財政運営ができるよう努める。</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8" name="凡例9">
          <a:extLst>
            <a:ext uri="{FF2B5EF4-FFF2-40B4-BE49-F238E27FC236}">
              <a16:creationId xmlns:a16="http://schemas.microsoft.com/office/drawing/2014/main" id="{00000000-0008-0000-0900-000012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19" name="凡例10">
          <a:extLst>
            <a:ext uri="{FF2B5EF4-FFF2-40B4-BE49-F238E27FC236}">
              <a16:creationId xmlns:a16="http://schemas.microsoft.com/office/drawing/2014/main" id="{00000000-0008-0000-0900-000013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群馬県大泉町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令和元年度をピークに元利償還金は減少傾向にある。令和6年度に借り入れた地方債は返済の据置を行っており、令和7年度には償還金が増えない予定となっているが、据置の終わる令和9年度以降の償還額の増加が見込まれている。</a:t>
          </a:r>
        </a:p>
        <a:p>
          <a:r>
            <a:rPr kumimoji="1" lang="ja-JP" altLang="en-US" sz="1400">
              <a:latin typeface="ＭＳ ゴシック"/>
              <a:ea typeface="ＭＳ ゴシック"/>
            </a:rPr>
            <a:t>今後も世代間負担の均衡が保たれるよう適正な町債発行を行い、公債費比率の抑制に努める。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満期一括償還地方債の償還の財源として積み立てていない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群馬県大泉町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一般会計等に係る地方債の現在高は、庁舎建設事業に関する借入などを行った結果、約10億1,000万円の増加となった。</a:t>
          </a:r>
          <a:endParaRPr kumimoji="1" lang="en-US" altLang="ja-JP" sz="1400">
            <a:latin typeface="ＭＳ ゴシック"/>
            <a:ea typeface="ＭＳ ゴシック"/>
          </a:endParaRPr>
        </a:p>
        <a:p>
          <a:r>
            <a:rPr kumimoji="1" lang="ja-JP" altLang="en-US" sz="1400">
              <a:latin typeface="ＭＳ ゴシック"/>
              <a:ea typeface="ＭＳ ゴシック"/>
            </a:rPr>
            <a:t>引き続き将来負担比率は算定されない結果となっているが、令和7年度の新庁舎の建設に伴う借入や産業団地の造成などで起債残高の増加が見込まれている。今後も借入額・償還額の状況を踏まえながら健全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群馬県大泉町</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基金残高の総計は378百万円増の7,351百万円となり、増額となった。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公共施設等整備基金で約106百万円の取り崩しを行ったが、財政調整基金が約450百万円の積み立てを行ったため基金全体では増額した。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災害への不測事態への対応、学校施設や道路の整備をはじめとした普通建設事業費や公債費の増加に備えるため、将来の財政推計を把握し、適切な基金管理を行っていく。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・公共施設等整備基金：公用又は公共用の施設の整備に要する経費の財源に充てる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・福祉基金：町民の保健福祉の増進を図る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・国際交流振興基金：町の国際性を高揚するとともに、町民の国際感覚醸成に資する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・都市緑化基金：都市緑化事業の推進を図り、緑あふれる潤いのある街づくりに資する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・図書館図書購入基金：大泉町立図書館の図書の充実に要する経費の財源に充てる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公共施設等整備基金について、新庁舎建設事業の支払に充てるための取り崩しを行ったため、基金残高は減額した。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令和7年度の新庁舎建設工事に伴い、公共施設等整備基金の大幅な取り崩しが予定されている。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今後も公共施設等総合管理計画に基づく計画的な維持管理に対応できるよう、計画的な基金額の管理を行っていく。</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法人税収入の増加をはじめとした歳入の増額により、約450百万円の増額となった。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平成30年度より、町税の減収等による財源不足分を財政調整基金の取崩しにより対応し基金残高の減少が続いていたが、増加に転換した。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本町の財源は法人町民税に依存するところが大きく、景気の動向や社会情勢の影響により年度間の収入に差が生ずる傾向にある。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また、今後庁舎建設や学校施設の更新をはじめとした普通建設事業費の増加により、財政調整基金の残高は減少することが見込まれている。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財政調整基金は年度間の財源不均衡の調整や震災などの災害が発生した際の緊急的な財政出動のために一定額を確保しておく必要があり、今後も適正に基金運営を行っていく。</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令和5年度普通交付税追加交付分（臨時財政対策債償還分）の一部を積み立てたことにより、約25百万円の増加となった。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令和9年度より新庁舎建設事業の起債償還が始まり、地方債償還額の増加が見込まれるため、償還額の推計を行いながら基金の積立及び取崩を適切に行っていく。</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2E762340-BA34-41EE-84A1-D65E1FC940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47227745-8DE5-4D33-AE20-86E8D9282A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93D980FE-E108-41E3-8632-9947C7E7F3FA}"/>
            </a:ext>
          </a:extLst>
        </xdr:cNvPr>
        <xdr:cNvSpPr/>
      </xdr:nvSpPr>
      <xdr:spPr>
        <a:xfrm>
          <a:off x="11760200" y="9099550"/>
          <a:ext cx="137160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CB9E161-87C1-4F3A-8583-0043D469CFD6}"/>
            </a:ext>
          </a:extLst>
        </xdr:cNvPr>
        <xdr:cNvSpPr/>
      </xdr:nvSpPr>
      <xdr:spPr>
        <a:xfrm>
          <a:off x="13131800" y="9099550"/>
          <a:ext cx="137160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5DB86780-F669-4A95-9EE9-22533E625797}"/>
            </a:ext>
          </a:extLst>
        </xdr:cNvPr>
        <xdr:cNvSpPr/>
      </xdr:nvSpPr>
      <xdr:spPr>
        <a:xfrm>
          <a:off x="14503400" y="9099550"/>
          <a:ext cx="137160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CCA3DE65-5DAC-4CB4-A00E-B65494AA8D4C}"/>
            </a:ext>
          </a:extLst>
        </xdr:cNvPr>
        <xdr:cNvSpPr/>
      </xdr:nvSpPr>
      <xdr:spPr>
        <a:xfrm>
          <a:off x="15875000" y="9099550"/>
          <a:ext cx="137160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C364973A-A440-4CBD-952D-4C2F5420EACB}"/>
            </a:ext>
          </a:extLst>
        </xdr:cNvPr>
        <xdr:cNvSpPr/>
      </xdr:nvSpPr>
      <xdr:spPr>
        <a:xfrm>
          <a:off x="17246600" y="9099550"/>
          <a:ext cx="137160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64D7CD5D-D52B-4EDE-8D5B-EC8B7A1B0920}"/>
            </a:ext>
          </a:extLst>
        </xdr:cNvPr>
        <xdr:cNvSpPr/>
      </xdr:nvSpPr>
      <xdr:spPr>
        <a:xfrm>
          <a:off x="11760200" y="12782550"/>
          <a:ext cx="13716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5907C5A1-399C-46D7-8132-2F4951B7916F}"/>
            </a:ext>
          </a:extLst>
        </xdr:cNvPr>
        <xdr:cNvSpPr/>
      </xdr:nvSpPr>
      <xdr:spPr>
        <a:xfrm>
          <a:off x="13131800" y="12782550"/>
          <a:ext cx="13716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9D59253D-57E6-4057-818B-7C1EBF95F2D4}"/>
            </a:ext>
          </a:extLst>
        </xdr:cNvPr>
        <xdr:cNvSpPr/>
      </xdr:nvSpPr>
      <xdr:spPr>
        <a:xfrm>
          <a:off x="14503400" y="12782550"/>
          <a:ext cx="13716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98B30A47-0C86-4A7F-8B9A-9D5D4752A720}"/>
            </a:ext>
          </a:extLst>
        </xdr:cNvPr>
        <xdr:cNvSpPr/>
      </xdr:nvSpPr>
      <xdr:spPr>
        <a:xfrm>
          <a:off x="15875000" y="12782550"/>
          <a:ext cx="13716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A618F0C3-A823-4BBC-BF40-D3DB4CDD7A9D}"/>
            </a:ext>
          </a:extLst>
        </xdr:cNvPr>
        <xdr:cNvSpPr/>
      </xdr:nvSpPr>
      <xdr:spPr>
        <a:xfrm>
          <a:off x="17246600" y="12782550"/>
          <a:ext cx="13716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187325</xdr:colOff>
      <xdr:row>1</xdr:row>
      <xdr:rowOff>156210</xdr:rowOff>
    </xdr:to>
    <xdr:sp macro="" textlink="">
      <xdr:nvSpPr>
        <xdr:cNvPr id="14" name="正方形/長方形 13">
          <a:extLst>
            <a:ext uri="{FF2B5EF4-FFF2-40B4-BE49-F238E27FC236}">
              <a16:creationId xmlns:a16="http://schemas.microsoft.com/office/drawing/2014/main" id="{2757BABC-7C5F-4AE6-AC76-0CB9BD434D06}"/>
            </a:ext>
          </a:extLst>
        </xdr:cNvPr>
        <xdr:cNvSpPr/>
      </xdr:nvSpPr>
      <xdr:spPr>
        <a:xfrm>
          <a:off x="355600" y="64135"/>
          <a:ext cx="11401425"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5" name="正方形/長方形 14">
          <a:extLst>
            <a:ext uri="{FF2B5EF4-FFF2-40B4-BE49-F238E27FC236}">
              <a16:creationId xmlns:a16="http://schemas.microsoft.com/office/drawing/2014/main" id="{CE148AAA-5289-4D28-A67E-812F6FCA6969}"/>
            </a:ext>
          </a:extLst>
        </xdr:cNvPr>
        <xdr:cNvSpPr/>
      </xdr:nvSpPr>
      <xdr:spPr>
        <a:xfrm>
          <a:off x="15351125" y="189230"/>
          <a:ext cx="3549650" cy="5575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16" name="正方形/長方形 15">
          <a:extLst>
            <a:ext uri="{FF2B5EF4-FFF2-40B4-BE49-F238E27FC236}">
              <a16:creationId xmlns:a16="http://schemas.microsoft.com/office/drawing/2014/main" id="{D4F87084-0B4E-4982-8603-A79F38C3AEB1}"/>
            </a:ext>
          </a:extLst>
        </xdr:cNvPr>
        <xdr:cNvSpPr/>
      </xdr:nvSpPr>
      <xdr:spPr>
        <a:xfrm>
          <a:off x="15357475" y="215265"/>
          <a:ext cx="352425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7" name="正方形/長方形 16">
          <a:extLst>
            <a:ext uri="{FF2B5EF4-FFF2-40B4-BE49-F238E27FC236}">
              <a16:creationId xmlns:a16="http://schemas.microsoft.com/office/drawing/2014/main" id="{F8FAB7A9-55FF-4502-B184-2A438A73D1CC}"/>
            </a:ext>
          </a:extLst>
        </xdr:cNvPr>
        <xdr:cNvSpPr/>
      </xdr:nvSpPr>
      <xdr:spPr>
        <a:xfrm>
          <a:off x="15382875" y="240665"/>
          <a:ext cx="346710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群馬県大泉町</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8" name="正方形/長方形 17">
          <a:extLst>
            <a:ext uri="{FF2B5EF4-FFF2-40B4-BE49-F238E27FC236}">
              <a16:creationId xmlns:a16="http://schemas.microsoft.com/office/drawing/2014/main" id="{482DA46F-5237-4D87-A520-0FF690B120A5}"/>
            </a:ext>
          </a:extLst>
        </xdr:cNvPr>
        <xdr:cNvSpPr/>
      </xdr:nvSpPr>
      <xdr:spPr>
        <a:xfrm>
          <a:off x="12823825" y="189230"/>
          <a:ext cx="2393950" cy="5575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9" name="正方形/長方形 18">
          <a:extLst>
            <a:ext uri="{FF2B5EF4-FFF2-40B4-BE49-F238E27FC236}">
              <a16:creationId xmlns:a16="http://schemas.microsoft.com/office/drawing/2014/main" id="{6A101CFD-8700-454A-B815-DA050BA75584}"/>
            </a:ext>
          </a:extLst>
        </xdr:cNvPr>
        <xdr:cNvSpPr/>
      </xdr:nvSpPr>
      <xdr:spPr>
        <a:xfrm>
          <a:off x="12849225" y="215265"/>
          <a:ext cx="234950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20" name="正方形/長方形 19">
          <a:extLst>
            <a:ext uri="{FF2B5EF4-FFF2-40B4-BE49-F238E27FC236}">
              <a16:creationId xmlns:a16="http://schemas.microsoft.com/office/drawing/2014/main" id="{DFF8EE92-8625-4146-9917-181D2477981B}"/>
            </a:ext>
          </a:extLst>
        </xdr:cNvPr>
        <xdr:cNvSpPr/>
      </xdr:nvSpPr>
      <xdr:spPr>
        <a:xfrm>
          <a:off x="12874625" y="240665"/>
          <a:ext cx="231140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8AC31AA3-C2B6-4A7A-93B6-76B3E941E928}"/>
            </a:ext>
          </a:extLst>
        </xdr:cNvPr>
        <xdr:cNvSpPr/>
      </xdr:nvSpPr>
      <xdr:spPr>
        <a:xfrm>
          <a:off x="444500" y="886460"/>
          <a:ext cx="9083675" cy="17265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DF8BECEE-3EB6-4C86-AC4D-F15D3B1FBF31}"/>
            </a:ext>
          </a:extLst>
        </xdr:cNvPr>
        <xdr:cNvSpPr/>
      </xdr:nvSpPr>
      <xdr:spPr>
        <a:xfrm>
          <a:off x="568325" y="918210"/>
          <a:ext cx="1244600" cy="1663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71A94423-7DAA-410D-85F8-E2472E75A3AC}"/>
            </a:ext>
          </a:extLst>
        </xdr:cNvPr>
        <xdr:cNvSpPr/>
      </xdr:nvSpPr>
      <xdr:spPr>
        <a:xfrm>
          <a:off x="1768475" y="918210"/>
          <a:ext cx="1200150" cy="1663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41,653
32,782
18.03
18,234,727
17,604,678
587,475
8,486,766
7,485,540</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F9ED7689-364F-41FE-B5DF-400FBA6514D0}"/>
            </a:ext>
          </a:extLst>
        </xdr:cNvPr>
        <xdr:cNvSpPr/>
      </xdr:nvSpPr>
      <xdr:spPr>
        <a:xfrm>
          <a:off x="2968625" y="918210"/>
          <a:ext cx="1371600" cy="1663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66949D03-23EA-4789-9138-F3B085581AEB}"/>
            </a:ext>
          </a:extLst>
        </xdr:cNvPr>
        <xdr:cNvSpPr/>
      </xdr:nvSpPr>
      <xdr:spPr>
        <a:xfrm>
          <a:off x="4340225" y="937260"/>
          <a:ext cx="1822450"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75E1678-802A-4764-ADF0-B6A6A04DA40D}"/>
            </a:ext>
          </a:extLst>
        </xdr:cNvPr>
        <xdr:cNvSpPr/>
      </xdr:nvSpPr>
      <xdr:spPr>
        <a:xfrm>
          <a:off x="6162675" y="937260"/>
          <a:ext cx="1136650"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4.5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251CFD87-0E7A-4A98-A928-68B316D610E0}"/>
            </a:ext>
          </a:extLst>
        </xdr:cNvPr>
        <xdr:cNvSpPr/>
      </xdr:nvSpPr>
      <xdr:spPr>
        <a:xfrm>
          <a:off x="7362825" y="949960"/>
          <a:ext cx="577850"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4B09045-6C2F-475B-9FEA-5196DC8161A4}"/>
            </a:ext>
          </a:extLst>
        </xdr:cNvPr>
        <xdr:cNvSpPr/>
      </xdr:nvSpPr>
      <xdr:spPr>
        <a:xfrm>
          <a:off x="4340225" y="1692275"/>
          <a:ext cx="18224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1A05A584-6D6D-4101-A515-ADF70F8F06BD}"/>
            </a:ext>
          </a:extLst>
        </xdr:cNvPr>
        <xdr:cNvSpPr/>
      </xdr:nvSpPr>
      <xdr:spPr>
        <a:xfrm>
          <a:off x="6226175" y="1692275"/>
          <a:ext cx="33020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－１</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CB1C7A89-2EB7-4D6F-A023-EF78AE21445D}"/>
            </a:ext>
          </a:extLst>
        </xdr:cNvPr>
        <xdr:cNvSpPr/>
      </xdr:nvSpPr>
      <xdr:spPr>
        <a:xfrm>
          <a:off x="9985375" y="886460"/>
          <a:ext cx="1371600" cy="123761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F32D2D5-595E-408F-A83D-707B1E1D922A}"/>
            </a:ext>
          </a:extLst>
        </xdr:cNvPr>
        <xdr:cNvSpPr/>
      </xdr:nvSpPr>
      <xdr:spPr>
        <a:xfrm>
          <a:off x="10213975" y="949960"/>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88FAAC07-F818-47F2-BE7C-98303067B05E}"/>
            </a:ext>
          </a:extLst>
        </xdr:cNvPr>
        <xdr:cNvSpPr/>
      </xdr:nvSpPr>
      <xdr:spPr>
        <a:xfrm>
          <a:off x="10213975" y="1216660"/>
          <a:ext cx="1200150" cy="501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344B02DB-4C56-4956-9094-E905CD97E8AC}"/>
            </a:ext>
          </a:extLst>
        </xdr:cNvPr>
        <xdr:cNvSpPr/>
      </xdr:nvSpPr>
      <xdr:spPr>
        <a:xfrm>
          <a:off x="10213975" y="1546860"/>
          <a:ext cx="1320800" cy="628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4" name="直線コネクタ 33">
          <a:extLst>
            <a:ext uri="{FF2B5EF4-FFF2-40B4-BE49-F238E27FC236}">
              <a16:creationId xmlns:a16="http://schemas.microsoft.com/office/drawing/2014/main" id="{235F2CBE-93DD-4A17-BEE4-5749A4D7C93B}"/>
            </a:ext>
          </a:extLst>
        </xdr:cNvPr>
        <xdr:cNvCxnSpPr/>
      </xdr:nvCxnSpPr>
      <xdr:spPr>
        <a:xfrm flipH="1">
          <a:off x="10048875" y="103886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5" name="楕円 34">
          <a:extLst>
            <a:ext uri="{FF2B5EF4-FFF2-40B4-BE49-F238E27FC236}">
              <a16:creationId xmlns:a16="http://schemas.microsoft.com/office/drawing/2014/main" id="{2B787325-91F3-45B3-8996-7EF672DAF969}"/>
            </a:ext>
          </a:extLst>
        </xdr:cNvPr>
        <xdr:cNvSpPr/>
      </xdr:nvSpPr>
      <xdr:spPr>
        <a:xfrm>
          <a:off x="10102850" y="100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B88B3DA3-291E-452D-8F22-753862FA5CA7}"/>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1ACE2597-013D-4461-8EB2-ABBF6F30D2D5}"/>
            </a:ext>
          </a:extLst>
        </xdr:cNvPr>
        <xdr:cNvCxnSpPr/>
      </xdr:nvCxnSpPr>
      <xdr:spPr>
        <a:xfrm>
          <a:off x="10147300" y="1546860"/>
          <a:ext cx="0" cy="13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38" name="直線コネクタ 37">
          <a:extLst>
            <a:ext uri="{FF2B5EF4-FFF2-40B4-BE49-F238E27FC236}">
              <a16:creationId xmlns:a16="http://schemas.microsoft.com/office/drawing/2014/main" id="{7DDBC9BF-B695-4B57-8623-F7EC5C5CCBBB}"/>
            </a:ext>
          </a:extLst>
        </xdr:cNvPr>
        <xdr:cNvCxnSpPr/>
      </xdr:nvCxnSpPr>
      <xdr:spPr>
        <a:xfrm>
          <a:off x="10067925" y="154686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9436E91B-2D22-448B-84C0-2C4379A99C44}"/>
            </a:ext>
          </a:extLst>
        </xdr:cNvPr>
        <xdr:cNvCxnSpPr/>
      </xdr:nvCxnSpPr>
      <xdr:spPr>
        <a:xfrm flipV="1">
          <a:off x="10147300" y="177800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5F0831B8-7ED6-460F-A18D-79C72EE387DB}"/>
            </a:ext>
          </a:extLst>
        </xdr:cNvPr>
        <xdr:cNvCxnSpPr/>
      </xdr:nvCxnSpPr>
      <xdr:spPr>
        <a:xfrm>
          <a:off x="10067925" y="191452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41" name="テキスト ボックス 40">
          <a:extLst>
            <a:ext uri="{FF2B5EF4-FFF2-40B4-BE49-F238E27FC236}">
              <a16:creationId xmlns:a16="http://schemas.microsoft.com/office/drawing/2014/main" id="{57396B53-A80D-49C3-87E4-CF8EA2E10799}"/>
            </a:ext>
          </a:extLst>
        </xdr:cNvPr>
        <xdr:cNvSpPr txBox="1"/>
      </xdr:nvSpPr>
      <xdr:spPr>
        <a:xfrm>
          <a:off x="419100" y="2708275"/>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42" name="テキスト ボックス 41">
          <a:extLst>
            <a:ext uri="{FF2B5EF4-FFF2-40B4-BE49-F238E27FC236}">
              <a16:creationId xmlns:a16="http://schemas.microsoft.com/office/drawing/2014/main" id="{C84CDB7B-0C93-4C3E-82DC-D959F46D563F}"/>
            </a:ext>
          </a:extLst>
        </xdr:cNvPr>
        <xdr:cNvSpPr txBox="1"/>
      </xdr:nvSpPr>
      <xdr:spPr>
        <a:xfrm>
          <a:off x="419100" y="2943225"/>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43" name="テキスト ボックス 42">
          <a:extLst>
            <a:ext uri="{FF2B5EF4-FFF2-40B4-BE49-F238E27FC236}">
              <a16:creationId xmlns:a16="http://schemas.microsoft.com/office/drawing/2014/main" id="{AE59BD89-B472-422E-B6BA-6BB640125350}"/>
            </a:ext>
          </a:extLst>
        </xdr:cNvPr>
        <xdr:cNvSpPr txBox="1"/>
      </xdr:nvSpPr>
      <xdr:spPr>
        <a:xfrm>
          <a:off x="419100" y="3171825"/>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44" name="テキスト ボックス 43">
          <a:extLst>
            <a:ext uri="{FF2B5EF4-FFF2-40B4-BE49-F238E27FC236}">
              <a16:creationId xmlns:a16="http://schemas.microsoft.com/office/drawing/2014/main" id="{13CAC090-D369-408E-B6CE-AAA64935722F}"/>
            </a:ext>
          </a:extLst>
        </xdr:cNvPr>
        <xdr:cNvSpPr txBox="1"/>
      </xdr:nvSpPr>
      <xdr:spPr>
        <a:xfrm>
          <a:off x="419100" y="3406775"/>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5905"/>
    <xdr:sp macro="" textlink="">
      <xdr:nvSpPr>
        <xdr:cNvPr id="45" name="テキスト ボックス 44">
          <a:extLst>
            <a:ext uri="{FF2B5EF4-FFF2-40B4-BE49-F238E27FC236}">
              <a16:creationId xmlns:a16="http://schemas.microsoft.com/office/drawing/2014/main" id="{1BC37E3E-3EBD-4FBA-9365-11D1691562B0}"/>
            </a:ext>
          </a:extLst>
        </xdr:cNvPr>
        <xdr:cNvSpPr txBox="1"/>
      </xdr:nvSpPr>
      <xdr:spPr>
        <a:xfrm>
          <a:off x="419100" y="3642360"/>
          <a:ext cx="1847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46" name="正方形/長方形 45">
          <a:extLst>
            <a:ext uri="{FF2B5EF4-FFF2-40B4-BE49-F238E27FC236}">
              <a16:creationId xmlns:a16="http://schemas.microsoft.com/office/drawing/2014/main" id="{A7480A76-C3FB-42AA-A610-76760B058C17}"/>
            </a:ext>
          </a:extLst>
        </xdr:cNvPr>
        <xdr:cNvSpPr/>
      </xdr:nvSpPr>
      <xdr:spPr>
        <a:xfrm>
          <a:off x="1152525" y="4143375"/>
          <a:ext cx="3822700" cy="3117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47" name="正方形/長方形 46">
          <a:extLst>
            <a:ext uri="{FF2B5EF4-FFF2-40B4-BE49-F238E27FC236}">
              <a16:creationId xmlns:a16="http://schemas.microsoft.com/office/drawing/2014/main" id="{DCC744F7-070B-405C-B13A-C341412629C4}"/>
            </a:ext>
          </a:extLst>
        </xdr:cNvPr>
        <xdr:cNvSpPr/>
      </xdr:nvSpPr>
      <xdr:spPr>
        <a:xfrm>
          <a:off x="1811655" y="4507230"/>
          <a:ext cx="1551940" cy="2628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48" name="正方形/長方形 47">
          <a:extLst>
            <a:ext uri="{FF2B5EF4-FFF2-40B4-BE49-F238E27FC236}">
              <a16:creationId xmlns:a16="http://schemas.microsoft.com/office/drawing/2014/main" id="{FEDE3FA3-BB96-4413-91DD-488C77CF5BE4}"/>
            </a:ext>
          </a:extLst>
        </xdr:cNvPr>
        <xdr:cNvSpPr/>
      </xdr:nvSpPr>
      <xdr:spPr>
        <a:xfrm>
          <a:off x="3462020" y="4490720"/>
          <a:ext cx="759460" cy="2959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[ 74.4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DA1C50C-BEA4-4634-9C2C-75CCC49597F3}"/>
            </a:ext>
          </a:extLst>
        </xdr:cNvPr>
        <xdr:cNvSpPr/>
      </xdr:nvSpPr>
      <xdr:spPr>
        <a:xfrm>
          <a:off x="4924425" y="426783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A04A13DF-6EE8-4035-8F8A-5FAEE5999D4A}"/>
            </a:ext>
          </a:extLst>
        </xdr:cNvPr>
        <xdr:cNvSpPr/>
      </xdr:nvSpPr>
      <xdr:spPr>
        <a:xfrm>
          <a:off x="4924425" y="445516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34/37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5456E85A-2993-43D5-B025-BC7B11A55064}"/>
            </a:ext>
          </a:extLst>
        </xdr:cNvPr>
        <xdr:cNvSpPr/>
      </xdr:nvSpPr>
      <xdr:spPr>
        <a:xfrm>
          <a:off x="6296025" y="426783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72504267-338C-48ED-98D1-56DC4376A8B2}"/>
            </a:ext>
          </a:extLst>
        </xdr:cNvPr>
        <xdr:cNvSpPr/>
      </xdr:nvSpPr>
      <xdr:spPr>
        <a:xfrm>
          <a:off x="6296025" y="445516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1F659540-53AF-47B2-B7A9-D93F73DDBB8F}"/>
            </a:ext>
          </a:extLst>
        </xdr:cNvPr>
        <xdr:cNvSpPr/>
      </xdr:nvSpPr>
      <xdr:spPr>
        <a:xfrm>
          <a:off x="7794625" y="426783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4AB79DDB-F1DE-4A03-A120-6940DC572D4D}"/>
            </a:ext>
          </a:extLst>
        </xdr:cNvPr>
        <xdr:cNvSpPr/>
      </xdr:nvSpPr>
      <xdr:spPr>
        <a:xfrm>
          <a:off x="7794625" y="445516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4E46B06-83F2-4C29-BD66-781B6A4DFEC6}"/>
            </a:ext>
          </a:extLst>
        </xdr:cNvPr>
        <xdr:cNvSpPr/>
      </xdr:nvSpPr>
      <xdr:spPr>
        <a:xfrm>
          <a:off x="1152525" y="4822825"/>
          <a:ext cx="3822700" cy="2076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A21FA620-EA78-4781-80DA-12C93697DD97}"/>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283D2D10-9F5E-4169-9DAC-BA2DC74ECAA1}"/>
            </a:ext>
          </a:extLst>
        </xdr:cNvPr>
        <xdr:cNvSpPr/>
      </xdr:nvSpPr>
      <xdr:spPr>
        <a:xfrm>
          <a:off x="5222875" y="4886325"/>
          <a:ext cx="41148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B1DDA422-960B-4F46-A096-A52B93DADCCD}"/>
            </a:ext>
          </a:extLst>
        </xdr:cNvPr>
        <xdr:cNvSpPr txBox="1"/>
      </xdr:nvSpPr>
      <xdr:spPr>
        <a:xfrm>
          <a:off x="5280025" y="5102225"/>
          <a:ext cx="4102100" cy="17145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有形固定資産減価償却率は類似団体より高い水準にあり、全国平均や群馬県平均よりも高い数値であるが、新庁舎が完成予定である令和7年度末の有形固定資産減価償却率は改善の見込みである。</a:t>
          </a:r>
        </a:p>
        <a:p>
          <a:r>
            <a:rPr kumimoji="1" lang="ja-JP" altLang="en-US" sz="1100">
              <a:latin typeface="ＭＳ Ｐゴシック"/>
              <a:ea typeface="ＭＳ Ｐゴシック"/>
            </a:rPr>
            <a:t>その他の施設についても、公共施設等総合管理計画や個別施設計画に基づき、計画的な施設の維持管理を進める。</a:t>
          </a:r>
        </a:p>
        <a:p>
          <a:endParaRPr kumimoji="1" lang="ja-JP" altLang="en-US" sz="1100">
            <a:latin typeface="ＭＳ Ｐゴシック"/>
            <a:ea typeface="ＭＳ Ｐゴシック"/>
          </a:endParaRPr>
        </a:p>
      </xdr:txBody>
    </xdr:sp>
    <xdr:clientData/>
  </xdr:twoCellAnchor>
  <xdr:oneCellAnchor>
    <xdr:from>
      <xdr:col>4</xdr:col>
      <xdr:colOff>174625</xdr:colOff>
      <xdr:row>23</xdr:row>
      <xdr:rowOff>47625</xdr:rowOff>
    </xdr:from>
    <xdr:ext cx="349885" cy="225425"/>
    <xdr:sp macro="" textlink="">
      <xdr:nvSpPr>
        <xdr:cNvPr id="59" name="テキスト ボックス 58">
          <a:extLst>
            <a:ext uri="{FF2B5EF4-FFF2-40B4-BE49-F238E27FC236}">
              <a16:creationId xmlns:a16="http://schemas.microsoft.com/office/drawing/2014/main" id="{22C36A22-F5F7-4C6D-A76F-24377AA981DD}"/>
            </a:ext>
          </a:extLst>
        </xdr:cNvPr>
        <xdr:cNvSpPr txBox="1"/>
      </xdr:nvSpPr>
      <xdr:spPr>
        <a:xfrm>
          <a:off x="1127125" y="463867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EA344298-89EE-4F53-B8D9-58808BBAF937}"/>
            </a:ext>
          </a:extLst>
        </xdr:cNvPr>
        <xdr:cNvCxnSpPr/>
      </xdr:nvCxnSpPr>
      <xdr:spPr>
        <a:xfrm>
          <a:off x="1152525" y="689927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74930</xdr:rowOff>
    </xdr:from>
    <xdr:ext cx="407670" cy="222250"/>
    <xdr:sp macro="" textlink="">
      <xdr:nvSpPr>
        <xdr:cNvPr id="61" name="テキスト ボックス 60">
          <a:extLst>
            <a:ext uri="{FF2B5EF4-FFF2-40B4-BE49-F238E27FC236}">
              <a16:creationId xmlns:a16="http://schemas.microsoft.com/office/drawing/2014/main" id="{1188908C-D629-40D4-BDBB-111B6B336F42}"/>
            </a:ext>
          </a:extLst>
        </xdr:cNvPr>
        <xdr:cNvSpPr txBox="1"/>
      </xdr:nvSpPr>
      <xdr:spPr>
        <a:xfrm>
          <a:off x="735330" y="6812280"/>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151130</xdr:rowOff>
    </xdr:from>
    <xdr:to>
      <xdr:col>27</xdr:col>
      <xdr:colOff>73025</xdr:colOff>
      <xdr:row>34</xdr:row>
      <xdr:rowOff>151130</xdr:rowOff>
    </xdr:to>
    <xdr:cxnSp macro="">
      <xdr:nvCxnSpPr>
        <xdr:cNvPr id="62" name="直線コネクタ 61">
          <a:extLst>
            <a:ext uri="{FF2B5EF4-FFF2-40B4-BE49-F238E27FC236}">
              <a16:creationId xmlns:a16="http://schemas.microsoft.com/office/drawing/2014/main" id="{2C02E92B-388F-4AD0-921D-33C06D433FB4}"/>
            </a:ext>
          </a:extLst>
        </xdr:cNvPr>
        <xdr:cNvCxnSpPr/>
      </xdr:nvCxnSpPr>
      <xdr:spPr>
        <a:xfrm>
          <a:off x="1152525" y="65582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57785</xdr:rowOff>
    </xdr:from>
    <xdr:ext cx="356235" cy="225425"/>
    <xdr:sp macro="" textlink="">
      <xdr:nvSpPr>
        <xdr:cNvPr id="63" name="テキスト ボックス 62">
          <a:extLst>
            <a:ext uri="{FF2B5EF4-FFF2-40B4-BE49-F238E27FC236}">
              <a16:creationId xmlns:a16="http://schemas.microsoft.com/office/drawing/2014/main" id="{CBB5E8AF-3795-421B-9C25-4B19AC26B836}"/>
            </a:ext>
          </a:extLst>
        </xdr:cNvPr>
        <xdr:cNvSpPr txBox="1"/>
      </xdr:nvSpPr>
      <xdr:spPr>
        <a:xfrm>
          <a:off x="786765" y="6464935"/>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134620</xdr:rowOff>
    </xdr:from>
    <xdr:to>
      <xdr:col>27</xdr:col>
      <xdr:colOff>73025</xdr:colOff>
      <xdr:row>32</xdr:row>
      <xdr:rowOff>134620</xdr:rowOff>
    </xdr:to>
    <xdr:cxnSp macro="">
      <xdr:nvCxnSpPr>
        <xdr:cNvPr id="64" name="直線コネクタ 63">
          <a:extLst>
            <a:ext uri="{FF2B5EF4-FFF2-40B4-BE49-F238E27FC236}">
              <a16:creationId xmlns:a16="http://schemas.microsoft.com/office/drawing/2014/main" id="{90F68146-263C-47B4-BB90-82FAEEDFD139}"/>
            </a:ext>
          </a:extLst>
        </xdr:cNvPr>
        <xdr:cNvCxnSpPr/>
      </xdr:nvCxnSpPr>
      <xdr:spPr>
        <a:xfrm>
          <a:off x="1152525" y="621157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40640</xdr:rowOff>
    </xdr:from>
    <xdr:ext cx="356235" cy="222250"/>
    <xdr:sp macro="" textlink="">
      <xdr:nvSpPr>
        <xdr:cNvPr id="65" name="テキスト ボックス 64">
          <a:extLst>
            <a:ext uri="{FF2B5EF4-FFF2-40B4-BE49-F238E27FC236}">
              <a16:creationId xmlns:a16="http://schemas.microsoft.com/office/drawing/2014/main" id="{6255E1BE-BDDB-46E4-BBB4-FDD54E97E49D}"/>
            </a:ext>
          </a:extLst>
        </xdr:cNvPr>
        <xdr:cNvSpPr txBox="1"/>
      </xdr:nvSpPr>
      <xdr:spPr>
        <a:xfrm>
          <a:off x="786765" y="611759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3D1F4DC6-8611-477C-B5AC-21558231B662}"/>
            </a:ext>
          </a:extLst>
        </xdr:cNvPr>
        <xdr:cNvCxnSpPr/>
      </xdr:nvCxnSpPr>
      <xdr:spPr>
        <a:xfrm>
          <a:off x="1152525" y="586422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23495</xdr:rowOff>
    </xdr:from>
    <xdr:ext cx="356235" cy="225425"/>
    <xdr:sp macro="" textlink="">
      <xdr:nvSpPr>
        <xdr:cNvPr id="67" name="テキスト ボックス 66">
          <a:extLst>
            <a:ext uri="{FF2B5EF4-FFF2-40B4-BE49-F238E27FC236}">
              <a16:creationId xmlns:a16="http://schemas.microsoft.com/office/drawing/2014/main" id="{6B6A3C7D-5FA1-431C-9312-47797D87FB93}"/>
            </a:ext>
          </a:extLst>
        </xdr:cNvPr>
        <xdr:cNvSpPr txBox="1"/>
      </xdr:nvSpPr>
      <xdr:spPr>
        <a:xfrm>
          <a:off x="786765" y="5770245"/>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28</xdr:row>
      <xdr:rowOff>100330</xdr:rowOff>
    </xdr:from>
    <xdr:to>
      <xdr:col>27</xdr:col>
      <xdr:colOff>73025</xdr:colOff>
      <xdr:row>28</xdr:row>
      <xdr:rowOff>100330</xdr:rowOff>
    </xdr:to>
    <xdr:cxnSp macro="">
      <xdr:nvCxnSpPr>
        <xdr:cNvPr id="68" name="直線コネクタ 67">
          <a:extLst>
            <a:ext uri="{FF2B5EF4-FFF2-40B4-BE49-F238E27FC236}">
              <a16:creationId xmlns:a16="http://schemas.microsoft.com/office/drawing/2014/main" id="{9D42FDAB-BF99-462D-ACA3-82321B4751E3}"/>
            </a:ext>
          </a:extLst>
        </xdr:cNvPr>
        <xdr:cNvCxnSpPr/>
      </xdr:nvCxnSpPr>
      <xdr:spPr>
        <a:xfrm>
          <a:off x="1152525" y="55168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6985</xdr:rowOff>
    </xdr:from>
    <xdr:ext cx="356235" cy="222250"/>
    <xdr:sp macro="" textlink="">
      <xdr:nvSpPr>
        <xdr:cNvPr id="69" name="テキスト ボックス 68">
          <a:extLst>
            <a:ext uri="{FF2B5EF4-FFF2-40B4-BE49-F238E27FC236}">
              <a16:creationId xmlns:a16="http://schemas.microsoft.com/office/drawing/2014/main" id="{AF1853A3-D534-4817-8CC0-F0AE6D23349F}"/>
            </a:ext>
          </a:extLst>
        </xdr:cNvPr>
        <xdr:cNvSpPr txBox="1"/>
      </xdr:nvSpPr>
      <xdr:spPr>
        <a:xfrm>
          <a:off x="786765" y="5423535"/>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83820</xdr:rowOff>
    </xdr:from>
    <xdr:to>
      <xdr:col>27</xdr:col>
      <xdr:colOff>73025</xdr:colOff>
      <xdr:row>26</xdr:row>
      <xdr:rowOff>83820</xdr:rowOff>
    </xdr:to>
    <xdr:cxnSp macro="">
      <xdr:nvCxnSpPr>
        <xdr:cNvPr id="70" name="直線コネクタ 69">
          <a:extLst>
            <a:ext uri="{FF2B5EF4-FFF2-40B4-BE49-F238E27FC236}">
              <a16:creationId xmlns:a16="http://schemas.microsoft.com/office/drawing/2014/main" id="{F83C49F0-8297-4000-83C4-34B1117D07B3}"/>
            </a:ext>
          </a:extLst>
        </xdr:cNvPr>
        <xdr:cNvCxnSpPr/>
      </xdr:nvCxnSpPr>
      <xdr:spPr>
        <a:xfrm>
          <a:off x="1152525" y="517017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161290</xdr:rowOff>
    </xdr:from>
    <xdr:ext cx="356235" cy="225425"/>
    <xdr:sp macro="" textlink="">
      <xdr:nvSpPr>
        <xdr:cNvPr id="71" name="テキスト ボックス 70">
          <a:extLst>
            <a:ext uri="{FF2B5EF4-FFF2-40B4-BE49-F238E27FC236}">
              <a16:creationId xmlns:a16="http://schemas.microsoft.com/office/drawing/2014/main" id="{4D787184-372A-4A33-8E9A-8B69A83A0954}"/>
            </a:ext>
          </a:extLst>
        </xdr:cNvPr>
        <xdr:cNvSpPr txBox="1"/>
      </xdr:nvSpPr>
      <xdr:spPr>
        <a:xfrm>
          <a:off x="786765" y="5082540"/>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D118E766-83EC-46CB-8FB2-77529801362F}"/>
            </a:ext>
          </a:extLst>
        </xdr:cNvPr>
        <xdr:cNvCxnSpPr/>
      </xdr:nvCxnSpPr>
      <xdr:spPr>
        <a:xfrm>
          <a:off x="1152525" y="482282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6235" cy="222250"/>
    <xdr:sp macro="" textlink="">
      <xdr:nvSpPr>
        <xdr:cNvPr id="73" name="テキスト ボックス 72">
          <a:extLst>
            <a:ext uri="{FF2B5EF4-FFF2-40B4-BE49-F238E27FC236}">
              <a16:creationId xmlns:a16="http://schemas.microsoft.com/office/drawing/2014/main" id="{C9C7A9A2-2C21-4963-808E-F1D2E0C13E67}"/>
            </a:ext>
          </a:extLst>
        </xdr:cNvPr>
        <xdr:cNvSpPr txBox="1"/>
      </xdr:nvSpPr>
      <xdr:spPr>
        <a:xfrm>
          <a:off x="786765" y="4735195"/>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804AD728-73FB-44F5-9A46-ED5C59190178}"/>
            </a:ext>
          </a:extLst>
        </xdr:cNvPr>
        <xdr:cNvSpPr/>
      </xdr:nvSpPr>
      <xdr:spPr>
        <a:xfrm>
          <a:off x="1152525" y="4822825"/>
          <a:ext cx="3822700" cy="2076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74930</xdr:rowOff>
    </xdr:from>
    <xdr:to>
      <xdr:col>23</xdr:col>
      <xdr:colOff>85090</xdr:colOff>
      <xdr:row>33</xdr:row>
      <xdr:rowOff>81915</xdr:rowOff>
    </xdr:to>
    <xdr:cxnSp macro="">
      <xdr:nvCxnSpPr>
        <xdr:cNvPr id="75" name="直線コネクタ 74">
          <a:extLst>
            <a:ext uri="{FF2B5EF4-FFF2-40B4-BE49-F238E27FC236}">
              <a16:creationId xmlns:a16="http://schemas.microsoft.com/office/drawing/2014/main" id="{507282B3-EEA5-40B4-AC98-43018B137065}"/>
            </a:ext>
          </a:extLst>
        </xdr:cNvPr>
        <xdr:cNvCxnSpPr/>
      </xdr:nvCxnSpPr>
      <xdr:spPr>
        <a:xfrm flipV="1">
          <a:off x="4300220" y="5326380"/>
          <a:ext cx="1270" cy="997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86360</xdr:rowOff>
    </xdr:from>
    <xdr:ext cx="401955" cy="255905"/>
    <xdr:sp macro="" textlink="">
      <xdr:nvSpPr>
        <xdr:cNvPr id="76" name="有形固定資産減価償却率最小値テキスト">
          <a:extLst>
            <a:ext uri="{FF2B5EF4-FFF2-40B4-BE49-F238E27FC236}">
              <a16:creationId xmlns:a16="http://schemas.microsoft.com/office/drawing/2014/main" id="{2BB1D590-8945-45D0-8D76-C5A08CA06F6C}"/>
            </a:ext>
          </a:extLst>
        </xdr:cNvPr>
        <xdr:cNvSpPr txBox="1"/>
      </xdr:nvSpPr>
      <xdr:spPr>
        <a:xfrm>
          <a:off x="4352925" y="632841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83.3</a:t>
          </a:r>
          <a:endParaRPr kumimoji="1" lang="ja-JP" altLang="en-US" sz="1000" b="1">
            <a:latin typeface="ＭＳ Ｐゴシック"/>
            <a:ea typeface="ＭＳ Ｐゴシック"/>
          </a:endParaRPr>
        </a:p>
      </xdr:txBody>
    </xdr:sp>
    <xdr:clientData/>
  </xdr:oneCellAnchor>
  <xdr:twoCellAnchor>
    <xdr:from>
      <xdr:col>22</xdr:col>
      <xdr:colOff>187325</xdr:colOff>
      <xdr:row>33</xdr:row>
      <xdr:rowOff>81915</xdr:rowOff>
    </xdr:from>
    <xdr:to>
      <xdr:col>23</xdr:col>
      <xdr:colOff>174625</xdr:colOff>
      <xdr:row>33</xdr:row>
      <xdr:rowOff>81915</xdr:rowOff>
    </xdr:to>
    <xdr:cxnSp macro="">
      <xdr:nvCxnSpPr>
        <xdr:cNvPr id="77" name="直線コネクタ 76">
          <a:extLst>
            <a:ext uri="{FF2B5EF4-FFF2-40B4-BE49-F238E27FC236}">
              <a16:creationId xmlns:a16="http://schemas.microsoft.com/office/drawing/2014/main" id="{77D0B73D-806E-4124-A266-01B4DF28A717}"/>
            </a:ext>
          </a:extLst>
        </xdr:cNvPr>
        <xdr:cNvCxnSpPr/>
      </xdr:nvCxnSpPr>
      <xdr:spPr>
        <a:xfrm>
          <a:off x="4213225" y="632396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20955</xdr:rowOff>
    </xdr:from>
    <xdr:ext cx="401955" cy="255905"/>
    <xdr:sp macro="" textlink="">
      <xdr:nvSpPr>
        <xdr:cNvPr id="78" name="有形固定資産減価償却率最大値テキスト">
          <a:extLst>
            <a:ext uri="{FF2B5EF4-FFF2-40B4-BE49-F238E27FC236}">
              <a16:creationId xmlns:a16="http://schemas.microsoft.com/office/drawing/2014/main" id="{BD248C1D-41A8-454F-B6D9-9641A4BF86D4}"/>
            </a:ext>
          </a:extLst>
        </xdr:cNvPr>
        <xdr:cNvSpPr txBox="1"/>
      </xdr:nvSpPr>
      <xdr:spPr>
        <a:xfrm>
          <a:off x="4352925" y="510730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54.5</a:t>
          </a:r>
          <a:endParaRPr kumimoji="1" lang="ja-JP" altLang="en-US" sz="1000" b="1">
            <a:latin typeface="ＭＳ Ｐゴシック"/>
            <a:ea typeface="ＭＳ Ｐゴシック"/>
          </a:endParaRPr>
        </a:p>
      </xdr:txBody>
    </xdr:sp>
    <xdr:clientData/>
  </xdr:oneCellAnchor>
  <xdr:twoCellAnchor>
    <xdr:from>
      <xdr:col>22</xdr:col>
      <xdr:colOff>187325</xdr:colOff>
      <xdr:row>27</xdr:row>
      <xdr:rowOff>74930</xdr:rowOff>
    </xdr:from>
    <xdr:to>
      <xdr:col>23</xdr:col>
      <xdr:colOff>174625</xdr:colOff>
      <xdr:row>27</xdr:row>
      <xdr:rowOff>74930</xdr:rowOff>
    </xdr:to>
    <xdr:cxnSp macro="">
      <xdr:nvCxnSpPr>
        <xdr:cNvPr id="79" name="直線コネクタ 78">
          <a:extLst>
            <a:ext uri="{FF2B5EF4-FFF2-40B4-BE49-F238E27FC236}">
              <a16:creationId xmlns:a16="http://schemas.microsoft.com/office/drawing/2014/main" id="{39301C32-1A6C-4ED4-9D70-708FCE1E35AE}"/>
            </a:ext>
          </a:extLst>
        </xdr:cNvPr>
        <xdr:cNvCxnSpPr/>
      </xdr:nvCxnSpPr>
      <xdr:spPr>
        <a:xfrm>
          <a:off x="4213225" y="532638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6985</xdr:rowOff>
    </xdr:from>
    <xdr:ext cx="401955" cy="255905"/>
    <xdr:sp macro="" textlink="">
      <xdr:nvSpPr>
        <xdr:cNvPr id="80" name="有形固定資産減価償却率平均値テキスト">
          <a:extLst>
            <a:ext uri="{FF2B5EF4-FFF2-40B4-BE49-F238E27FC236}">
              <a16:creationId xmlns:a16="http://schemas.microsoft.com/office/drawing/2014/main" id="{40961D7F-69E3-4B4E-ABF6-18104F3E0E89}"/>
            </a:ext>
          </a:extLst>
        </xdr:cNvPr>
        <xdr:cNvSpPr txBox="1"/>
      </xdr:nvSpPr>
      <xdr:spPr>
        <a:xfrm>
          <a:off x="4352925" y="5588635"/>
          <a:ext cx="40195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29</xdr:row>
      <xdr:rowOff>155575</xdr:rowOff>
    </xdr:from>
    <xdr:to>
      <xdr:col>23</xdr:col>
      <xdr:colOff>136525</xdr:colOff>
      <xdr:row>30</xdr:row>
      <xdr:rowOff>86360</xdr:rowOff>
    </xdr:to>
    <xdr:sp macro="" textlink="">
      <xdr:nvSpPr>
        <xdr:cNvPr id="81" name="フローチャート: 判断 80">
          <a:extLst>
            <a:ext uri="{FF2B5EF4-FFF2-40B4-BE49-F238E27FC236}">
              <a16:creationId xmlns:a16="http://schemas.microsoft.com/office/drawing/2014/main" id="{A58FE526-7F14-4B65-8E2A-6ACE5F6E7506}"/>
            </a:ext>
          </a:extLst>
        </xdr:cNvPr>
        <xdr:cNvSpPr/>
      </xdr:nvSpPr>
      <xdr:spPr>
        <a:xfrm>
          <a:off x="4251325" y="573722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97790</xdr:rowOff>
    </xdr:from>
    <xdr:to>
      <xdr:col>19</xdr:col>
      <xdr:colOff>187325</xdr:colOff>
      <xdr:row>30</xdr:row>
      <xdr:rowOff>27940</xdr:rowOff>
    </xdr:to>
    <xdr:sp macro="" textlink="">
      <xdr:nvSpPr>
        <xdr:cNvPr id="82" name="フローチャート: 判断 81">
          <a:extLst>
            <a:ext uri="{FF2B5EF4-FFF2-40B4-BE49-F238E27FC236}">
              <a16:creationId xmlns:a16="http://schemas.microsoft.com/office/drawing/2014/main" id="{95597786-5868-486B-80C6-B50BD8DBFF6A}"/>
            </a:ext>
          </a:extLst>
        </xdr:cNvPr>
        <xdr:cNvSpPr/>
      </xdr:nvSpPr>
      <xdr:spPr>
        <a:xfrm>
          <a:off x="3616325" y="56794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47625</xdr:rowOff>
    </xdr:from>
    <xdr:to>
      <xdr:col>15</xdr:col>
      <xdr:colOff>187325</xdr:colOff>
      <xdr:row>29</xdr:row>
      <xdr:rowOff>149225</xdr:rowOff>
    </xdr:to>
    <xdr:sp macro="" textlink="">
      <xdr:nvSpPr>
        <xdr:cNvPr id="83" name="フローチャート: 判断 82">
          <a:extLst>
            <a:ext uri="{FF2B5EF4-FFF2-40B4-BE49-F238E27FC236}">
              <a16:creationId xmlns:a16="http://schemas.microsoft.com/office/drawing/2014/main" id="{D452A47B-C413-43E9-B04F-C04DD3642AC5}"/>
            </a:ext>
          </a:extLst>
        </xdr:cNvPr>
        <xdr:cNvSpPr/>
      </xdr:nvSpPr>
      <xdr:spPr>
        <a:xfrm>
          <a:off x="2930525" y="56292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7620</xdr:rowOff>
    </xdr:from>
    <xdr:to>
      <xdr:col>11</xdr:col>
      <xdr:colOff>187325</xdr:colOff>
      <xdr:row>29</xdr:row>
      <xdr:rowOff>109220</xdr:rowOff>
    </xdr:to>
    <xdr:sp macro="" textlink="">
      <xdr:nvSpPr>
        <xdr:cNvPr id="84" name="フローチャート: 判断 83">
          <a:extLst>
            <a:ext uri="{FF2B5EF4-FFF2-40B4-BE49-F238E27FC236}">
              <a16:creationId xmlns:a16="http://schemas.microsoft.com/office/drawing/2014/main" id="{1C3886A0-37E2-4088-BAB0-2520E5B6AD75}"/>
            </a:ext>
          </a:extLst>
        </xdr:cNvPr>
        <xdr:cNvSpPr/>
      </xdr:nvSpPr>
      <xdr:spPr>
        <a:xfrm>
          <a:off x="2244725" y="55892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85" name="フローチャート: 判断 84">
          <a:extLst>
            <a:ext uri="{FF2B5EF4-FFF2-40B4-BE49-F238E27FC236}">
              <a16:creationId xmlns:a16="http://schemas.microsoft.com/office/drawing/2014/main" id="{2857E3DC-A802-4547-82A0-BA7C707C2A43}"/>
            </a:ext>
          </a:extLst>
        </xdr:cNvPr>
        <xdr:cNvSpPr/>
      </xdr:nvSpPr>
      <xdr:spPr>
        <a:xfrm>
          <a:off x="1558925" y="55454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2250"/>
    <xdr:sp macro="" textlink="">
      <xdr:nvSpPr>
        <xdr:cNvPr id="86" name="テキスト ボックス 85">
          <a:extLst>
            <a:ext uri="{FF2B5EF4-FFF2-40B4-BE49-F238E27FC236}">
              <a16:creationId xmlns:a16="http://schemas.microsoft.com/office/drawing/2014/main" id="{157DF1EE-75B5-40B1-9CDD-2A20574B8100}"/>
            </a:ext>
          </a:extLst>
        </xdr:cNvPr>
        <xdr:cNvSpPr txBox="1"/>
      </xdr:nvSpPr>
      <xdr:spPr>
        <a:xfrm>
          <a:off x="4143375" y="6944995"/>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8825" cy="222250"/>
    <xdr:sp macro="" textlink="">
      <xdr:nvSpPr>
        <xdr:cNvPr id="87" name="テキスト ボックス 86">
          <a:extLst>
            <a:ext uri="{FF2B5EF4-FFF2-40B4-BE49-F238E27FC236}">
              <a16:creationId xmlns:a16="http://schemas.microsoft.com/office/drawing/2014/main" id="{0219AD09-9EA2-460B-B717-1B3053EBAFD9}"/>
            </a:ext>
          </a:extLst>
        </xdr:cNvPr>
        <xdr:cNvSpPr txBox="1"/>
      </xdr:nvSpPr>
      <xdr:spPr>
        <a:xfrm>
          <a:off x="3508375" y="6944995"/>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8825" cy="222250"/>
    <xdr:sp macro="" textlink="">
      <xdr:nvSpPr>
        <xdr:cNvPr id="88" name="テキスト ボックス 87">
          <a:extLst>
            <a:ext uri="{FF2B5EF4-FFF2-40B4-BE49-F238E27FC236}">
              <a16:creationId xmlns:a16="http://schemas.microsoft.com/office/drawing/2014/main" id="{F2550457-E298-4B5E-AADA-A4B530B81E96}"/>
            </a:ext>
          </a:extLst>
        </xdr:cNvPr>
        <xdr:cNvSpPr txBox="1"/>
      </xdr:nvSpPr>
      <xdr:spPr>
        <a:xfrm>
          <a:off x="2822575" y="6944995"/>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8825" cy="222250"/>
    <xdr:sp macro="" textlink="">
      <xdr:nvSpPr>
        <xdr:cNvPr id="89" name="テキスト ボックス 88">
          <a:extLst>
            <a:ext uri="{FF2B5EF4-FFF2-40B4-BE49-F238E27FC236}">
              <a16:creationId xmlns:a16="http://schemas.microsoft.com/office/drawing/2014/main" id="{2102E381-F5A7-42FD-BC09-FCDADA06B965}"/>
            </a:ext>
          </a:extLst>
        </xdr:cNvPr>
        <xdr:cNvSpPr txBox="1"/>
      </xdr:nvSpPr>
      <xdr:spPr>
        <a:xfrm>
          <a:off x="2136775" y="6944995"/>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8825" cy="222250"/>
    <xdr:sp macro="" textlink="">
      <xdr:nvSpPr>
        <xdr:cNvPr id="90" name="テキスト ボックス 89">
          <a:extLst>
            <a:ext uri="{FF2B5EF4-FFF2-40B4-BE49-F238E27FC236}">
              <a16:creationId xmlns:a16="http://schemas.microsoft.com/office/drawing/2014/main" id="{D4EC9EAD-8BA6-4991-B3A5-300A67262864}"/>
            </a:ext>
          </a:extLst>
        </xdr:cNvPr>
        <xdr:cNvSpPr txBox="1"/>
      </xdr:nvSpPr>
      <xdr:spPr>
        <a:xfrm>
          <a:off x="1450975" y="6944995"/>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31</xdr:row>
      <xdr:rowOff>53340</xdr:rowOff>
    </xdr:from>
    <xdr:to>
      <xdr:col>23</xdr:col>
      <xdr:colOff>136525</xdr:colOff>
      <xdr:row>31</xdr:row>
      <xdr:rowOff>154940</xdr:rowOff>
    </xdr:to>
    <xdr:sp macro="" textlink="">
      <xdr:nvSpPr>
        <xdr:cNvPr id="91" name="楕円 90">
          <a:extLst>
            <a:ext uri="{FF2B5EF4-FFF2-40B4-BE49-F238E27FC236}">
              <a16:creationId xmlns:a16="http://schemas.microsoft.com/office/drawing/2014/main" id="{29A35B6F-491F-46EF-94B3-50CF9133ACCA}"/>
            </a:ext>
          </a:extLst>
        </xdr:cNvPr>
        <xdr:cNvSpPr/>
      </xdr:nvSpPr>
      <xdr:spPr>
        <a:xfrm>
          <a:off x="4251325" y="596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31750</xdr:rowOff>
    </xdr:from>
    <xdr:ext cx="401955" cy="255905"/>
    <xdr:sp macro="" textlink="">
      <xdr:nvSpPr>
        <xdr:cNvPr id="92" name="有形固定資産減価償却率該当値テキスト">
          <a:extLst>
            <a:ext uri="{FF2B5EF4-FFF2-40B4-BE49-F238E27FC236}">
              <a16:creationId xmlns:a16="http://schemas.microsoft.com/office/drawing/2014/main" id="{85D97F7B-A4BE-49F8-B6D4-D43F667896D8}"/>
            </a:ext>
          </a:extLst>
        </xdr:cNvPr>
        <xdr:cNvSpPr txBox="1"/>
      </xdr:nvSpPr>
      <xdr:spPr>
        <a:xfrm>
          <a:off x="4352925" y="59436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27</xdr:row>
      <xdr:rowOff>109855</xdr:rowOff>
    </xdr:from>
    <xdr:to>
      <xdr:col>19</xdr:col>
      <xdr:colOff>187325</xdr:colOff>
      <xdr:row>28</xdr:row>
      <xdr:rowOff>40640</xdr:rowOff>
    </xdr:to>
    <xdr:sp macro="" textlink="">
      <xdr:nvSpPr>
        <xdr:cNvPr id="93" name="楕円 92">
          <a:extLst>
            <a:ext uri="{FF2B5EF4-FFF2-40B4-BE49-F238E27FC236}">
              <a16:creationId xmlns:a16="http://schemas.microsoft.com/office/drawing/2014/main" id="{7C6A8B4A-72C8-4375-9641-F0F5CC760AA6}"/>
            </a:ext>
          </a:extLst>
        </xdr:cNvPr>
        <xdr:cNvSpPr/>
      </xdr:nvSpPr>
      <xdr:spPr>
        <a:xfrm>
          <a:off x="3616325" y="5361305"/>
          <a:ext cx="8255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160655</xdr:rowOff>
    </xdr:from>
    <xdr:to>
      <xdr:col>23</xdr:col>
      <xdr:colOff>85725</xdr:colOff>
      <xdr:row>31</xdr:row>
      <xdr:rowOff>104140</xdr:rowOff>
    </xdr:to>
    <xdr:cxnSp macro="">
      <xdr:nvCxnSpPr>
        <xdr:cNvPr id="94" name="直線コネクタ 93">
          <a:extLst>
            <a:ext uri="{FF2B5EF4-FFF2-40B4-BE49-F238E27FC236}">
              <a16:creationId xmlns:a16="http://schemas.microsoft.com/office/drawing/2014/main" id="{469F128E-B033-4D97-A960-4B850938EB38}"/>
            </a:ext>
          </a:extLst>
        </xdr:cNvPr>
        <xdr:cNvCxnSpPr/>
      </xdr:nvCxnSpPr>
      <xdr:spPr>
        <a:xfrm>
          <a:off x="3667125" y="5412105"/>
          <a:ext cx="635000" cy="603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88265</xdr:rowOff>
    </xdr:from>
    <xdr:to>
      <xdr:col>15</xdr:col>
      <xdr:colOff>187325</xdr:colOff>
      <xdr:row>31</xdr:row>
      <xdr:rowOff>18415</xdr:rowOff>
    </xdr:to>
    <xdr:sp macro="" textlink="">
      <xdr:nvSpPr>
        <xdr:cNvPr id="95" name="楕円 94">
          <a:extLst>
            <a:ext uri="{FF2B5EF4-FFF2-40B4-BE49-F238E27FC236}">
              <a16:creationId xmlns:a16="http://schemas.microsoft.com/office/drawing/2014/main" id="{9419525B-FEDA-459C-A891-472F9BF97695}"/>
            </a:ext>
          </a:extLst>
        </xdr:cNvPr>
        <xdr:cNvSpPr/>
      </xdr:nvSpPr>
      <xdr:spPr>
        <a:xfrm>
          <a:off x="2930525" y="58350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160655</xdr:rowOff>
    </xdr:from>
    <xdr:to>
      <xdr:col>19</xdr:col>
      <xdr:colOff>136525</xdr:colOff>
      <xdr:row>30</xdr:row>
      <xdr:rowOff>139065</xdr:rowOff>
    </xdr:to>
    <xdr:cxnSp macro="">
      <xdr:nvCxnSpPr>
        <xdr:cNvPr id="96" name="直線コネクタ 95">
          <a:extLst>
            <a:ext uri="{FF2B5EF4-FFF2-40B4-BE49-F238E27FC236}">
              <a16:creationId xmlns:a16="http://schemas.microsoft.com/office/drawing/2014/main" id="{365E009E-7A1D-4A78-BAC8-93B84A3BF57E}"/>
            </a:ext>
          </a:extLst>
        </xdr:cNvPr>
        <xdr:cNvCxnSpPr/>
      </xdr:nvCxnSpPr>
      <xdr:spPr>
        <a:xfrm flipV="1">
          <a:off x="2981325" y="5412105"/>
          <a:ext cx="685800" cy="473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77470</xdr:rowOff>
    </xdr:from>
    <xdr:to>
      <xdr:col>11</xdr:col>
      <xdr:colOff>187325</xdr:colOff>
      <xdr:row>31</xdr:row>
      <xdr:rowOff>7620</xdr:rowOff>
    </xdr:to>
    <xdr:sp macro="" textlink="">
      <xdr:nvSpPr>
        <xdr:cNvPr id="97" name="楕円 96">
          <a:extLst>
            <a:ext uri="{FF2B5EF4-FFF2-40B4-BE49-F238E27FC236}">
              <a16:creationId xmlns:a16="http://schemas.microsoft.com/office/drawing/2014/main" id="{2C818B75-2FD7-424C-880D-355BA51B746B}"/>
            </a:ext>
          </a:extLst>
        </xdr:cNvPr>
        <xdr:cNvSpPr/>
      </xdr:nvSpPr>
      <xdr:spPr>
        <a:xfrm>
          <a:off x="2244725" y="58242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128270</xdr:rowOff>
    </xdr:from>
    <xdr:to>
      <xdr:col>15</xdr:col>
      <xdr:colOff>136525</xdr:colOff>
      <xdr:row>30</xdr:row>
      <xdr:rowOff>139065</xdr:rowOff>
    </xdr:to>
    <xdr:cxnSp macro="">
      <xdr:nvCxnSpPr>
        <xdr:cNvPr id="98" name="直線コネクタ 97">
          <a:extLst>
            <a:ext uri="{FF2B5EF4-FFF2-40B4-BE49-F238E27FC236}">
              <a16:creationId xmlns:a16="http://schemas.microsoft.com/office/drawing/2014/main" id="{38F7EBFC-6EBF-4ADD-AC50-CC132F4EA716}"/>
            </a:ext>
          </a:extLst>
        </xdr:cNvPr>
        <xdr:cNvCxnSpPr/>
      </xdr:nvCxnSpPr>
      <xdr:spPr>
        <a:xfrm>
          <a:off x="2295525" y="5875020"/>
          <a:ext cx="6858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1905</xdr:rowOff>
    </xdr:from>
    <xdr:to>
      <xdr:col>7</xdr:col>
      <xdr:colOff>187325</xdr:colOff>
      <xdr:row>30</xdr:row>
      <xdr:rowOff>103505</xdr:rowOff>
    </xdr:to>
    <xdr:sp macro="" textlink="">
      <xdr:nvSpPr>
        <xdr:cNvPr id="99" name="楕円 98">
          <a:extLst>
            <a:ext uri="{FF2B5EF4-FFF2-40B4-BE49-F238E27FC236}">
              <a16:creationId xmlns:a16="http://schemas.microsoft.com/office/drawing/2014/main" id="{3170AF75-7E70-4B37-9FD6-A809D6C4198D}"/>
            </a:ext>
          </a:extLst>
        </xdr:cNvPr>
        <xdr:cNvSpPr/>
      </xdr:nvSpPr>
      <xdr:spPr>
        <a:xfrm>
          <a:off x="1558925" y="57486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52705</xdr:rowOff>
    </xdr:from>
    <xdr:to>
      <xdr:col>11</xdr:col>
      <xdr:colOff>136525</xdr:colOff>
      <xdr:row>30</xdr:row>
      <xdr:rowOff>128270</xdr:rowOff>
    </xdr:to>
    <xdr:cxnSp macro="">
      <xdr:nvCxnSpPr>
        <xdr:cNvPr id="100" name="直線コネクタ 99">
          <a:extLst>
            <a:ext uri="{FF2B5EF4-FFF2-40B4-BE49-F238E27FC236}">
              <a16:creationId xmlns:a16="http://schemas.microsoft.com/office/drawing/2014/main" id="{B2B5F90D-01B1-4A64-A81B-142855F52385}"/>
            </a:ext>
          </a:extLst>
        </xdr:cNvPr>
        <xdr:cNvCxnSpPr/>
      </xdr:nvCxnSpPr>
      <xdr:spPr>
        <a:xfrm>
          <a:off x="1609725" y="5799455"/>
          <a:ext cx="6858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30</xdr:row>
      <xdr:rowOff>19050</xdr:rowOff>
    </xdr:from>
    <xdr:ext cx="401955" cy="255905"/>
    <xdr:sp macro="" textlink="">
      <xdr:nvSpPr>
        <xdr:cNvPr id="101" name="n_1aveValue有形固定資産減価償却率">
          <a:extLst>
            <a:ext uri="{FF2B5EF4-FFF2-40B4-BE49-F238E27FC236}">
              <a16:creationId xmlns:a16="http://schemas.microsoft.com/office/drawing/2014/main" id="{A5AF67E1-BA47-4A5C-BBA0-50EBC1361A8E}"/>
            </a:ext>
          </a:extLst>
        </xdr:cNvPr>
        <xdr:cNvSpPr txBox="1"/>
      </xdr:nvSpPr>
      <xdr:spPr>
        <a:xfrm>
          <a:off x="3470910" y="57658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27</xdr:row>
      <xdr:rowOff>166370</xdr:rowOff>
    </xdr:from>
    <xdr:ext cx="401955" cy="255905"/>
    <xdr:sp macro="" textlink="">
      <xdr:nvSpPr>
        <xdr:cNvPr id="102" name="n_2aveValue有形固定資産減価償却率">
          <a:extLst>
            <a:ext uri="{FF2B5EF4-FFF2-40B4-BE49-F238E27FC236}">
              <a16:creationId xmlns:a16="http://schemas.microsoft.com/office/drawing/2014/main" id="{EAFB8AE8-B3E6-4B0A-AC54-0AE03629EA98}"/>
            </a:ext>
          </a:extLst>
        </xdr:cNvPr>
        <xdr:cNvSpPr txBox="1"/>
      </xdr:nvSpPr>
      <xdr:spPr>
        <a:xfrm>
          <a:off x="2797810" y="54178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27</xdr:row>
      <xdr:rowOff>125730</xdr:rowOff>
    </xdr:from>
    <xdr:ext cx="401955" cy="259080"/>
    <xdr:sp macro="" textlink="">
      <xdr:nvSpPr>
        <xdr:cNvPr id="103" name="n_3aveValue有形固定資産減価償却率">
          <a:extLst>
            <a:ext uri="{FF2B5EF4-FFF2-40B4-BE49-F238E27FC236}">
              <a16:creationId xmlns:a16="http://schemas.microsoft.com/office/drawing/2014/main" id="{69FB43B2-70D5-44E4-96B3-91FF6E1C0E7C}"/>
            </a:ext>
          </a:extLst>
        </xdr:cNvPr>
        <xdr:cNvSpPr txBox="1"/>
      </xdr:nvSpPr>
      <xdr:spPr>
        <a:xfrm>
          <a:off x="2112010" y="53771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27</xdr:row>
      <xdr:rowOff>75565</xdr:rowOff>
    </xdr:from>
    <xdr:ext cx="401955" cy="255905"/>
    <xdr:sp macro="" textlink="">
      <xdr:nvSpPr>
        <xdr:cNvPr id="104" name="n_4aveValue有形固定資産減価償却率">
          <a:extLst>
            <a:ext uri="{FF2B5EF4-FFF2-40B4-BE49-F238E27FC236}">
              <a16:creationId xmlns:a16="http://schemas.microsoft.com/office/drawing/2014/main" id="{DF2D1C62-1898-4420-B670-5B9C7A663571}"/>
            </a:ext>
          </a:extLst>
        </xdr:cNvPr>
        <xdr:cNvSpPr txBox="1"/>
      </xdr:nvSpPr>
      <xdr:spPr>
        <a:xfrm>
          <a:off x="1426210" y="532701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26</xdr:row>
      <xdr:rowOff>56515</xdr:rowOff>
    </xdr:from>
    <xdr:ext cx="401955" cy="258445"/>
    <xdr:sp macro="" textlink="">
      <xdr:nvSpPr>
        <xdr:cNvPr id="105" name="n_1mainValue有形固定資産減価償却率">
          <a:extLst>
            <a:ext uri="{FF2B5EF4-FFF2-40B4-BE49-F238E27FC236}">
              <a16:creationId xmlns:a16="http://schemas.microsoft.com/office/drawing/2014/main" id="{593E685C-D008-4AD3-995C-BC189505BCB7}"/>
            </a:ext>
          </a:extLst>
        </xdr:cNvPr>
        <xdr:cNvSpPr txBox="1"/>
      </xdr:nvSpPr>
      <xdr:spPr>
        <a:xfrm>
          <a:off x="3470910" y="514286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31</xdr:row>
      <xdr:rowOff>9525</xdr:rowOff>
    </xdr:from>
    <xdr:ext cx="401955" cy="255905"/>
    <xdr:sp macro="" textlink="">
      <xdr:nvSpPr>
        <xdr:cNvPr id="106" name="n_2mainValue有形固定資産減価償却率">
          <a:extLst>
            <a:ext uri="{FF2B5EF4-FFF2-40B4-BE49-F238E27FC236}">
              <a16:creationId xmlns:a16="http://schemas.microsoft.com/office/drawing/2014/main" id="{AB575C7C-EC72-450B-920D-75DA62CB3B36}"/>
            </a:ext>
          </a:extLst>
        </xdr:cNvPr>
        <xdr:cNvSpPr txBox="1"/>
      </xdr:nvSpPr>
      <xdr:spPr>
        <a:xfrm>
          <a:off x="2797810" y="592137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30</xdr:row>
      <xdr:rowOff>170180</xdr:rowOff>
    </xdr:from>
    <xdr:ext cx="401955" cy="259080"/>
    <xdr:sp macro="" textlink="">
      <xdr:nvSpPr>
        <xdr:cNvPr id="107" name="n_3mainValue有形固定資産減価償却率">
          <a:extLst>
            <a:ext uri="{FF2B5EF4-FFF2-40B4-BE49-F238E27FC236}">
              <a16:creationId xmlns:a16="http://schemas.microsoft.com/office/drawing/2014/main" id="{72B8992D-D806-4D2F-8660-D5BCCED83CDB}"/>
            </a:ext>
          </a:extLst>
        </xdr:cNvPr>
        <xdr:cNvSpPr txBox="1"/>
      </xdr:nvSpPr>
      <xdr:spPr>
        <a:xfrm>
          <a:off x="2112010" y="59105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30</xdr:row>
      <xdr:rowOff>94615</xdr:rowOff>
    </xdr:from>
    <xdr:ext cx="401955" cy="259080"/>
    <xdr:sp macro="" textlink="">
      <xdr:nvSpPr>
        <xdr:cNvPr id="108" name="n_4mainValue有形固定資産減価償却率">
          <a:extLst>
            <a:ext uri="{FF2B5EF4-FFF2-40B4-BE49-F238E27FC236}">
              <a16:creationId xmlns:a16="http://schemas.microsoft.com/office/drawing/2014/main" id="{3A204D95-EC6F-4170-83F1-9A6261BF7E1B}"/>
            </a:ext>
          </a:extLst>
        </xdr:cNvPr>
        <xdr:cNvSpPr txBox="1"/>
      </xdr:nvSpPr>
      <xdr:spPr>
        <a:xfrm>
          <a:off x="1426210" y="58413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109" name="正方形/長方形 108">
          <a:extLst>
            <a:ext uri="{FF2B5EF4-FFF2-40B4-BE49-F238E27FC236}">
              <a16:creationId xmlns:a16="http://schemas.microsoft.com/office/drawing/2014/main" id="{1DF41328-445C-4DA2-9C51-86B32D8B02E6}"/>
            </a:ext>
          </a:extLst>
        </xdr:cNvPr>
        <xdr:cNvSpPr/>
      </xdr:nvSpPr>
      <xdr:spPr>
        <a:xfrm>
          <a:off x="10194925" y="4143375"/>
          <a:ext cx="3803650" cy="3117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10" name="正方形/長方形 109">
          <a:extLst>
            <a:ext uri="{FF2B5EF4-FFF2-40B4-BE49-F238E27FC236}">
              <a16:creationId xmlns:a16="http://schemas.microsoft.com/office/drawing/2014/main" id="{E7F46938-D8DC-4D98-8E4C-806E1A27C307}"/>
            </a:ext>
          </a:extLst>
        </xdr:cNvPr>
        <xdr:cNvSpPr/>
      </xdr:nvSpPr>
      <xdr:spPr>
        <a:xfrm>
          <a:off x="11150600" y="4507230"/>
          <a:ext cx="939800" cy="2628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11" name="正方形/長方形 110">
          <a:extLst>
            <a:ext uri="{FF2B5EF4-FFF2-40B4-BE49-F238E27FC236}">
              <a16:creationId xmlns:a16="http://schemas.microsoft.com/office/drawing/2014/main" id="{C612AB7D-3BB1-4C21-90DF-C5AB8417821C}"/>
            </a:ext>
          </a:extLst>
        </xdr:cNvPr>
        <xdr:cNvSpPr/>
      </xdr:nvSpPr>
      <xdr:spPr>
        <a:xfrm>
          <a:off x="12443460" y="4490720"/>
          <a:ext cx="862330" cy="2959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[ 164.8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AC52D0A2-CD72-4970-8A10-C2BCCF2D0D90}"/>
            </a:ext>
          </a:extLst>
        </xdr:cNvPr>
        <xdr:cNvSpPr/>
      </xdr:nvSpPr>
      <xdr:spPr>
        <a:xfrm>
          <a:off x="13966825" y="426783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A662E2D5-C3D1-4EF5-9BE5-8B16A7938215}"/>
            </a:ext>
          </a:extLst>
        </xdr:cNvPr>
        <xdr:cNvSpPr/>
      </xdr:nvSpPr>
      <xdr:spPr>
        <a:xfrm>
          <a:off x="13966825" y="445516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8/37</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4E7D5DCD-6F39-4884-BCFD-D5E90F7BB1D2}"/>
            </a:ext>
          </a:extLst>
        </xdr:cNvPr>
        <xdr:cNvSpPr/>
      </xdr:nvSpPr>
      <xdr:spPr>
        <a:xfrm>
          <a:off x="15338425" y="426783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E94F9436-78B3-4BD4-ABE0-2041A57D3265}"/>
            </a:ext>
          </a:extLst>
        </xdr:cNvPr>
        <xdr:cNvSpPr/>
      </xdr:nvSpPr>
      <xdr:spPr>
        <a:xfrm>
          <a:off x="15338425" y="445516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173174E4-C49D-4685-8E34-0975A6DC7E97}"/>
            </a:ext>
          </a:extLst>
        </xdr:cNvPr>
        <xdr:cNvSpPr/>
      </xdr:nvSpPr>
      <xdr:spPr>
        <a:xfrm>
          <a:off x="16817975" y="426783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F1BA2F2A-EE10-4FEC-A899-7E97DD064FCD}"/>
            </a:ext>
          </a:extLst>
        </xdr:cNvPr>
        <xdr:cNvSpPr/>
      </xdr:nvSpPr>
      <xdr:spPr>
        <a:xfrm>
          <a:off x="16817975" y="445516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575.6</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32B4CB74-07E0-4E2C-A96F-B9956FB49085}"/>
            </a:ext>
          </a:extLst>
        </xdr:cNvPr>
        <xdr:cNvSpPr/>
      </xdr:nvSpPr>
      <xdr:spPr>
        <a:xfrm>
          <a:off x="10194925" y="4822825"/>
          <a:ext cx="3803650" cy="2076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70725633-45FA-4BEB-BF01-A062842A234E}"/>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D51D0346-B8CF-4EB4-B90C-468621F5A64F}"/>
            </a:ext>
          </a:extLst>
        </xdr:cNvPr>
        <xdr:cNvSpPr/>
      </xdr:nvSpPr>
      <xdr:spPr>
        <a:xfrm>
          <a:off x="14246225" y="4886325"/>
          <a:ext cx="41148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CAFCBF62-B3EE-4E58-895E-B9481900AE1D}"/>
            </a:ext>
          </a:extLst>
        </xdr:cNvPr>
        <xdr:cNvSpPr txBox="1"/>
      </xdr:nvSpPr>
      <xdr:spPr>
        <a:xfrm>
          <a:off x="14322425" y="5102225"/>
          <a:ext cx="4102100" cy="17145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債務償還比率は類似団体平均を大きく下回っている状況が続いており、主な要因としては、充当可能基金残高が多いことや法人町民税の増収が考えられる。</a:t>
          </a:r>
        </a:p>
        <a:p>
          <a:r>
            <a:rPr kumimoji="1" lang="ja-JP" altLang="en-US" sz="1100">
              <a:latin typeface="ＭＳ Ｐゴシック"/>
              <a:ea typeface="ＭＳ Ｐゴシック"/>
            </a:rPr>
            <a:t>令和7年度は庁舎建設事業の借入に伴う地方債残高の増加等により、債務償還比率は一気に上昇することが見込まれる。</a:t>
          </a:r>
        </a:p>
        <a:p>
          <a:endParaRPr kumimoji="1" lang="ja-JP" altLang="en-US" sz="1100">
            <a:latin typeface="ＭＳ Ｐゴシック"/>
            <a:ea typeface="ＭＳ Ｐゴシック"/>
          </a:endParaRPr>
        </a:p>
      </xdr:txBody>
    </xdr:sp>
    <xdr:clientData/>
  </xdr:twoCellAnchor>
  <xdr:oneCellAnchor>
    <xdr:from>
      <xdr:col>57</xdr:col>
      <xdr:colOff>111125</xdr:colOff>
      <xdr:row>23</xdr:row>
      <xdr:rowOff>47625</xdr:rowOff>
    </xdr:from>
    <xdr:ext cx="349885" cy="225425"/>
    <xdr:sp macro="" textlink="">
      <xdr:nvSpPr>
        <xdr:cNvPr id="122" name="テキスト ボックス 121">
          <a:extLst>
            <a:ext uri="{FF2B5EF4-FFF2-40B4-BE49-F238E27FC236}">
              <a16:creationId xmlns:a16="http://schemas.microsoft.com/office/drawing/2014/main" id="{A8E2679A-A3C0-4C1B-A41A-7C2C2EB9A30A}"/>
            </a:ext>
          </a:extLst>
        </xdr:cNvPr>
        <xdr:cNvSpPr txBox="1"/>
      </xdr:nvSpPr>
      <xdr:spPr>
        <a:xfrm>
          <a:off x="10156825" y="463867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95E05201-DB99-4462-AF71-BF24260683F9}"/>
            </a:ext>
          </a:extLst>
        </xdr:cNvPr>
        <xdr:cNvCxnSpPr/>
      </xdr:nvCxnSpPr>
      <xdr:spPr>
        <a:xfrm>
          <a:off x="10194925" y="689927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2250"/>
    <xdr:sp macro="" textlink="">
      <xdr:nvSpPr>
        <xdr:cNvPr id="124" name="テキスト ボックス 123">
          <a:extLst>
            <a:ext uri="{FF2B5EF4-FFF2-40B4-BE49-F238E27FC236}">
              <a16:creationId xmlns:a16="http://schemas.microsoft.com/office/drawing/2014/main" id="{362F5AE6-7F40-4F10-B4CF-A184050BBEA4}"/>
            </a:ext>
          </a:extLst>
        </xdr:cNvPr>
        <xdr:cNvSpPr txBox="1"/>
      </xdr:nvSpPr>
      <xdr:spPr>
        <a:xfrm>
          <a:off x="9699625" y="6812280"/>
          <a:ext cx="482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151130</xdr:rowOff>
    </xdr:from>
    <xdr:to>
      <xdr:col>80</xdr:col>
      <xdr:colOff>9525</xdr:colOff>
      <xdr:row>34</xdr:row>
      <xdr:rowOff>151130</xdr:rowOff>
    </xdr:to>
    <xdr:cxnSp macro="">
      <xdr:nvCxnSpPr>
        <xdr:cNvPr id="125" name="直線コネクタ 124">
          <a:extLst>
            <a:ext uri="{FF2B5EF4-FFF2-40B4-BE49-F238E27FC236}">
              <a16:creationId xmlns:a16="http://schemas.microsoft.com/office/drawing/2014/main" id="{78CF7AE3-983B-474F-9880-292856B23149}"/>
            </a:ext>
          </a:extLst>
        </xdr:cNvPr>
        <xdr:cNvCxnSpPr/>
      </xdr:nvCxnSpPr>
      <xdr:spPr>
        <a:xfrm>
          <a:off x="10194925" y="65582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57785</xdr:rowOff>
    </xdr:from>
    <xdr:ext cx="482600" cy="225425"/>
    <xdr:sp macro="" textlink="">
      <xdr:nvSpPr>
        <xdr:cNvPr id="126" name="テキスト ボックス 125">
          <a:extLst>
            <a:ext uri="{FF2B5EF4-FFF2-40B4-BE49-F238E27FC236}">
              <a16:creationId xmlns:a16="http://schemas.microsoft.com/office/drawing/2014/main" id="{4FB428CC-3C69-442F-9631-7BCC25565E64}"/>
            </a:ext>
          </a:extLst>
        </xdr:cNvPr>
        <xdr:cNvSpPr txBox="1"/>
      </xdr:nvSpPr>
      <xdr:spPr>
        <a:xfrm>
          <a:off x="9699625" y="6464935"/>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134620</xdr:rowOff>
    </xdr:from>
    <xdr:to>
      <xdr:col>80</xdr:col>
      <xdr:colOff>9525</xdr:colOff>
      <xdr:row>32</xdr:row>
      <xdr:rowOff>134620</xdr:rowOff>
    </xdr:to>
    <xdr:cxnSp macro="">
      <xdr:nvCxnSpPr>
        <xdr:cNvPr id="127" name="直線コネクタ 126">
          <a:extLst>
            <a:ext uri="{FF2B5EF4-FFF2-40B4-BE49-F238E27FC236}">
              <a16:creationId xmlns:a16="http://schemas.microsoft.com/office/drawing/2014/main" id="{33270616-764B-41A4-9C94-52A9CD49910A}"/>
            </a:ext>
          </a:extLst>
        </xdr:cNvPr>
        <xdr:cNvCxnSpPr/>
      </xdr:nvCxnSpPr>
      <xdr:spPr>
        <a:xfrm>
          <a:off x="10194925" y="621157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40640</xdr:rowOff>
    </xdr:from>
    <xdr:ext cx="407670" cy="222250"/>
    <xdr:sp macro="" textlink="">
      <xdr:nvSpPr>
        <xdr:cNvPr id="128" name="テキスト ボックス 127">
          <a:extLst>
            <a:ext uri="{FF2B5EF4-FFF2-40B4-BE49-F238E27FC236}">
              <a16:creationId xmlns:a16="http://schemas.microsoft.com/office/drawing/2014/main" id="{30A6C756-887C-4C96-9E12-E69D058F7323}"/>
            </a:ext>
          </a:extLst>
        </xdr:cNvPr>
        <xdr:cNvSpPr txBox="1"/>
      </xdr:nvSpPr>
      <xdr:spPr>
        <a:xfrm>
          <a:off x="9758680" y="6117590"/>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A09BC76B-37F3-4945-8E7C-C4F43C32EE65}"/>
            </a:ext>
          </a:extLst>
        </xdr:cNvPr>
        <xdr:cNvCxnSpPr/>
      </xdr:nvCxnSpPr>
      <xdr:spPr>
        <a:xfrm>
          <a:off x="10194925" y="586422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07670" cy="225425"/>
    <xdr:sp macro="" textlink="">
      <xdr:nvSpPr>
        <xdr:cNvPr id="130" name="テキスト ボックス 129">
          <a:extLst>
            <a:ext uri="{FF2B5EF4-FFF2-40B4-BE49-F238E27FC236}">
              <a16:creationId xmlns:a16="http://schemas.microsoft.com/office/drawing/2014/main" id="{4A0B7FFF-38EC-4F74-A586-D8F138112955}"/>
            </a:ext>
          </a:extLst>
        </xdr:cNvPr>
        <xdr:cNvSpPr txBox="1"/>
      </xdr:nvSpPr>
      <xdr:spPr>
        <a:xfrm>
          <a:off x="9758680" y="5770245"/>
          <a:ext cx="407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100330</xdr:rowOff>
    </xdr:from>
    <xdr:to>
      <xdr:col>80</xdr:col>
      <xdr:colOff>9525</xdr:colOff>
      <xdr:row>28</xdr:row>
      <xdr:rowOff>100330</xdr:rowOff>
    </xdr:to>
    <xdr:cxnSp macro="">
      <xdr:nvCxnSpPr>
        <xdr:cNvPr id="131" name="直線コネクタ 130">
          <a:extLst>
            <a:ext uri="{FF2B5EF4-FFF2-40B4-BE49-F238E27FC236}">
              <a16:creationId xmlns:a16="http://schemas.microsoft.com/office/drawing/2014/main" id="{38ADDBF5-0902-41AF-97E4-570D604D12A1}"/>
            </a:ext>
          </a:extLst>
        </xdr:cNvPr>
        <xdr:cNvCxnSpPr/>
      </xdr:nvCxnSpPr>
      <xdr:spPr>
        <a:xfrm>
          <a:off x="10194925" y="55168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6985</xdr:rowOff>
    </xdr:from>
    <xdr:ext cx="407670" cy="222250"/>
    <xdr:sp macro="" textlink="">
      <xdr:nvSpPr>
        <xdr:cNvPr id="132" name="テキスト ボックス 131">
          <a:extLst>
            <a:ext uri="{FF2B5EF4-FFF2-40B4-BE49-F238E27FC236}">
              <a16:creationId xmlns:a16="http://schemas.microsoft.com/office/drawing/2014/main" id="{7F64DFDD-D414-48A8-A143-E507D0988A85}"/>
            </a:ext>
          </a:extLst>
        </xdr:cNvPr>
        <xdr:cNvSpPr txBox="1"/>
      </xdr:nvSpPr>
      <xdr:spPr>
        <a:xfrm>
          <a:off x="9758680" y="5423535"/>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83820</xdr:rowOff>
    </xdr:from>
    <xdr:to>
      <xdr:col>80</xdr:col>
      <xdr:colOff>9525</xdr:colOff>
      <xdr:row>26</xdr:row>
      <xdr:rowOff>83820</xdr:rowOff>
    </xdr:to>
    <xdr:cxnSp macro="">
      <xdr:nvCxnSpPr>
        <xdr:cNvPr id="133" name="直線コネクタ 132">
          <a:extLst>
            <a:ext uri="{FF2B5EF4-FFF2-40B4-BE49-F238E27FC236}">
              <a16:creationId xmlns:a16="http://schemas.microsoft.com/office/drawing/2014/main" id="{8E4D16E0-5821-4330-88B1-7CB93F67E217}"/>
            </a:ext>
          </a:extLst>
        </xdr:cNvPr>
        <xdr:cNvCxnSpPr/>
      </xdr:nvCxnSpPr>
      <xdr:spPr>
        <a:xfrm>
          <a:off x="10194925" y="517017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161290</xdr:rowOff>
    </xdr:from>
    <xdr:ext cx="307975" cy="225425"/>
    <xdr:sp macro="" textlink="">
      <xdr:nvSpPr>
        <xdr:cNvPr id="134" name="テキスト ボックス 133">
          <a:extLst>
            <a:ext uri="{FF2B5EF4-FFF2-40B4-BE49-F238E27FC236}">
              <a16:creationId xmlns:a16="http://schemas.microsoft.com/office/drawing/2014/main" id="{78957DE7-8CCB-408D-AE6C-BF72E4E74E5A}"/>
            </a:ext>
          </a:extLst>
        </xdr:cNvPr>
        <xdr:cNvSpPr txBox="1"/>
      </xdr:nvSpPr>
      <xdr:spPr>
        <a:xfrm>
          <a:off x="9861550" y="5082540"/>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AE76FBE1-320F-48B0-8FD6-A658D84F6C5C}"/>
            </a:ext>
          </a:extLst>
        </xdr:cNvPr>
        <xdr:cNvCxnSpPr/>
      </xdr:nvCxnSpPr>
      <xdr:spPr>
        <a:xfrm>
          <a:off x="10194925" y="482282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018C211-558D-42CD-904D-1539EE9B0135}"/>
            </a:ext>
          </a:extLst>
        </xdr:cNvPr>
        <xdr:cNvSpPr/>
      </xdr:nvSpPr>
      <xdr:spPr>
        <a:xfrm>
          <a:off x="10194925" y="4822825"/>
          <a:ext cx="3803650" cy="2076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116840</xdr:rowOff>
    </xdr:from>
    <xdr:to>
      <xdr:col>76</xdr:col>
      <xdr:colOff>21590</xdr:colOff>
      <xdr:row>34</xdr:row>
      <xdr:rowOff>126365</xdr:rowOff>
    </xdr:to>
    <xdr:cxnSp macro="">
      <xdr:nvCxnSpPr>
        <xdr:cNvPr id="137" name="直線コネクタ 136">
          <a:extLst>
            <a:ext uri="{FF2B5EF4-FFF2-40B4-BE49-F238E27FC236}">
              <a16:creationId xmlns:a16="http://schemas.microsoft.com/office/drawing/2014/main" id="{3BB5B0B3-575F-4CBC-9AFF-791E729F2BF0}"/>
            </a:ext>
          </a:extLst>
        </xdr:cNvPr>
        <xdr:cNvCxnSpPr/>
      </xdr:nvCxnSpPr>
      <xdr:spPr>
        <a:xfrm flipV="1">
          <a:off x="13323570" y="5203190"/>
          <a:ext cx="1270" cy="1330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130175</xdr:rowOff>
    </xdr:from>
    <xdr:ext cx="557530" cy="259080"/>
    <xdr:sp macro="" textlink="">
      <xdr:nvSpPr>
        <xdr:cNvPr id="138" name="債務償還比率最小値テキスト">
          <a:extLst>
            <a:ext uri="{FF2B5EF4-FFF2-40B4-BE49-F238E27FC236}">
              <a16:creationId xmlns:a16="http://schemas.microsoft.com/office/drawing/2014/main" id="{E577730C-0B3D-41BE-ADA4-BA92393CDE70}"/>
            </a:ext>
          </a:extLst>
        </xdr:cNvPr>
        <xdr:cNvSpPr txBox="1"/>
      </xdr:nvSpPr>
      <xdr:spPr>
        <a:xfrm>
          <a:off x="13376275" y="6537325"/>
          <a:ext cx="557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1,179.2</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126365</xdr:rowOff>
    </xdr:from>
    <xdr:to>
      <xdr:col>76</xdr:col>
      <xdr:colOff>111125</xdr:colOff>
      <xdr:row>34</xdr:row>
      <xdr:rowOff>126365</xdr:rowOff>
    </xdr:to>
    <xdr:cxnSp macro="">
      <xdr:nvCxnSpPr>
        <xdr:cNvPr id="139" name="直線コネクタ 138">
          <a:extLst>
            <a:ext uri="{FF2B5EF4-FFF2-40B4-BE49-F238E27FC236}">
              <a16:creationId xmlns:a16="http://schemas.microsoft.com/office/drawing/2014/main" id="{D8D20765-CBA3-4ACE-97BA-5A130B216D32}"/>
            </a:ext>
          </a:extLst>
        </xdr:cNvPr>
        <xdr:cNvCxnSpPr/>
      </xdr:nvCxnSpPr>
      <xdr:spPr>
        <a:xfrm>
          <a:off x="13255625" y="65335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63500</xdr:rowOff>
    </xdr:from>
    <xdr:ext cx="401955" cy="255905"/>
    <xdr:sp macro="" textlink="">
      <xdr:nvSpPr>
        <xdr:cNvPr id="140" name="債務償還比率最大値テキスト">
          <a:extLst>
            <a:ext uri="{FF2B5EF4-FFF2-40B4-BE49-F238E27FC236}">
              <a16:creationId xmlns:a16="http://schemas.microsoft.com/office/drawing/2014/main" id="{5431AEC7-22BA-4685-BA52-57BF9EF473E5}"/>
            </a:ext>
          </a:extLst>
        </xdr:cNvPr>
        <xdr:cNvSpPr txBox="1"/>
      </xdr:nvSpPr>
      <xdr:spPr>
        <a:xfrm>
          <a:off x="13376275" y="49847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116840</xdr:rowOff>
    </xdr:from>
    <xdr:to>
      <xdr:col>76</xdr:col>
      <xdr:colOff>111125</xdr:colOff>
      <xdr:row>26</xdr:row>
      <xdr:rowOff>116840</xdr:rowOff>
    </xdr:to>
    <xdr:cxnSp macro="">
      <xdr:nvCxnSpPr>
        <xdr:cNvPr id="141" name="直線コネクタ 140">
          <a:extLst>
            <a:ext uri="{FF2B5EF4-FFF2-40B4-BE49-F238E27FC236}">
              <a16:creationId xmlns:a16="http://schemas.microsoft.com/office/drawing/2014/main" id="{A26F31BF-62F9-48E0-9272-802B36A8DBCC}"/>
            </a:ext>
          </a:extLst>
        </xdr:cNvPr>
        <xdr:cNvCxnSpPr/>
      </xdr:nvCxnSpPr>
      <xdr:spPr>
        <a:xfrm>
          <a:off x="13255625" y="52031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118745</xdr:rowOff>
    </xdr:from>
    <xdr:ext cx="466725" cy="259080"/>
    <xdr:sp macro="" textlink="">
      <xdr:nvSpPr>
        <xdr:cNvPr id="142" name="債務償還比率平均値テキスト">
          <a:extLst>
            <a:ext uri="{FF2B5EF4-FFF2-40B4-BE49-F238E27FC236}">
              <a16:creationId xmlns:a16="http://schemas.microsoft.com/office/drawing/2014/main" id="{5D83B824-54DD-4F87-948E-1A4C0928BA47}"/>
            </a:ext>
          </a:extLst>
        </xdr:cNvPr>
        <xdr:cNvSpPr txBox="1"/>
      </xdr:nvSpPr>
      <xdr:spPr>
        <a:xfrm>
          <a:off x="13376275" y="5535295"/>
          <a:ext cx="4667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375.5</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28</xdr:row>
      <xdr:rowOff>140335</xdr:rowOff>
    </xdr:from>
    <xdr:to>
      <xdr:col>76</xdr:col>
      <xdr:colOff>73025</xdr:colOff>
      <xdr:row>29</xdr:row>
      <xdr:rowOff>70485</xdr:rowOff>
    </xdr:to>
    <xdr:sp macro="" textlink="">
      <xdr:nvSpPr>
        <xdr:cNvPr id="143" name="フローチャート: 判断 142">
          <a:extLst>
            <a:ext uri="{FF2B5EF4-FFF2-40B4-BE49-F238E27FC236}">
              <a16:creationId xmlns:a16="http://schemas.microsoft.com/office/drawing/2014/main" id="{23172791-7095-4169-B92F-ECCF5AE0EEFC}"/>
            </a:ext>
          </a:extLst>
        </xdr:cNvPr>
        <xdr:cNvSpPr/>
      </xdr:nvSpPr>
      <xdr:spPr>
        <a:xfrm>
          <a:off x="13293725" y="55568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140335</xdr:rowOff>
    </xdr:from>
    <xdr:to>
      <xdr:col>72</xdr:col>
      <xdr:colOff>123825</xdr:colOff>
      <xdr:row>29</xdr:row>
      <xdr:rowOff>70485</xdr:rowOff>
    </xdr:to>
    <xdr:sp macro="" textlink="">
      <xdr:nvSpPr>
        <xdr:cNvPr id="144" name="フローチャート: 判断 143">
          <a:extLst>
            <a:ext uri="{FF2B5EF4-FFF2-40B4-BE49-F238E27FC236}">
              <a16:creationId xmlns:a16="http://schemas.microsoft.com/office/drawing/2014/main" id="{E7C114B0-2FB2-4BA7-AFAF-1103FDFB2E34}"/>
            </a:ext>
          </a:extLst>
        </xdr:cNvPr>
        <xdr:cNvSpPr/>
      </xdr:nvSpPr>
      <xdr:spPr>
        <a:xfrm>
          <a:off x="12639675" y="55568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170180</xdr:rowOff>
    </xdr:from>
    <xdr:to>
      <xdr:col>68</xdr:col>
      <xdr:colOff>123825</xdr:colOff>
      <xdr:row>29</xdr:row>
      <xdr:rowOff>100330</xdr:rowOff>
    </xdr:to>
    <xdr:sp macro="" textlink="">
      <xdr:nvSpPr>
        <xdr:cNvPr id="145" name="フローチャート: 判断 144">
          <a:extLst>
            <a:ext uri="{FF2B5EF4-FFF2-40B4-BE49-F238E27FC236}">
              <a16:creationId xmlns:a16="http://schemas.microsoft.com/office/drawing/2014/main" id="{D2C08DA8-C7A4-4720-8385-020EB0F6C424}"/>
            </a:ext>
          </a:extLst>
        </xdr:cNvPr>
        <xdr:cNvSpPr/>
      </xdr:nvSpPr>
      <xdr:spPr>
        <a:xfrm>
          <a:off x="11953875" y="5580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158750</xdr:rowOff>
    </xdr:from>
    <xdr:to>
      <xdr:col>64</xdr:col>
      <xdr:colOff>123825</xdr:colOff>
      <xdr:row>29</xdr:row>
      <xdr:rowOff>88900</xdr:rowOff>
    </xdr:to>
    <xdr:sp macro="" textlink="">
      <xdr:nvSpPr>
        <xdr:cNvPr id="146" name="フローチャート: 判断 145">
          <a:extLst>
            <a:ext uri="{FF2B5EF4-FFF2-40B4-BE49-F238E27FC236}">
              <a16:creationId xmlns:a16="http://schemas.microsoft.com/office/drawing/2014/main" id="{6668BCF6-9E5B-49D7-9814-561D1CFA817B}"/>
            </a:ext>
          </a:extLst>
        </xdr:cNvPr>
        <xdr:cNvSpPr/>
      </xdr:nvSpPr>
      <xdr:spPr>
        <a:xfrm>
          <a:off x="11268075" y="5575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113665</xdr:rowOff>
    </xdr:from>
    <xdr:to>
      <xdr:col>60</xdr:col>
      <xdr:colOff>123825</xdr:colOff>
      <xdr:row>30</xdr:row>
      <xdr:rowOff>43815</xdr:rowOff>
    </xdr:to>
    <xdr:sp macro="" textlink="">
      <xdr:nvSpPr>
        <xdr:cNvPr id="147" name="フローチャート: 判断 146">
          <a:extLst>
            <a:ext uri="{FF2B5EF4-FFF2-40B4-BE49-F238E27FC236}">
              <a16:creationId xmlns:a16="http://schemas.microsoft.com/office/drawing/2014/main" id="{C4C4E255-BBA1-4A1B-BE07-02E292646507}"/>
            </a:ext>
          </a:extLst>
        </xdr:cNvPr>
        <xdr:cNvSpPr/>
      </xdr:nvSpPr>
      <xdr:spPr>
        <a:xfrm>
          <a:off x="10582275" y="56953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2250"/>
    <xdr:sp macro="" textlink="">
      <xdr:nvSpPr>
        <xdr:cNvPr id="148" name="テキスト ボックス 147">
          <a:extLst>
            <a:ext uri="{FF2B5EF4-FFF2-40B4-BE49-F238E27FC236}">
              <a16:creationId xmlns:a16="http://schemas.microsoft.com/office/drawing/2014/main" id="{5DBCEDB1-B4ED-416D-8317-97D158BAD5C9}"/>
            </a:ext>
          </a:extLst>
        </xdr:cNvPr>
        <xdr:cNvSpPr txBox="1"/>
      </xdr:nvSpPr>
      <xdr:spPr>
        <a:xfrm>
          <a:off x="13166725" y="6944995"/>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8825" cy="222250"/>
    <xdr:sp macro="" textlink="">
      <xdr:nvSpPr>
        <xdr:cNvPr id="149" name="テキスト ボックス 148">
          <a:extLst>
            <a:ext uri="{FF2B5EF4-FFF2-40B4-BE49-F238E27FC236}">
              <a16:creationId xmlns:a16="http://schemas.microsoft.com/office/drawing/2014/main" id="{78B8D373-F837-4AC7-B838-56DBC1C34501}"/>
            </a:ext>
          </a:extLst>
        </xdr:cNvPr>
        <xdr:cNvSpPr txBox="1"/>
      </xdr:nvSpPr>
      <xdr:spPr>
        <a:xfrm>
          <a:off x="12531725" y="6944995"/>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8825" cy="222250"/>
    <xdr:sp macro="" textlink="">
      <xdr:nvSpPr>
        <xdr:cNvPr id="150" name="テキスト ボックス 149">
          <a:extLst>
            <a:ext uri="{FF2B5EF4-FFF2-40B4-BE49-F238E27FC236}">
              <a16:creationId xmlns:a16="http://schemas.microsoft.com/office/drawing/2014/main" id="{6EC22AA4-AA12-485F-A8C1-466A2531F6D3}"/>
            </a:ext>
          </a:extLst>
        </xdr:cNvPr>
        <xdr:cNvSpPr txBox="1"/>
      </xdr:nvSpPr>
      <xdr:spPr>
        <a:xfrm>
          <a:off x="11845925" y="6944995"/>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8825" cy="222250"/>
    <xdr:sp macro="" textlink="">
      <xdr:nvSpPr>
        <xdr:cNvPr id="151" name="テキスト ボックス 150">
          <a:extLst>
            <a:ext uri="{FF2B5EF4-FFF2-40B4-BE49-F238E27FC236}">
              <a16:creationId xmlns:a16="http://schemas.microsoft.com/office/drawing/2014/main" id="{74A281A1-6A5B-4043-A98C-046F8DF15B5E}"/>
            </a:ext>
          </a:extLst>
        </xdr:cNvPr>
        <xdr:cNvSpPr txBox="1"/>
      </xdr:nvSpPr>
      <xdr:spPr>
        <a:xfrm>
          <a:off x="11160125" y="6944995"/>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8825" cy="222250"/>
    <xdr:sp macro="" textlink="">
      <xdr:nvSpPr>
        <xdr:cNvPr id="152" name="テキスト ボックス 151">
          <a:extLst>
            <a:ext uri="{FF2B5EF4-FFF2-40B4-BE49-F238E27FC236}">
              <a16:creationId xmlns:a16="http://schemas.microsoft.com/office/drawing/2014/main" id="{202E4312-62E8-4FDA-9482-2A84C1E12E7E}"/>
            </a:ext>
          </a:extLst>
        </xdr:cNvPr>
        <xdr:cNvSpPr txBox="1"/>
      </xdr:nvSpPr>
      <xdr:spPr>
        <a:xfrm>
          <a:off x="10474325" y="6944995"/>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27</xdr:row>
      <xdr:rowOff>59055</xdr:rowOff>
    </xdr:from>
    <xdr:to>
      <xdr:col>76</xdr:col>
      <xdr:colOff>73025</xdr:colOff>
      <xdr:row>27</xdr:row>
      <xdr:rowOff>160655</xdr:rowOff>
    </xdr:to>
    <xdr:sp macro="" textlink="">
      <xdr:nvSpPr>
        <xdr:cNvPr id="153" name="楕円 152">
          <a:extLst>
            <a:ext uri="{FF2B5EF4-FFF2-40B4-BE49-F238E27FC236}">
              <a16:creationId xmlns:a16="http://schemas.microsoft.com/office/drawing/2014/main" id="{30CEA6A8-BE98-47D8-8C0D-31DE8D01D606}"/>
            </a:ext>
          </a:extLst>
        </xdr:cNvPr>
        <xdr:cNvSpPr/>
      </xdr:nvSpPr>
      <xdr:spPr>
        <a:xfrm>
          <a:off x="13293725" y="53105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81915</xdr:rowOff>
    </xdr:from>
    <xdr:ext cx="466725" cy="259080"/>
    <xdr:sp macro="" textlink="">
      <xdr:nvSpPr>
        <xdr:cNvPr id="154" name="債務償還比率該当値テキスト">
          <a:extLst>
            <a:ext uri="{FF2B5EF4-FFF2-40B4-BE49-F238E27FC236}">
              <a16:creationId xmlns:a16="http://schemas.microsoft.com/office/drawing/2014/main" id="{D8CC82D8-5239-46E0-A0EC-C5A037E99A5E}"/>
            </a:ext>
          </a:extLst>
        </xdr:cNvPr>
        <xdr:cNvSpPr txBox="1"/>
      </xdr:nvSpPr>
      <xdr:spPr>
        <a:xfrm>
          <a:off x="13376275" y="51682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164.8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27</xdr:row>
      <xdr:rowOff>75565</xdr:rowOff>
    </xdr:from>
    <xdr:to>
      <xdr:col>72</xdr:col>
      <xdr:colOff>123825</xdr:colOff>
      <xdr:row>28</xdr:row>
      <xdr:rowOff>6350</xdr:rowOff>
    </xdr:to>
    <xdr:sp macro="" textlink="">
      <xdr:nvSpPr>
        <xdr:cNvPr id="155" name="楕円 154">
          <a:extLst>
            <a:ext uri="{FF2B5EF4-FFF2-40B4-BE49-F238E27FC236}">
              <a16:creationId xmlns:a16="http://schemas.microsoft.com/office/drawing/2014/main" id="{3A03952D-B73E-4DE0-8AAB-0EC11EFEA18C}"/>
            </a:ext>
          </a:extLst>
        </xdr:cNvPr>
        <xdr:cNvSpPr/>
      </xdr:nvSpPr>
      <xdr:spPr>
        <a:xfrm>
          <a:off x="12639675" y="532701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109855</xdr:rowOff>
    </xdr:from>
    <xdr:to>
      <xdr:col>76</xdr:col>
      <xdr:colOff>22225</xdr:colOff>
      <xdr:row>27</xdr:row>
      <xdr:rowOff>126365</xdr:rowOff>
    </xdr:to>
    <xdr:cxnSp macro="">
      <xdr:nvCxnSpPr>
        <xdr:cNvPr id="156" name="直線コネクタ 155">
          <a:extLst>
            <a:ext uri="{FF2B5EF4-FFF2-40B4-BE49-F238E27FC236}">
              <a16:creationId xmlns:a16="http://schemas.microsoft.com/office/drawing/2014/main" id="{42758C8E-691F-423A-BF5B-94C29EA98668}"/>
            </a:ext>
          </a:extLst>
        </xdr:cNvPr>
        <xdr:cNvCxnSpPr/>
      </xdr:nvCxnSpPr>
      <xdr:spPr>
        <a:xfrm flipV="1">
          <a:off x="12690475" y="5361305"/>
          <a:ext cx="635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127635</xdr:rowOff>
    </xdr:from>
    <xdr:to>
      <xdr:col>68</xdr:col>
      <xdr:colOff>123825</xdr:colOff>
      <xdr:row>28</xdr:row>
      <xdr:rowOff>57785</xdr:rowOff>
    </xdr:to>
    <xdr:sp macro="" textlink="">
      <xdr:nvSpPr>
        <xdr:cNvPr id="157" name="楕円 156">
          <a:extLst>
            <a:ext uri="{FF2B5EF4-FFF2-40B4-BE49-F238E27FC236}">
              <a16:creationId xmlns:a16="http://schemas.microsoft.com/office/drawing/2014/main" id="{5398A2CD-87B1-487B-8AFE-168C23B48421}"/>
            </a:ext>
          </a:extLst>
        </xdr:cNvPr>
        <xdr:cNvSpPr/>
      </xdr:nvSpPr>
      <xdr:spPr>
        <a:xfrm>
          <a:off x="11953875" y="53790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126365</xdr:rowOff>
    </xdr:from>
    <xdr:to>
      <xdr:col>72</xdr:col>
      <xdr:colOff>73025</xdr:colOff>
      <xdr:row>28</xdr:row>
      <xdr:rowOff>6985</xdr:rowOff>
    </xdr:to>
    <xdr:cxnSp macro="">
      <xdr:nvCxnSpPr>
        <xdr:cNvPr id="158" name="直線コネクタ 157">
          <a:extLst>
            <a:ext uri="{FF2B5EF4-FFF2-40B4-BE49-F238E27FC236}">
              <a16:creationId xmlns:a16="http://schemas.microsoft.com/office/drawing/2014/main" id="{5F576298-96EB-4615-8BC4-7C2ACDD90463}"/>
            </a:ext>
          </a:extLst>
        </xdr:cNvPr>
        <xdr:cNvCxnSpPr/>
      </xdr:nvCxnSpPr>
      <xdr:spPr>
        <a:xfrm flipV="1">
          <a:off x="12004675" y="5377815"/>
          <a:ext cx="6858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59055</xdr:rowOff>
    </xdr:from>
    <xdr:to>
      <xdr:col>64</xdr:col>
      <xdr:colOff>123825</xdr:colOff>
      <xdr:row>27</xdr:row>
      <xdr:rowOff>160655</xdr:rowOff>
    </xdr:to>
    <xdr:sp macro="" textlink="">
      <xdr:nvSpPr>
        <xdr:cNvPr id="159" name="楕円 158">
          <a:extLst>
            <a:ext uri="{FF2B5EF4-FFF2-40B4-BE49-F238E27FC236}">
              <a16:creationId xmlns:a16="http://schemas.microsoft.com/office/drawing/2014/main" id="{5955A581-6517-4AD3-BFAB-5007EC65FCCD}"/>
            </a:ext>
          </a:extLst>
        </xdr:cNvPr>
        <xdr:cNvSpPr/>
      </xdr:nvSpPr>
      <xdr:spPr>
        <a:xfrm>
          <a:off x="11268075" y="531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109855</xdr:rowOff>
    </xdr:from>
    <xdr:to>
      <xdr:col>68</xdr:col>
      <xdr:colOff>73025</xdr:colOff>
      <xdr:row>28</xdr:row>
      <xdr:rowOff>6985</xdr:rowOff>
    </xdr:to>
    <xdr:cxnSp macro="">
      <xdr:nvCxnSpPr>
        <xdr:cNvPr id="160" name="直線コネクタ 159">
          <a:extLst>
            <a:ext uri="{FF2B5EF4-FFF2-40B4-BE49-F238E27FC236}">
              <a16:creationId xmlns:a16="http://schemas.microsoft.com/office/drawing/2014/main" id="{52D3FBB3-FAC5-49A0-99AC-86138BE1F642}"/>
            </a:ext>
          </a:extLst>
        </xdr:cNvPr>
        <xdr:cNvCxnSpPr/>
      </xdr:nvCxnSpPr>
      <xdr:spPr>
        <a:xfrm>
          <a:off x="11318875" y="5361305"/>
          <a:ext cx="6858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41910</xdr:rowOff>
    </xdr:from>
    <xdr:to>
      <xdr:col>60</xdr:col>
      <xdr:colOff>123825</xdr:colOff>
      <xdr:row>28</xdr:row>
      <xdr:rowOff>143510</xdr:rowOff>
    </xdr:to>
    <xdr:sp macro="" textlink="">
      <xdr:nvSpPr>
        <xdr:cNvPr id="161" name="楕円 160">
          <a:extLst>
            <a:ext uri="{FF2B5EF4-FFF2-40B4-BE49-F238E27FC236}">
              <a16:creationId xmlns:a16="http://schemas.microsoft.com/office/drawing/2014/main" id="{BDB65FDA-0946-4C04-B8FF-20B6967EF4BD}"/>
            </a:ext>
          </a:extLst>
        </xdr:cNvPr>
        <xdr:cNvSpPr/>
      </xdr:nvSpPr>
      <xdr:spPr>
        <a:xfrm>
          <a:off x="10582275" y="545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109855</xdr:rowOff>
    </xdr:from>
    <xdr:to>
      <xdr:col>64</xdr:col>
      <xdr:colOff>73025</xdr:colOff>
      <xdr:row>28</xdr:row>
      <xdr:rowOff>92710</xdr:rowOff>
    </xdr:to>
    <xdr:cxnSp macro="">
      <xdr:nvCxnSpPr>
        <xdr:cNvPr id="162" name="直線コネクタ 161">
          <a:extLst>
            <a:ext uri="{FF2B5EF4-FFF2-40B4-BE49-F238E27FC236}">
              <a16:creationId xmlns:a16="http://schemas.microsoft.com/office/drawing/2014/main" id="{22F0E773-BB10-4733-A13F-8306FEB85904}"/>
            </a:ext>
          </a:extLst>
        </xdr:cNvPr>
        <xdr:cNvCxnSpPr/>
      </xdr:nvCxnSpPr>
      <xdr:spPr>
        <a:xfrm flipV="1">
          <a:off x="10633075" y="5361305"/>
          <a:ext cx="685800" cy="147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29</xdr:row>
      <xdr:rowOff>61595</xdr:rowOff>
    </xdr:from>
    <xdr:ext cx="466725" cy="259080"/>
    <xdr:sp macro="" textlink="">
      <xdr:nvSpPr>
        <xdr:cNvPr id="163" name="n_1aveValue債務償還比率">
          <a:extLst>
            <a:ext uri="{FF2B5EF4-FFF2-40B4-BE49-F238E27FC236}">
              <a16:creationId xmlns:a16="http://schemas.microsoft.com/office/drawing/2014/main" id="{D59287E1-6410-4BA6-BDBC-D510C982796D}"/>
            </a:ext>
          </a:extLst>
        </xdr:cNvPr>
        <xdr:cNvSpPr txBox="1"/>
      </xdr:nvSpPr>
      <xdr:spPr>
        <a:xfrm>
          <a:off x="12461875" y="56432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375.6</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29</xdr:row>
      <xdr:rowOff>91440</xdr:rowOff>
    </xdr:from>
    <xdr:ext cx="466725" cy="259080"/>
    <xdr:sp macro="" textlink="">
      <xdr:nvSpPr>
        <xdr:cNvPr id="164" name="n_2aveValue債務償還比率">
          <a:extLst>
            <a:ext uri="{FF2B5EF4-FFF2-40B4-BE49-F238E27FC236}">
              <a16:creationId xmlns:a16="http://schemas.microsoft.com/office/drawing/2014/main" id="{933BB246-FEF9-4177-94FA-8A398564BEB5}"/>
            </a:ext>
          </a:extLst>
        </xdr:cNvPr>
        <xdr:cNvSpPr txBox="1"/>
      </xdr:nvSpPr>
      <xdr:spPr>
        <a:xfrm>
          <a:off x="11788775" y="56730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400.5</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29</xdr:row>
      <xdr:rowOff>80010</xdr:rowOff>
    </xdr:from>
    <xdr:ext cx="466725" cy="259080"/>
    <xdr:sp macro="" textlink="">
      <xdr:nvSpPr>
        <xdr:cNvPr id="165" name="n_3aveValue債務償還比率">
          <a:extLst>
            <a:ext uri="{FF2B5EF4-FFF2-40B4-BE49-F238E27FC236}">
              <a16:creationId xmlns:a16="http://schemas.microsoft.com/office/drawing/2014/main" id="{B512DB8C-BBAE-4254-8787-BB99D7750F58}"/>
            </a:ext>
          </a:extLst>
        </xdr:cNvPr>
        <xdr:cNvSpPr txBox="1"/>
      </xdr:nvSpPr>
      <xdr:spPr>
        <a:xfrm>
          <a:off x="11102975" y="56616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391.0</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30</xdr:row>
      <xdr:rowOff>34925</xdr:rowOff>
    </xdr:from>
    <xdr:ext cx="466725" cy="259080"/>
    <xdr:sp macro="" textlink="">
      <xdr:nvSpPr>
        <xdr:cNvPr id="166" name="n_4aveValue債務償還比率">
          <a:extLst>
            <a:ext uri="{FF2B5EF4-FFF2-40B4-BE49-F238E27FC236}">
              <a16:creationId xmlns:a16="http://schemas.microsoft.com/office/drawing/2014/main" id="{D14AB293-41A0-450B-9DDE-844C13133325}"/>
            </a:ext>
          </a:extLst>
        </xdr:cNvPr>
        <xdr:cNvSpPr txBox="1"/>
      </xdr:nvSpPr>
      <xdr:spPr>
        <a:xfrm>
          <a:off x="10417175" y="57816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496.4</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26</xdr:row>
      <xdr:rowOff>22225</xdr:rowOff>
    </xdr:from>
    <xdr:ext cx="466725" cy="258445"/>
    <xdr:sp macro="" textlink="">
      <xdr:nvSpPr>
        <xdr:cNvPr id="167" name="n_1mainValue債務償還比率">
          <a:extLst>
            <a:ext uri="{FF2B5EF4-FFF2-40B4-BE49-F238E27FC236}">
              <a16:creationId xmlns:a16="http://schemas.microsoft.com/office/drawing/2014/main" id="{33804542-75A3-472B-93F4-7162F4665D04}"/>
            </a:ext>
          </a:extLst>
        </xdr:cNvPr>
        <xdr:cNvSpPr txBox="1"/>
      </xdr:nvSpPr>
      <xdr:spPr>
        <a:xfrm>
          <a:off x="12461875" y="510857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178.7</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26</xdr:row>
      <xdr:rowOff>74930</xdr:rowOff>
    </xdr:from>
    <xdr:ext cx="466725" cy="255905"/>
    <xdr:sp macro="" textlink="">
      <xdr:nvSpPr>
        <xdr:cNvPr id="168" name="n_2mainValue債務償還比率">
          <a:extLst>
            <a:ext uri="{FF2B5EF4-FFF2-40B4-BE49-F238E27FC236}">
              <a16:creationId xmlns:a16="http://schemas.microsoft.com/office/drawing/2014/main" id="{810E21D0-A38C-4D96-8759-EE4EBCAFB702}"/>
            </a:ext>
          </a:extLst>
        </xdr:cNvPr>
        <xdr:cNvSpPr txBox="1"/>
      </xdr:nvSpPr>
      <xdr:spPr>
        <a:xfrm>
          <a:off x="11788775" y="51612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221.9</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26</xdr:row>
      <xdr:rowOff>6350</xdr:rowOff>
    </xdr:from>
    <xdr:ext cx="466725" cy="255905"/>
    <xdr:sp macro="" textlink="">
      <xdr:nvSpPr>
        <xdr:cNvPr id="169" name="n_3mainValue債務償還比率">
          <a:extLst>
            <a:ext uri="{FF2B5EF4-FFF2-40B4-BE49-F238E27FC236}">
              <a16:creationId xmlns:a16="http://schemas.microsoft.com/office/drawing/2014/main" id="{A7423CC5-7601-4DAD-AC47-B4C51C72A876}"/>
            </a:ext>
          </a:extLst>
        </xdr:cNvPr>
        <xdr:cNvSpPr txBox="1"/>
      </xdr:nvSpPr>
      <xdr:spPr>
        <a:xfrm>
          <a:off x="11102975" y="50927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164.8</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26</xdr:row>
      <xdr:rowOff>160020</xdr:rowOff>
    </xdr:from>
    <xdr:ext cx="466725" cy="259080"/>
    <xdr:sp macro="" textlink="">
      <xdr:nvSpPr>
        <xdr:cNvPr id="170" name="n_4mainValue債務償還比率">
          <a:extLst>
            <a:ext uri="{FF2B5EF4-FFF2-40B4-BE49-F238E27FC236}">
              <a16:creationId xmlns:a16="http://schemas.microsoft.com/office/drawing/2014/main" id="{3B8A33DA-AFA6-463C-9C41-D4B010E9A38A}"/>
            </a:ext>
          </a:extLst>
        </xdr:cNvPr>
        <xdr:cNvSpPr txBox="1"/>
      </xdr:nvSpPr>
      <xdr:spPr>
        <a:xfrm>
          <a:off x="10417175" y="5246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46B46465-C28F-48CE-894A-42F01470B40D}"/>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72" name="正方形/長方形 171">
          <a:extLst>
            <a:ext uri="{FF2B5EF4-FFF2-40B4-BE49-F238E27FC236}">
              <a16:creationId xmlns:a16="http://schemas.microsoft.com/office/drawing/2014/main" id="{627ED800-9025-44F8-BDFC-CE62C08BBD86}"/>
            </a:ext>
          </a:extLst>
        </xdr:cNvPr>
        <xdr:cNvSpPr/>
      </xdr:nvSpPr>
      <xdr:spPr>
        <a:xfrm>
          <a:off x="1152525" y="11440160"/>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030"/>
    <xdr:sp macro="" textlink="">
      <xdr:nvSpPr>
        <xdr:cNvPr id="173" name="テキスト ボックス 172">
          <a:extLst>
            <a:ext uri="{FF2B5EF4-FFF2-40B4-BE49-F238E27FC236}">
              <a16:creationId xmlns:a16="http://schemas.microsoft.com/office/drawing/2014/main" id="{46CF4ECA-7686-4BE5-83A9-9A723BF12086}"/>
            </a:ext>
          </a:extLst>
        </xdr:cNvPr>
        <xdr:cNvSpPr txBox="1"/>
      </xdr:nvSpPr>
      <xdr:spPr>
        <a:xfrm>
          <a:off x="835025" y="800735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7030" cy="239395"/>
    <xdr:sp macro="" textlink="">
      <xdr:nvSpPr>
        <xdr:cNvPr id="174" name="テキスト ボックス 173">
          <a:extLst>
            <a:ext uri="{FF2B5EF4-FFF2-40B4-BE49-F238E27FC236}">
              <a16:creationId xmlns:a16="http://schemas.microsoft.com/office/drawing/2014/main" id="{F4415F71-4AB2-4803-B864-3D3CE5C3B4CD}"/>
            </a:ext>
          </a:extLst>
        </xdr:cNvPr>
        <xdr:cNvSpPr txBox="1"/>
      </xdr:nvSpPr>
      <xdr:spPr>
        <a:xfrm>
          <a:off x="6296025" y="10585450"/>
          <a:ext cx="3670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030"/>
    <xdr:sp macro="" textlink="">
      <xdr:nvSpPr>
        <xdr:cNvPr id="175" name="テキスト ボックス 174">
          <a:extLst>
            <a:ext uri="{FF2B5EF4-FFF2-40B4-BE49-F238E27FC236}">
              <a16:creationId xmlns:a16="http://schemas.microsoft.com/office/drawing/2014/main" id="{7ACD7392-8E09-4815-B14B-AE5072CB0098}"/>
            </a:ext>
          </a:extLst>
        </xdr:cNvPr>
        <xdr:cNvSpPr txBox="1"/>
      </xdr:nvSpPr>
      <xdr:spPr>
        <a:xfrm>
          <a:off x="835025" y="1165606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7030" cy="241300"/>
    <xdr:sp macro="" textlink="">
      <xdr:nvSpPr>
        <xdr:cNvPr id="176" name="テキスト ボックス 175">
          <a:extLst>
            <a:ext uri="{FF2B5EF4-FFF2-40B4-BE49-F238E27FC236}">
              <a16:creationId xmlns:a16="http://schemas.microsoft.com/office/drawing/2014/main" id="{EAA272CD-9ADB-41DF-995F-D1E803C9109A}"/>
            </a:ext>
          </a:extLst>
        </xdr:cNvPr>
        <xdr:cNvSpPr txBox="1"/>
      </xdr:nvSpPr>
      <xdr:spPr>
        <a:xfrm>
          <a:off x="6296025" y="14309725"/>
          <a:ext cx="36703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B3ACFE0-0467-4F05-8E1C-BFE27B878C88}"/>
            </a:ext>
          </a:extLst>
        </xdr:cNvPr>
        <xdr:cNvSpPr/>
      </xdr:nvSpPr>
      <xdr:spPr>
        <a:xfrm>
          <a:off x="577850" y="127000"/>
          <a:ext cx="114236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EBAEB98-0594-41F7-AD0F-D857BBA5D8F0}"/>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B29491E-5617-4BBB-B0B0-9E09140E8FC0}"/>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44ED071-5B83-4501-9852-B142BD005BB0}"/>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群馬県大泉町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CC1913A-4390-47B8-9921-61D1F70CFDCF}"/>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590AD01-BC0B-4567-910C-8321A853D7F8}"/>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DC68182-7AAE-463A-8839-FF171E4F008D}"/>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4A633A9-B113-410E-A22D-5709F63D5228}"/>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7FD8471-C0F3-4F97-BF0A-4AAF1531886A}"/>
            </a:ext>
          </a:extLst>
        </xdr:cNvPr>
        <xdr:cNvSpPr/>
      </xdr:nvSpPr>
      <xdr:spPr>
        <a:xfrm>
          <a:off x="812800" y="895350"/>
          <a:ext cx="12446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2725DAB-7989-4392-9B1F-7CA742F059FB}"/>
            </a:ext>
          </a:extLst>
        </xdr:cNvPr>
        <xdr:cNvSpPr/>
      </xdr:nvSpPr>
      <xdr:spPr>
        <a:xfrm>
          <a:off x="2012950" y="895350"/>
          <a:ext cx="120015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41,653
32,782
18.03
18,234,727
17,604,678
587,475
8,486,766
7,485,540</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5A36775-A16E-4102-BECB-15E4FEC8F388}"/>
            </a:ext>
          </a:extLst>
        </xdr:cNvPr>
        <xdr:cNvSpPr/>
      </xdr:nvSpPr>
      <xdr:spPr>
        <a:xfrm>
          <a:off x="3213100" y="895350"/>
          <a:ext cx="13716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3884F5F-C661-454C-88F6-0DFEFCD39E16}"/>
            </a:ext>
          </a:extLst>
        </xdr:cNvPr>
        <xdr:cNvSpPr/>
      </xdr:nvSpPr>
      <xdr:spPr>
        <a:xfrm>
          <a:off x="4584700" y="914400"/>
          <a:ext cx="1822450" cy="9080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DBD92EA-1E70-49CA-87DF-A6E3CB0D2443}"/>
            </a:ext>
          </a:extLst>
        </xdr:cNvPr>
        <xdr:cNvSpPr/>
      </xdr:nvSpPr>
      <xdr:spPr>
        <a:xfrm>
          <a:off x="6407150" y="914400"/>
          <a:ext cx="1136650" cy="9080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4.5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4E0106A-935E-4A60-B8CB-DEF2283FA517}"/>
            </a:ext>
          </a:extLst>
        </xdr:cNvPr>
        <xdr:cNvSpPr/>
      </xdr:nvSpPr>
      <xdr:spPr>
        <a:xfrm>
          <a:off x="7607300" y="927100"/>
          <a:ext cx="577850"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7B8055D-652E-42EB-929B-D757E8F00D1E}"/>
            </a:ext>
          </a:extLst>
        </xdr:cNvPr>
        <xdr:cNvSpPr/>
      </xdr:nvSpPr>
      <xdr:spPr>
        <a:xfrm>
          <a:off x="4584700" y="1657350"/>
          <a:ext cx="18224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2FC64CD-1F68-48A9-BED5-F2D3E510EDA0}"/>
            </a:ext>
          </a:extLst>
        </xdr:cNvPr>
        <xdr:cNvSpPr/>
      </xdr:nvSpPr>
      <xdr:spPr>
        <a:xfrm>
          <a:off x="6470650" y="1657350"/>
          <a:ext cx="33020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E20790C-1B43-470B-82C1-01008C7F2EEB}"/>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5545303-0FAF-4AB2-867B-0E6A3E18E6A2}"/>
            </a:ext>
          </a:extLst>
        </xdr:cNvPr>
        <xdr:cNvSpPr/>
      </xdr:nvSpPr>
      <xdr:spPr>
        <a:xfrm>
          <a:off x="10210800" y="927100"/>
          <a:ext cx="120015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FF2B721-345B-40F5-8AEC-E4828697C125}"/>
            </a:ext>
          </a:extLst>
        </xdr:cNvPr>
        <xdr:cNvSpPr/>
      </xdr:nvSpPr>
      <xdr:spPr>
        <a:xfrm>
          <a:off x="10210800" y="1181100"/>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0592EF5-392A-4258-9CE0-17A89C1F2465}"/>
            </a:ext>
          </a:extLst>
        </xdr:cNvPr>
        <xdr:cNvSpPr/>
      </xdr:nvSpPr>
      <xdr:spPr>
        <a:xfrm>
          <a:off x="10210800" y="1498600"/>
          <a:ext cx="13081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EC97C2D-66ED-41BA-B0D5-49C4F570331A}"/>
            </a:ext>
          </a:extLst>
        </xdr:cNvPr>
        <xdr:cNvCxnSpPr/>
      </xdr:nvCxnSpPr>
      <xdr:spPr>
        <a:xfrm flipH="1">
          <a:off x="10052050" y="10096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8043F62-E1EB-440A-BFB6-DAE99E119D43}"/>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6ADC524-8A80-4185-BAE8-78800E3C8ECD}"/>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98FBDF3-52EE-44EB-8EFA-E2405EDBFCB9}"/>
            </a:ext>
          </a:extLst>
        </xdr:cNvPr>
        <xdr:cNvCxnSpPr/>
      </xdr:nvCxnSpPr>
      <xdr:spPr>
        <a:xfrm>
          <a:off x="10131425" y="14795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2065D85-4684-460E-9FA6-F700D6246008}"/>
            </a:ext>
          </a:extLst>
        </xdr:cNvPr>
        <xdr:cNvCxnSpPr/>
      </xdr:nvCxnSpPr>
      <xdr:spPr>
        <a:xfrm>
          <a:off x="10071100" y="147955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8648A02-7197-4C1B-B9D6-0A02AEC07B87}"/>
            </a:ext>
          </a:extLst>
        </xdr:cNvPr>
        <xdr:cNvCxnSpPr/>
      </xdr:nvCxnSpPr>
      <xdr:spPr>
        <a:xfrm flipV="1">
          <a:off x="10131425" y="17049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C178C66-90F2-4E56-A98E-2860E62D7480}"/>
            </a:ext>
          </a:extLst>
        </xdr:cNvPr>
        <xdr:cNvCxnSpPr/>
      </xdr:nvCxnSpPr>
      <xdr:spPr>
        <a:xfrm>
          <a:off x="10071100" y="18415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9FE4B96C-DEB1-4E30-894B-F041D8A23F53}"/>
            </a:ext>
          </a:extLst>
        </xdr:cNvPr>
        <xdr:cNvSpPr txBox="1"/>
      </xdr:nvSpPr>
      <xdr:spPr>
        <a:xfrm>
          <a:off x="641350" y="26987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14C4A906-480D-457A-A492-8B43727E5384}"/>
            </a:ext>
          </a:extLst>
        </xdr:cNvPr>
        <xdr:cNvSpPr txBox="1"/>
      </xdr:nvSpPr>
      <xdr:spPr>
        <a:xfrm>
          <a:off x="641350" y="300355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F0CDE7D5-EA04-4156-A5AA-9591D288D97D}"/>
            </a:ext>
          </a:extLst>
        </xdr:cNvPr>
        <xdr:cNvSpPr txBox="1"/>
      </xdr:nvSpPr>
      <xdr:spPr>
        <a:xfrm>
          <a:off x="641350" y="330835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5905"/>
    <xdr:sp macro="" textlink="">
      <xdr:nvSpPr>
        <xdr:cNvPr id="32" name="テキスト ボックス 31">
          <a:extLst>
            <a:ext uri="{FF2B5EF4-FFF2-40B4-BE49-F238E27FC236}">
              <a16:creationId xmlns:a16="http://schemas.microsoft.com/office/drawing/2014/main" id="{7A60F0D4-284B-4E87-9D14-28B42C1DCBD6}"/>
            </a:ext>
          </a:extLst>
        </xdr:cNvPr>
        <xdr:cNvSpPr txBox="1"/>
      </xdr:nvSpPr>
      <xdr:spPr>
        <a:xfrm>
          <a:off x="641350" y="3619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AF71D24-4359-4DF6-BE58-39E08FB9B300}"/>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D8A88C9-3E62-47B9-BAC1-EEC445A8E159}"/>
            </a:ext>
          </a:extLst>
        </xdr:cNvPr>
        <xdr:cNvSpPr/>
      </xdr:nvSpPr>
      <xdr:spPr>
        <a:xfrm>
          <a:off x="8128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E9F847F-7CA3-4850-B740-2CAA77BCE1FF}"/>
            </a:ext>
          </a:extLst>
        </xdr:cNvPr>
        <xdr:cNvSpPr/>
      </xdr:nvSpPr>
      <xdr:spPr>
        <a:xfrm>
          <a:off x="8128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B064BF1-79FD-40B7-937E-00902DAAFF38}"/>
            </a:ext>
          </a:extLst>
        </xdr:cNvPr>
        <xdr:cNvSpPr/>
      </xdr:nvSpPr>
      <xdr:spPr>
        <a:xfrm>
          <a:off x="17145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F7B97F4-6696-4BC8-AD8C-ECB70AF93417}"/>
            </a:ext>
          </a:extLst>
        </xdr:cNvPr>
        <xdr:cNvSpPr/>
      </xdr:nvSpPr>
      <xdr:spPr>
        <a:xfrm>
          <a:off x="17145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AED33BB-2B1B-42A1-BA9A-501786DF93AB}"/>
            </a:ext>
          </a:extLst>
        </xdr:cNvPr>
        <xdr:cNvSpPr/>
      </xdr:nvSpPr>
      <xdr:spPr>
        <a:xfrm>
          <a:off x="27432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1199BE0-858A-405F-B703-B44D6315673C}"/>
            </a:ext>
          </a:extLst>
        </xdr:cNvPr>
        <xdr:cNvSpPr/>
      </xdr:nvSpPr>
      <xdr:spPr>
        <a:xfrm>
          <a:off x="27432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AE73570-A4FC-4911-8124-BE547C5714DD}"/>
            </a:ext>
          </a:extLst>
        </xdr:cNvPr>
        <xdr:cNvSpPr/>
      </xdr:nvSpPr>
      <xdr:spPr>
        <a:xfrm>
          <a:off x="685800" y="51435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275" cy="225425"/>
    <xdr:sp macro="" textlink="">
      <xdr:nvSpPr>
        <xdr:cNvPr id="41" name="テキスト ボックス 40">
          <a:extLst>
            <a:ext uri="{FF2B5EF4-FFF2-40B4-BE49-F238E27FC236}">
              <a16:creationId xmlns:a16="http://schemas.microsoft.com/office/drawing/2014/main" id="{19681ED9-7FAA-44C3-84C5-58F17309DC82}"/>
            </a:ext>
          </a:extLst>
        </xdr:cNvPr>
        <xdr:cNvSpPr txBox="1"/>
      </xdr:nvSpPr>
      <xdr:spPr>
        <a:xfrm>
          <a:off x="666750" y="495935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3207518-EC7B-4367-BD3A-A00742679568}"/>
            </a:ext>
          </a:extLst>
        </xdr:cNvPr>
        <xdr:cNvCxnSpPr/>
      </xdr:nvCxnSpPr>
      <xdr:spPr>
        <a:xfrm>
          <a:off x="685800" y="7346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185" cy="259080"/>
    <xdr:sp macro="" textlink="">
      <xdr:nvSpPr>
        <xdr:cNvPr id="43" name="テキスト ボックス 42">
          <a:extLst>
            <a:ext uri="{FF2B5EF4-FFF2-40B4-BE49-F238E27FC236}">
              <a16:creationId xmlns:a16="http://schemas.microsoft.com/office/drawing/2014/main" id="{FFCAD80D-E778-40D9-825D-F6E132CF0EE0}"/>
            </a:ext>
          </a:extLst>
        </xdr:cNvPr>
        <xdr:cNvSpPr txBox="1"/>
      </xdr:nvSpPr>
      <xdr:spPr>
        <a:xfrm>
          <a:off x="275590" y="72110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F9EC4BF5-2387-4167-B89F-F7B10CAFDDF1}"/>
            </a:ext>
          </a:extLst>
        </xdr:cNvPr>
        <xdr:cNvCxnSpPr/>
      </xdr:nvCxnSpPr>
      <xdr:spPr>
        <a:xfrm>
          <a:off x="685800" y="70332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41</xdr:row>
      <xdr:rowOff>121920</xdr:rowOff>
    </xdr:from>
    <xdr:ext cx="403225" cy="255905"/>
    <xdr:sp macro="" textlink="">
      <xdr:nvSpPr>
        <xdr:cNvPr id="45" name="テキスト ボックス 44">
          <a:extLst>
            <a:ext uri="{FF2B5EF4-FFF2-40B4-BE49-F238E27FC236}">
              <a16:creationId xmlns:a16="http://schemas.microsoft.com/office/drawing/2014/main" id="{C681D1DB-55B3-41E6-98A0-8736332B5F1F}"/>
            </a:ext>
          </a:extLst>
        </xdr:cNvPr>
        <xdr:cNvSpPr txBox="1"/>
      </xdr:nvSpPr>
      <xdr:spPr>
        <a:xfrm>
          <a:off x="339725" y="689737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4AA2D115-3C55-4BD8-B85F-A047AA248C00}"/>
            </a:ext>
          </a:extLst>
        </xdr:cNvPr>
        <xdr:cNvCxnSpPr/>
      </xdr:nvCxnSpPr>
      <xdr:spPr>
        <a:xfrm>
          <a:off x="685800" y="67195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CBA1A3FD-A9C1-40C0-A850-94DF26528DDD}"/>
            </a:ext>
          </a:extLst>
        </xdr:cNvPr>
        <xdr:cNvSpPr txBox="1"/>
      </xdr:nvSpPr>
      <xdr:spPr>
        <a:xfrm>
          <a:off x="339725" y="65830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99CAE3D3-5431-45D0-BA6E-B276C1DC99C0}"/>
            </a:ext>
          </a:extLst>
        </xdr:cNvPr>
        <xdr:cNvCxnSpPr/>
      </xdr:nvCxnSpPr>
      <xdr:spPr>
        <a:xfrm>
          <a:off x="685800" y="64052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5905"/>
    <xdr:sp macro="" textlink="">
      <xdr:nvSpPr>
        <xdr:cNvPr id="49" name="テキスト ボックス 48">
          <a:extLst>
            <a:ext uri="{FF2B5EF4-FFF2-40B4-BE49-F238E27FC236}">
              <a16:creationId xmlns:a16="http://schemas.microsoft.com/office/drawing/2014/main" id="{B5D64F06-648B-4B17-B92F-385667B697A7}"/>
            </a:ext>
          </a:extLst>
        </xdr:cNvPr>
        <xdr:cNvSpPr txBox="1"/>
      </xdr:nvSpPr>
      <xdr:spPr>
        <a:xfrm>
          <a:off x="339725" y="62699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ECB338CA-D9BC-4197-A284-5149FE2DCB30}"/>
            </a:ext>
          </a:extLst>
        </xdr:cNvPr>
        <xdr:cNvCxnSpPr/>
      </xdr:nvCxnSpPr>
      <xdr:spPr>
        <a:xfrm>
          <a:off x="685800" y="6091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302C4856-F1A5-4CC6-9689-230BD3969D97}"/>
            </a:ext>
          </a:extLst>
        </xdr:cNvPr>
        <xdr:cNvSpPr txBox="1"/>
      </xdr:nvSpPr>
      <xdr:spPr>
        <a:xfrm>
          <a:off x="339725" y="594931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F1326142-01B9-4241-A58C-29B630BE32D4}"/>
            </a:ext>
          </a:extLst>
        </xdr:cNvPr>
        <xdr:cNvCxnSpPr/>
      </xdr:nvCxnSpPr>
      <xdr:spPr>
        <a:xfrm>
          <a:off x="685800" y="5777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B8CDEF08-C9C0-4930-A6C2-10ECA6669C04}"/>
            </a:ext>
          </a:extLst>
        </xdr:cNvPr>
        <xdr:cNvSpPr txBox="1"/>
      </xdr:nvSpPr>
      <xdr:spPr>
        <a:xfrm>
          <a:off x="339725" y="56356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B2853704-6D89-4A46-8B9F-B6D802E72757}"/>
            </a:ext>
          </a:extLst>
        </xdr:cNvPr>
        <xdr:cNvCxnSpPr/>
      </xdr:nvCxnSpPr>
      <xdr:spPr>
        <a:xfrm>
          <a:off x="685800" y="5457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31750</xdr:rowOff>
    </xdr:from>
    <xdr:ext cx="403225" cy="255905"/>
    <xdr:sp macro="" textlink="">
      <xdr:nvSpPr>
        <xdr:cNvPr id="55" name="テキスト ボックス 54">
          <a:extLst>
            <a:ext uri="{FF2B5EF4-FFF2-40B4-BE49-F238E27FC236}">
              <a16:creationId xmlns:a16="http://schemas.microsoft.com/office/drawing/2014/main" id="{AAF69304-A47D-44ED-B8C3-590AA172C5BC}"/>
            </a:ext>
          </a:extLst>
        </xdr:cNvPr>
        <xdr:cNvSpPr txBox="1"/>
      </xdr:nvSpPr>
      <xdr:spPr>
        <a:xfrm>
          <a:off x="339725" y="532130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3BFBA0B-515D-4C61-9EE8-1341CC83B188}"/>
            </a:ext>
          </a:extLst>
        </xdr:cNvPr>
        <xdr:cNvCxnSpPr/>
      </xdr:nvCxnSpPr>
      <xdr:spPr>
        <a:xfrm>
          <a:off x="685800" y="5143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48260</xdr:rowOff>
    </xdr:from>
    <xdr:ext cx="403225" cy="259080"/>
    <xdr:sp macro="" textlink="">
      <xdr:nvSpPr>
        <xdr:cNvPr id="57" name="テキスト ボックス 56">
          <a:extLst>
            <a:ext uri="{FF2B5EF4-FFF2-40B4-BE49-F238E27FC236}">
              <a16:creationId xmlns:a16="http://schemas.microsoft.com/office/drawing/2014/main" id="{1C99B901-11FC-447D-976F-35CEBA4B294C}"/>
            </a:ext>
          </a:extLst>
        </xdr:cNvPr>
        <xdr:cNvSpPr txBox="1"/>
      </xdr:nvSpPr>
      <xdr:spPr>
        <a:xfrm>
          <a:off x="339725" y="50076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C403F154-48B0-466F-901A-8738D637035A}"/>
            </a:ext>
          </a:extLst>
        </xdr:cNvPr>
        <xdr:cNvSpPr/>
      </xdr:nvSpPr>
      <xdr:spPr>
        <a:xfrm>
          <a:off x="685800" y="51435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100965</xdr:rowOff>
    </xdr:from>
    <xdr:to>
      <xdr:col>24</xdr:col>
      <xdr:colOff>62865</xdr:colOff>
      <xdr:row>41</xdr:row>
      <xdr:rowOff>90805</xdr:rowOff>
    </xdr:to>
    <xdr:cxnSp macro="">
      <xdr:nvCxnSpPr>
        <xdr:cNvPr id="59" name="直線コネクタ 58">
          <a:extLst>
            <a:ext uri="{FF2B5EF4-FFF2-40B4-BE49-F238E27FC236}">
              <a16:creationId xmlns:a16="http://schemas.microsoft.com/office/drawing/2014/main" id="{9DA26C90-8C46-4BE2-80D4-020C0107DDE9}"/>
            </a:ext>
          </a:extLst>
        </xdr:cNvPr>
        <xdr:cNvCxnSpPr/>
      </xdr:nvCxnSpPr>
      <xdr:spPr>
        <a:xfrm flipV="1">
          <a:off x="4177665" y="5555615"/>
          <a:ext cx="0" cy="1310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94615</xdr:rowOff>
    </xdr:from>
    <xdr:ext cx="405130" cy="259080"/>
    <xdr:sp macro="" textlink="">
      <xdr:nvSpPr>
        <xdr:cNvPr id="60" name="【道路】&#10;有形固定資産減価償却率最小値テキスト">
          <a:extLst>
            <a:ext uri="{FF2B5EF4-FFF2-40B4-BE49-F238E27FC236}">
              <a16:creationId xmlns:a16="http://schemas.microsoft.com/office/drawing/2014/main" id="{DC39E7E6-EA1F-4E4E-BEE8-FA8BAAFEE093}"/>
            </a:ext>
          </a:extLst>
        </xdr:cNvPr>
        <xdr:cNvSpPr txBox="1"/>
      </xdr:nvSpPr>
      <xdr:spPr>
        <a:xfrm>
          <a:off x="4216400" y="68700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84.7</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90805</xdr:rowOff>
    </xdr:from>
    <xdr:to>
      <xdr:col>24</xdr:col>
      <xdr:colOff>152400</xdr:colOff>
      <xdr:row>41</xdr:row>
      <xdr:rowOff>90805</xdr:rowOff>
    </xdr:to>
    <xdr:cxnSp macro="">
      <xdr:nvCxnSpPr>
        <xdr:cNvPr id="61" name="直線コネクタ 60">
          <a:extLst>
            <a:ext uri="{FF2B5EF4-FFF2-40B4-BE49-F238E27FC236}">
              <a16:creationId xmlns:a16="http://schemas.microsoft.com/office/drawing/2014/main" id="{A5DD161D-F3F7-4CC5-9CB9-18CF6BF6F559}"/>
            </a:ext>
          </a:extLst>
        </xdr:cNvPr>
        <xdr:cNvCxnSpPr/>
      </xdr:nvCxnSpPr>
      <xdr:spPr>
        <a:xfrm>
          <a:off x="4108450" y="68662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47625</xdr:rowOff>
    </xdr:from>
    <xdr:ext cx="405130" cy="259080"/>
    <xdr:sp macro="" textlink="">
      <xdr:nvSpPr>
        <xdr:cNvPr id="62" name="【道路】&#10;有形固定資産減価償却率最大値テキスト">
          <a:extLst>
            <a:ext uri="{FF2B5EF4-FFF2-40B4-BE49-F238E27FC236}">
              <a16:creationId xmlns:a16="http://schemas.microsoft.com/office/drawing/2014/main" id="{B71DF4DA-E277-4E15-99FC-0F734CB40BCB}"/>
            </a:ext>
          </a:extLst>
        </xdr:cNvPr>
        <xdr:cNvSpPr txBox="1"/>
      </xdr:nvSpPr>
      <xdr:spPr>
        <a:xfrm>
          <a:off x="4216400" y="53371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43.0</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100965</xdr:rowOff>
    </xdr:from>
    <xdr:to>
      <xdr:col>24</xdr:col>
      <xdr:colOff>152400</xdr:colOff>
      <xdr:row>33</xdr:row>
      <xdr:rowOff>100965</xdr:rowOff>
    </xdr:to>
    <xdr:cxnSp macro="">
      <xdr:nvCxnSpPr>
        <xdr:cNvPr id="63" name="直線コネクタ 62">
          <a:extLst>
            <a:ext uri="{FF2B5EF4-FFF2-40B4-BE49-F238E27FC236}">
              <a16:creationId xmlns:a16="http://schemas.microsoft.com/office/drawing/2014/main" id="{00911B72-050A-4997-A70B-0FFE812C3462}"/>
            </a:ext>
          </a:extLst>
        </xdr:cNvPr>
        <xdr:cNvCxnSpPr/>
      </xdr:nvCxnSpPr>
      <xdr:spPr>
        <a:xfrm>
          <a:off x="4108450" y="55556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143510</xdr:rowOff>
    </xdr:from>
    <xdr:ext cx="405130" cy="255905"/>
    <xdr:sp macro="" textlink="">
      <xdr:nvSpPr>
        <xdr:cNvPr id="64" name="【道路】&#10;有形固定資産減価償却率平均値テキスト">
          <a:extLst>
            <a:ext uri="{FF2B5EF4-FFF2-40B4-BE49-F238E27FC236}">
              <a16:creationId xmlns:a16="http://schemas.microsoft.com/office/drawing/2014/main" id="{A7E022C5-9C91-42F0-858A-40D4566B8CDA}"/>
            </a:ext>
          </a:extLst>
        </xdr:cNvPr>
        <xdr:cNvSpPr txBox="1"/>
      </xdr:nvSpPr>
      <xdr:spPr>
        <a:xfrm>
          <a:off x="4216400" y="625856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120650</xdr:rowOff>
    </xdr:from>
    <xdr:to>
      <xdr:col>24</xdr:col>
      <xdr:colOff>114300</xdr:colOff>
      <xdr:row>39</xdr:row>
      <xdr:rowOff>50165</xdr:rowOff>
    </xdr:to>
    <xdr:sp macro="" textlink="">
      <xdr:nvSpPr>
        <xdr:cNvPr id="65" name="フローチャート: 判断 64">
          <a:extLst>
            <a:ext uri="{FF2B5EF4-FFF2-40B4-BE49-F238E27FC236}">
              <a16:creationId xmlns:a16="http://schemas.microsoft.com/office/drawing/2014/main" id="{F7E7E84F-3F91-4F05-BB94-FD589CE7C4D2}"/>
            </a:ext>
          </a:extLst>
        </xdr:cNvPr>
        <xdr:cNvSpPr/>
      </xdr:nvSpPr>
      <xdr:spPr>
        <a:xfrm>
          <a:off x="4127500" y="640080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130175</xdr:rowOff>
    </xdr:to>
    <xdr:sp macro="" textlink="">
      <xdr:nvSpPr>
        <xdr:cNvPr id="66" name="フローチャート: 判断 65">
          <a:extLst>
            <a:ext uri="{FF2B5EF4-FFF2-40B4-BE49-F238E27FC236}">
              <a16:creationId xmlns:a16="http://schemas.microsoft.com/office/drawing/2014/main" id="{D67C9764-9D15-42A9-BCA7-EC9AE982B520}"/>
            </a:ext>
          </a:extLst>
        </xdr:cNvPr>
        <xdr:cNvSpPr/>
      </xdr:nvSpPr>
      <xdr:spPr>
        <a:xfrm>
          <a:off x="3384550" y="630936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132080</xdr:rowOff>
    </xdr:from>
    <xdr:to>
      <xdr:col>15</xdr:col>
      <xdr:colOff>101600</xdr:colOff>
      <xdr:row>38</xdr:row>
      <xdr:rowOff>61595</xdr:rowOff>
    </xdr:to>
    <xdr:sp macro="" textlink="">
      <xdr:nvSpPr>
        <xdr:cNvPr id="67" name="フローチャート: 判断 66">
          <a:extLst>
            <a:ext uri="{FF2B5EF4-FFF2-40B4-BE49-F238E27FC236}">
              <a16:creationId xmlns:a16="http://schemas.microsoft.com/office/drawing/2014/main" id="{DD036A10-E9A3-49B0-A2E5-20A5B9881271}"/>
            </a:ext>
          </a:extLst>
        </xdr:cNvPr>
        <xdr:cNvSpPr/>
      </xdr:nvSpPr>
      <xdr:spPr>
        <a:xfrm>
          <a:off x="2571750" y="624713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95885</xdr:rowOff>
    </xdr:from>
    <xdr:to>
      <xdr:col>10</xdr:col>
      <xdr:colOff>165100</xdr:colOff>
      <xdr:row>38</xdr:row>
      <xdr:rowOff>26035</xdr:rowOff>
    </xdr:to>
    <xdr:sp macro="" textlink="">
      <xdr:nvSpPr>
        <xdr:cNvPr id="68" name="フローチャート: 判断 67">
          <a:extLst>
            <a:ext uri="{FF2B5EF4-FFF2-40B4-BE49-F238E27FC236}">
              <a16:creationId xmlns:a16="http://schemas.microsoft.com/office/drawing/2014/main" id="{B62FB308-ABB1-4E74-A72E-EF42AEE67EF2}"/>
            </a:ext>
          </a:extLst>
        </xdr:cNvPr>
        <xdr:cNvSpPr/>
      </xdr:nvSpPr>
      <xdr:spPr>
        <a:xfrm>
          <a:off x="1778000" y="62109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4445</xdr:rowOff>
    </xdr:from>
    <xdr:to>
      <xdr:col>6</xdr:col>
      <xdr:colOff>38100</xdr:colOff>
      <xdr:row>37</xdr:row>
      <xdr:rowOff>106045</xdr:rowOff>
    </xdr:to>
    <xdr:sp macro="" textlink="">
      <xdr:nvSpPr>
        <xdr:cNvPr id="69" name="フローチャート: 判断 68">
          <a:extLst>
            <a:ext uri="{FF2B5EF4-FFF2-40B4-BE49-F238E27FC236}">
              <a16:creationId xmlns:a16="http://schemas.microsoft.com/office/drawing/2014/main" id="{DD2EADC9-08CD-41D5-A28C-9C041DDAC158}"/>
            </a:ext>
          </a:extLst>
        </xdr:cNvPr>
        <xdr:cNvSpPr/>
      </xdr:nvSpPr>
      <xdr:spPr>
        <a:xfrm>
          <a:off x="984250" y="61194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33A8CC66-8AE9-49A8-A257-AE47645C103E}"/>
            </a:ext>
          </a:extLst>
        </xdr:cNvPr>
        <xdr:cNvSpPr txBox="1"/>
      </xdr:nvSpPr>
      <xdr:spPr>
        <a:xfrm>
          <a:off x="40068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1BD2CE0B-146F-4EA4-ADFE-87A423BD4756}"/>
            </a:ext>
          </a:extLst>
        </xdr:cNvPr>
        <xdr:cNvSpPr txBox="1"/>
      </xdr:nvSpPr>
      <xdr:spPr>
        <a:xfrm>
          <a:off x="32575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BD37AB26-AB7D-445C-BF81-66521CC4DE6A}"/>
            </a:ext>
          </a:extLst>
        </xdr:cNvPr>
        <xdr:cNvSpPr txBox="1"/>
      </xdr:nvSpPr>
      <xdr:spPr>
        <a:xfrm>
          <a:off x="24511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E8F1F339-2CEB-4AA2-B087-88B4F9568F74}"/>
            </a:ext>
          </a:extLst>
        </xdr:cNvPr>
        <xdr:cNvSpPr txBox="1"/>
      </xdr:nvSpPr>
      <xdr:spPr>
        <a:xfrm>
          <a:off x="16573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4" name="テキスト ボックス 73">
          <a:extLst>
            <a:ext uri="{FF2B5EF4-FFF2-40B4-BE49-F238E27FC236}">
              <a16:creationId xmlns:a16="http://schemas.microsoft.com/office/drawing/2014/main" id="{13F6763A-1D76-493B-BC45-AB3ADB7164DC}"/>
            </a:ext>
          </a:extLst>
        </xdr:cNvPr>
        <xdr:cNvSpPr txBox="1"/>
      </xdr:nvSpPr>
      <xdr:spPr>
        <a:xfrm>
          <a:off x="8572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39</xdr:row>
      <xdr:rowOff>118745</xdr:rowOff>
    </xdr:from>
    <xdr:to>
      <xdr:col>24</xdr:col>
      <xdr:colOff>114300</xdr:colOff>
      <xdr:row>40</xdr:row>
      <xdr:rowOff>48895</xdr:rowOff>
    </xdr:to>
    <xdr:sp macro="" textlink="">
      <xdr:nvSpPr>
        <xdr:cNvPr id="75" name="楕円 74">
          <a:extLst>
            <a:ext uri="{FF2B5EF4-FFF2-40B4-BE49-F238E27FC236}">
              <a16:creationId xmlns:a16="http://schemas.microsoft.com/office/drawing/2014/main" id="{8A23D2AF-F3BC-4FDE-938E-9E20083AEF02}"/>
            </a:ext>
          </a:extLst>
        </xdr:cNvPr>
        <xdr:cNvSpPr/>
      </xdr:nvSpPr>
      <xdr:spPr>
        <a:xfrm>
          <a:off x="4127500" y="65639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97790</xdr:rowOff>
    </xdr:from>
    <xdr:ext cx="405130" cy="255905"/>
    <xdr:sp macro="" textlink="">
      <xdr:nvSpPr>
        <xdr:cNvPr id="76" name="【道路】&#10;有形固定資産減価償却率該当値テキスト">
          <a:extLst>
            <a:ext uri="{FF2B5EF4-FFF2-40B4-BE49-F238E27FC236}">
              <a16:creationId xmlns:a16="http://schemas.microsoft.com/office/drawing/2014/main" id="{513A77FC-A6A8-4FD2-BCD6-F8415637AD80}"/>
            </a:ext>
          </a:extLst>
        </xdr:cNvPr>
        <xdr:cNvSpPr txBox="1"/>
      </xdr:nvSpPr>
      <xdr:spPr>
        <a:xfrm>
          <a:off x="4216400" y="65430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39</xdr:row>
      <xdr:rowOff>125095</xdr:rowOff>
    </xdr:from>
    <xdr:to>
      <xdr:col>20</xdr:col>
      <xdr:colOff>38100</xdr:colOff>
      <xdr:row>40</xdr:row>
      <xdr:rowOff>55245</xdr:rowOff>
    </xdr:to>
    <xdr:sp macro="" textlink="">
      <xdr:nvSpPr>
        <xdr:cNvPr id="77" name="楕円 76">
          <a:extLst>
            <a:ext uri="{FF2B5EF4-FFF2-40B4-BE49-F238E27FC236}">
              <a16:creationId xmlns:a16="http://schemas.microsoft.com/office/drawing/2014/main" id="{CF8E4144-C602-4947-8A53-A0C829B78D9C}"/>
            </a:ext>
          </a:extLst>
        </xdr:cNvPr>
        <xdr:cNvSpPr/>
      </xdr:nvSpPr>
      <xdr:spPr>
        <a:xfrm>
          <a:off x="3384550" y="657034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169545</xdr:rowOff>
    </xdr:from>
    <xdr:to>
      <xdr:col>24</xdr:col>
      <xdr:colOff>63500</xdr:colOff>
      <xdr:row>40</xdr:row>
      <xdr:rowOff>4445</xdr:rowOff>
    </xdr:to>
    <xdr:cxnSp macro="">
      <xdr:nvCxnSpPr>
        <xdr:cNvPr id="78" name="直線コネクタ 77">
          <a:extLst>
            <a:ext uri="{FF2B5EF4-FFF2-40B4-BE49-F238E27FC236}">
              <a16:creationId xmlns:a16="http://schemas.microsoft.com/office/drawing/2014/main" id="{B0FEAB49-C4AB-4E62-AB8D-BCC3C58EFA0E}"/>
            </a:ext>
          </a:extLst>
        </xdr:cNvPr>
        <xdr:cNvCxnSpPr/>
      </xdr:nvCxnSpPr>
      <xdr:spPr>
        <a:xfrm flipV="1">
          <a:off x="3429000" y="6608445"/>
          <a:ext cx="7493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146050</xdr:rowOff>
    </xdr:from>
    <xdr:to>
      <xdr:col>15</xdr:col>
      <xdr:colOff>101600</xdr:colOff>
      <xdr:row>39</xdr:row>
      <xdr:rowOff>76200</xdr:rowOff>
    </xdr:to>
    <xdr:sp macro="" textlink="">
      <xdr:nvSpPr>
        <xdr:cNvPr id="79" name="楕円 78">
          <a:extLst>
            <a:ext uri="{FF2B5EF4-FFF2-40B4-BE49-F238E27FC236}">
              <a16:creationId xmlns:a16="http://schemas.microsoft.com/office/drawing/2014/main" id="{1E4169D5-9B41-4F98-93E3-20BC55E1E407}"/>
            </a:ext>
          </a:extLst>
        </xdr:cNvPr>
        <xdr:cNvSpPr/>
      </xdr:nvSpPr>
      <xdr:spPr>
        <a:xfrm>
          <a:off x="2571750" y="64262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25400</xdr:rowOff>
    </xdr:from>
    <xdr:to>
      <xdr:col>19</xdr:col>
      <xdr:colOff>177800</xdr:colOff>
      <xdr:row>40</xdr:row>
      <xdr:rowOff>4445</xdr:rowOff>
    </xdr:to>
    <xdr:cxnSp macro="">
      <xdr:nvCxnSpPr>
        <xdr:cNvPr id="80" name="直線コネクタ 79">
          <a:extLst>
            <a:ext uri="{FF2B5EF4-FFF2-40B4-BE49-F238E27FC236}">
              <a16:creationId xmlns:a16="http://schemas.microsoft.com/office/drawing/2014/main" id="{2000E6CB-3C71-4145-9951-2414639526E2}"/>
            </a:ext>
          </a:extLst>
        </xdr:cNvPr>
        <xdr:cNvCxnSpPr/>
      </xdr:nvCxnSpPr>
      <xdr:spPr>
        <a:xfrm>
          <a:off x="2622550" y="6470650"/>
          <a:ext cx="806450" cy="144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80645</xdr:rowOff>
    </xdr:from>
    <xdr:to>
      <xdr:col>10</xdr:col>
      <xdr:colOff>165100</xdr:colOff>
      <xdr:row>39</xdr:row>
      <xdr:rowOff>10795</xdr:rowOff>
    </xdr:to>
    <xdr:sp macro="" textlink="">
      <xdr:nvSpPr>
        <xdr:cNvPr id="81" name="楕円 80">
          <a:extLst>
            <a:ext uri="{FF2B5EF4-FFF2-40B4-BE49-F238E27FC236}">
              <a16:creationId xmlns:a16="http://schemas.microsoft.com/office/drawing/2014/main" id="{5C6D20AD-F002-4B18-BBF7-BF54BAAEAC3D}"/>
            </a:ext>
          </a:extLst>
        </xdr:cNvPr>
        <xdr:cNvSpPr/>
      </xdr:nvSpPr>
      <xdr:spPr>
        <a:xfrm>
          <a:off x="1778000" y="63607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132080</xdr:rowOff>
    </xdr:from>
    <xdr:to>
      <xdr:col>15</xdr:col>
      <xdr:colOff>50800</xdr:colOff>
      <xdr:row>39</xdr:row>
      <xdr:rowOff>25400</xdr:rowOff>
    </xdr:to>
    <xdr:cxnSp macro="">
      <xdr:nvCxnSpPr>
        <xdr:cNvPr id="82" name="直線コネクタ 81">
          <a:extLst>
            <a:ext uri="{FF2B5EF4-FFF2-40B4-BE49-F238E27FC236}">
              <a16:creationId xmlns:a16="http://schemas.microsoft.com/office/drawing/2014/main" id="{E6935E2A-3080-4224-891B-3B816AD4DBC3}"/>
            </a:ext>
          </a:extLst>
        </xdr:cNvPr>
        <xdr:cNvCxnSpPr/>
      </xdr:nvCxnSpPr>
      <xdr:spPr>
        <a:xfrm>
          <a:off x="1828800" y="6412230"/>
          <a:ext cx="79375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8890</xdr:rowOff>
    </xdr:from>
    <xdr:to>
      <xdr:col>6</xdr:col>
      <xdr:colOff>38100</xdr:colOff>
      <xdr:row>38</xdr:row>
      <xdr:rowOff>110490</xdr:rowOff>
    </xdr:to>
    <xdr:sp macro="" textlink="">
      <xdr:nvSpPr>
        <xdr:cNvPr id="83" name="楕円 82">
          <a:extLst>
            <a:ext uri="{FF2B5EF4-FFF2-40B4-BE49-F238E27FC236}">
              <a16:creationId xmlns:a16="http://schemas.microsoft.com/office/drawing/2014/main" id="{0349CE1C-F74F-42EB-863E-1332E9030D38}"/>
            </a:ext>
          </a:extLst>
        </xdr:cNvPr>
        <xdr:cNvSpPr/>
      </xdr:nvSpPr>
      <xdr:spPr>
        <a:xfrm>
          <a:off x="984250" y="62890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59690</xdr:rowOff>
    </xdr:from>
    <xdr:to>
      <xdr:col>10</xdr:col>
      <xdr:colOff>114300</xdr:colOff>
      <xdr:row>38</xdr:row>
      <xdr:rowOff>132080</xdr:rowOff>
    </xdr:to>
    <xdr:cxnSp macro="">
      <xdr:nvCxnSpPr>
        <xdr:cNvPr id="84" name="直線コネクタ 83">
          <a:extLst>
            <a:ext uri="{FF2B5EF4-FFF2-40B4-BE49-F238E27FC236}">
              <a16:creationId xmlns:a16="http://schemas.microsoft.com/office/drawing/2014/main" id="{C5FE16CF-2FE9-42F1-A0E5-D76D50D7BEEA}"/>
            </a:ext>
          </a:extLst>
        </xdr:cNvPr>
        <xdr:cNvCxnSpPr/>
      </xdr:nvCxnSpPr>
      <xdr:spPr>
        <a:xfrm>
          <a:off x="1028700" y="6339840"/>
          <a:ext cx="8001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146685</xdr:rowOff>
    </xdr:from>
    <xdr:ext cx="405130" cy="255905"/>
    <xdr:sp macro="" textlink="">
      <xdr:nvSpPr>
        <xdr:cNvPr id="85" name="n_1aveValue【道路】&#10;有形固定資産減価償却率">
          <a:extLst>
            <a:ext uri="{FF2B5EF4-FFF2-40B4-BE49-F238E27FC236}">
              <a16:creationId xmlns:a16="http://schemas.microsoft.com/office/drawing/2014/main" id="{FDB07512-2583-4131-9563-2D99C165DA63}"/>
            </a:ext>
          </a:extLst>
        </xdr:cNvPr>
        <xdr:cNvSpPr txBox="1"/>
      </xdr:nvSpPr>
      <xdr:spPr>
        <a:xfrm>
          <a:off x="3239135" y="609663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78105</xdr:rowOff>
    </xdr:from>
    <xdr:ext cx="401955" cy="255905"/>
    <xdr:sp macro="" textlink="">
      <xdr:nvSpPr>
        <xdr:cNvPr id="86" name="n_2aveValue【道路】&#10;有形固定資産減価償却率">
          <a:extLst>
            <a:ext uri="{FF2B5EF4-FFF2-40B4-BE49-F238E27FC236}">
              <a16:creationId xmlns:a16="http://schemas.microsoft.com/office/drawing/2014/main" id="{CDB8C23E-6279-426A-83C2-BE64A4BB1617}"/>
            </a:ext>
          </a:extLst>
        </xdr:cNvPr>
        <xdr:cNvSpPr txBox="1"/>
      </xdr:nvSpPr>
      <xdr:spPr>
        <a:xfrm>
          <a:off x="2439035" y="602805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42545</xdr:rowOff>
    </xdr:from>
    <xdr:ext cx="401955" cy="255905"/>
    <xdr:sp macro="" textlink="">
      <xdr:nvSpPr>
        <xdr:cNvPr id="87" name="n_3aveValue【道路】&#10;有形固定資産減価償却率">
          <a:extLst>
            <a:ext uri="{FF2B5EF4-FFF2-40B4-BE49-F238E27FC236}">
              <a16:creationId xmlns:a16="http://schemas.microsoft.com/office/drawing/2014/main" id="{0902ED0B-B158-4617-85C9-0DF612E49212}"/>
            </a:ext>
          </a:extLst>
        </xdr:cNvPr>
        <xdr:cNvSpPr txBox="1"/>
      </xdr:nvSpPr>
      <xdr:spPr>
        <a:xfrm>
          <a:off x="1645285" y="59924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122555</xdr:rowOff>
    </xdr:from>
    <xdr:ext cx="401955" cy="255905"/>
    <xdr:sp macro="" textlink="">
      <xdr:nvSpPr>
        <xdr:cNvPr id="88" name="n_4aveValue【道路】&#10;有形固定資産減価償却率">
          <a:extLst>
            <a:ext uri="{FF2B5EF4-FFF2-40B4-BE49-F238E27FC236}">
              <a16:creationId xmlns:a16="http://schemas.microsoft.com/office/drawing/2014/main" id="{E52086E7-D435-4F6D-8811-C40E7F23BF72}"/>
            </a:ext>
          </a:extLst>
        </xdr:cNvPr>
        <xdr:cNvSpPr txBox="1"/>
      </xdr:nvSpPr>
      <xdr:spPr>
        <a:xfrm>
          <a:off x="851535" y="590740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40</xdr:row>
      <xdr:rowOff>46355</xdr:rowOff>
    </xdr:from>
    <xdr:ext cx="405130" cy="259080"/>
    <xdr:sp macro="" textlink="">
      <xdr:nvSpPr>
        <xdr:cNvPr id="89" name="n_1mainValue【道路】&#10;有形固定資産減価償却率">
          <a:extLst>
            <a:ext uri="{FF2B5EF4-FFF2-40B4-BE49-F238E27FC236}">
              <a16:creationId xmlns:a16="http://schemas.microsoft.com/office/drawing/2014/main" id="{DFE19AFA-D392-434B-B309-643D353C33F4}"/>
            </a:ext>
          </a:extLst>
        </xdr:cNvPr>
        <xdr:cNvSpPr txBox="1"/>
      </xdr:nvSpPr>
      <xdr:spPr>
        <a:xfrm>
          <a:off x="3239135" y="66567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39</xdr:row>
      <xdr:rowOff>67310</xdr:rowOff>
    </xdr:from>
    <xdr:ext cx="401955" cy="259080"/>
    <xdr:sp macro="" textlink="">
      <xdr:nvSpPr>
        <xdr:cNvPr id="90" name="n_2mainValue【道路】&#10;有形固定資産減価償却率">
          <a:extLst>
            <a:ext uri="{FF2B5EF4-FFF2-40B4-BE49-F238E27FC236}">
              <a16:creationId xmlns:a16="http://schemas.microsoft.com/office/drawing/2014/main" id="{35092B7D-819D-4829-ADC4-54047621DE76}"/>
            </a:ext>
          </a:extLst>
        </xdr:cNvPr>
        <xdr:cNvSpPr txBox="1"/>
      </xdr:nvSpPr>
      <xdr:spPr>
        <a:xfrm>
          <a:off x="2439035" y="65125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39</xdr:row>
      <xdr:rowOff>1905</xdr:rowOff>
    </xdr:from>
    <xdr:ext cx="401955" cy="259080"/>
    <xdr:sp macro="" textlink="">
      <xdr:nvSpPr>
        <xdr:cNvPr id="91" name="n_3mainValue【道路】&#10;有形固定資産減価償却率">
          <a:extLst>
            <a:ext uri="{FF2B5EF4-FFF2-40B4-BE49-F238E27FC236}">
              <a16:creationId xmlns:a16="http://schemas.microsoft.com/office/drawing/2014/main" id="{029433BC-A844-492F-A0D3-0F554A0A7078}"/>
            </a:ext>
          </a:extLst>
        </xdr:cNvPr>
        <xdr:cNvSpPr txBox="1"/>
      </xdr:nvSpPr>
      <xdr:spPr>
        <a:xfrm>
          <a:off x="1645285" y="64471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38</xdr:row>
      <xdr:rowOff>101600</xdr:rowOff>
    </xdr:from>
    <xdr:ext cx="401955" cy="259080"/>
    <xdr:sp macro="" textlink="">
      <xdr:nvSpPr>
        <xdr:cNvPr id="92" name="n_4mainValue【道路】&#10;有形固定資産減価償却率">
          <a:extLst>
            <a:ext uri="{FF2B5EF4-FFF2-40B4-BE49-F238E27FC236}">
              <a16:creationId xmlns:a16="http://schemas.microsoft.com/office/drawing/2014/main" id="{E3D31F53-89D8-4F78-A085-6688AFBBCACE}"/>
            </a:ext>
          </a:extLst>
        </xdr:cNvPr>
        <xdr:cNvSpPr txBox="1"/>
      </xdr:nvSpPr>
      <xdr:spPr>
        <a:xfrm>
          <a:off x="851535" y="63817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75B484B4-57F8-4D6D-A72F-89DF79B827F8}"/>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9812DA91-3B88-4442-A800-24B8BFF1E8BB}"/>
            </a:ext>
          </a:extLst>
        </xdr:cNvPr>
        <xdr:cNvSpPr/>
      </xdr:nvSpPr>
      <xdr:spPr>
        <a:xfrm>
          <a:off x="606425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DA173E85-1B1B-45FF-AF02-4CD0432D73DD}"/>
            </a:ext>
          </a:extLst>
        </xdr:cNvPr>
        <xdr:cNvSpPr/>
      </xdr:nvSpPr>
      <xdr:spPr>
        <a:xfrm>
          <a:off x="606425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34/37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FDD2386C-C6C9-4DD5-88E8-1AAF50C00C52}"/>
            </a:ext>
          </a:extLst>
        </xdr:cNvPr>
        <xdr:cNvSpPr/>
      </xdr:nvSpPr>
      <xdr:spPr>
        <a:xfrm>
          <a:off x="69850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B94268A8-C68D-4C6F-AB90-29998B7D911D}"/>
            </a:ext>
          </a:extLst>
        </xdr:cNvPr>
        <xdr:cNvSpPr/>
      </xdr:nvSpPr>
      <xdr:spPr>
        <a:xfrm>
          <a:off x="69850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36C0D994-C0A3-41B1-B540-218107E4F1D6}"/>
            </a:ext>
          </a:extLst>
        </xdr:cNvPr>
        <xdr:cNvSpPr/>
      </xdr:nvSpPr>
      <xdr:spPr>
        <a:xfrm>
          <a:off x="80137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0176103A-C482-40A4-8648-F9D3FD9FF877}"/>
            </a:ext>
          </a:extLst>
        </xdr:cNvPr>
        <xdr:cNvSpPr/>
      </xdr:nvSpPr>
      <xdr:spPr>
        <a:xfrm>
          <a:off x="80137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087D311A-2A26-42E5-9696-3C35A40E9230}"/>
            </a:ext>
          </a:extLst>
        </xdr:cNvPr>
        <xdr:cNvSpPr/>
      </xdr:nvSpPr>
      <xdr:spPr>
        <a:xfrm>
          <a:off x="5956300" y="51435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360" cy="225425"/>
    <xdr:sp macro="" textlink="">
      <xdr:nvSpPr>
        <xdr:cNvPr id="101" name="テキスト ボックス 100">
          <a:extLst>
            <a:ext uri="{FF2B5EF4-FFF2-40B4-BE49-F238E27FC236}">
              <a16:creationId xmlns:a16="http://schemas.microsoft.com/office/drawing/2014/main" id="{30C5334D-A160-47A9-9DBB-7162217F800A}"/>
            </a:ext>
          </a:extLst>
        </xdr:cNvPr>
        <xdr:cNvSpPr txBox="1"/>
      </xdr:nvSpPr>
      <xdr:spPr>
        <a:xfrm>
          <a:off x="5918200" y="4959350"/>
          <a:ext cx="340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157B2A71-8CF7-4993-A3FF-BAD0B3BF11D8}"/>
            </a:ext>
          </a:extLst>
        </xdr:cNvPr>
        <xdr:cNvCxnSpPr/>
      </xdr:nvCxnSpPr>
      <xdr:spPr>
        <a:xfrm>
          <a:off x="5956300" y="7346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92710</xdr:rowOff>
    </xdr:from>
    <xdr:to>
      <xdr:col>59</xdr:col>
      <xdr:colOff>50800</xdr:colOff>
      <xdr:row>42</xdr:row>
      <xdr:rowOff>92710</xdr:rowOff>
    </xdr:to>
    <xdr:cxnSp macro="">
      <xdr:nvCxnSpPr>
        <xdr:cNvPr id="103" name="直線コネクタ 102">
          <a:extLst>
            <a:ext uri="{FF2B5EF4-FFF2-40B4-BE49-F238E27FC236}">
              <a16:creationId xmlns:a16="http://schemas.microsoft.com/office/drawing/2014/main" id="{548EDADA-FED2-4921-B581-B7301DC89098}"/>
            </a:ext>
          </a:extLst>
        </xdr:cNvPr>
        <xdr:cNvCxnSpPr/>
      </xdr:nvCxnSpPr>
      <xdr:spPr>
        <a:xfrm>
          <a:off x="5956300" y="70332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121920</xdr:rowOff>
    </xdr:from>
    <xdr:ext cx="464185" cy="255905"/>
    <xdr:sp macro="" textlink="">
      <xdr:nvSpPr>
        <xdr:cNvPr id="104" name="テキスト ボックス 103">
          <a:extLst>
            <a:ext uri="{FF2B5EF4-FFF2-40B4-BE49-F238E27FC236}">
              <a16:creationId xmlns:a16="http://schemas.microsoft.com/office/drawing/2014/main" id="{C9903C73-1356-414A-8159-218953408B2E}"/>
            </a:ext>
          </a:extLst>
        </xdr:cNvPr>
        <xdr:cNvSpPr txBox="1"/>
      </xdr:nvSpPr>
      <xdr:spPr>
        <a:xfrm>
          <a:off x="5527040" y="6897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109220</xdr:rowOff>
    </xdr:from>
    <xdr:to>
      <xdr:col>59</xdr:col>
      <xdr:colOff>50800</xdr:colOff>
      <xdr:row>40</xdr:row>
      <xdr:rowOff>109220</xdr:rowOff>
    </xdr:to>
    <xdr:cxnSp macro="">
      <xdr:nvCxnSpPr>
        <xdr:cNvPr id="105" name="直線コネクタ 104">
          <a:extLst>
            <a:ext uri="{FF2B5EF4-FFF2-40B4-BE49-F238E27FC236}">
              <a16:creationId xmlns:a16="http://schemas.microsoft.com/office/drawing/2014/main" id="{02C05734-4E26-4BD2-98FF-00634F6DE5F3}"/>
            </a:ext>
          </a:extLst>
        </xdr:cNvPr>
        <xdr:cNvCxnSpPr/>
      </xdr:nvCxnSpPr>
      <xdr:spPr>
        <a:xfrm>
          <a:off x="5956300" y="67195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137795</xdr:rowOff>
    </xdr:from>
    <xdr:ext cx="531495" cy="259080"/>
    <xdr:sp macro="" textlink="">
      <xdr:nvSpPr>
        <xdr:cNvPr id="106" name="テキスト ボックス 105">
          <a:extLst>
            <a:ext uri="{FF2B5EF4-FFF2-40B4-BE49-F238E27FC236}">
              <a16:creationId xmlns:a16="http://schemas.microsoft.com/office/drawing/2014/main" id="{F19D47B3-CA5E-40FD-B3A1-9B0A0CA6B1C1}"/>
            </a:ext>
          </a:extLst>
        </xdr:cNvPr>
        <xdr:cNvSpPr txBox="1"/>
      </xdr:nvSpPr>
      <xdr:spPr>
        <a:xfrm>
          <a:off x="5481955" y="65830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125095</xdr:rowOff>
    </xdr:from>
    <xdr:to>
      <xdr:col>59</xdr:col>
      <xdr:colOff>50800</xdr:colOff>
      <xdr:row>38</xdr:row>
      <xdr:rowOff>125095</xdr:rowOff>
    </xdr:to>
    <xdr:cxnSp macro="">
      <xdr:nvCxnSpPr>
        <xdr:cNvPr id="107" name="直線コネクタ 106">
          <a:extLst>
            <a:ext uri="{FF2B5EF4-FFF2-40B4-BE49-F238E27FC236}">
              <a16:creationId xmlns:a16="http://schemas.microsoft.com/office/drawing/2014/main" id="{E9DB3828-93B1-4E79-92AB-52DDF662CBB5}"/>
            </a:ext>
          </a:extLst>
        </xdr:cNvPr>
        <xdr:cNvCxnSpPr/>
      </xdr:nvCxnSpPr>
      <xdr:spPr>
        <a:xfrm>
          <a:off x="5956300" y="64052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37</xdr:row>
      <xdr:rowOff>154940</xdr:rowOff>
    </xdr:from>
    <xdr:ext cx="531495" cy="255905"/>
    <xdr:sp macro="" textlink="">
      <xdr:nvSpPr>
        <xdr:cNvPr id="108" name="テキスト ボックス 107">
          <a:extLst>
            <a:ext uri="{FF2B5EF4-FFF2-40B4-BE49-F238E27FC236}">
              <a16:creationId xmlns:a16="http://schemas.microsoft.com/office/drawing/2014/main" id="{7E061F3C-03DA-4245-A721-2434F7FB63FC}"/>
            </a:ext>
          </a:extLst>
        </xdr:cNvPr>
        <xdr:cNvSpPr txBox="1"/>
      </xdr:nvSpPr>
      <xdr:spPr>
        <a:xfrm>
          <a:off x="5481955" y="62699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141605</xdr:rowOff>
    </xdr:from>
    <xdr:to>
      <xdr:col>59</xdr:col>
      <xdr:colOff>50800</xdr:colOff>
      <xdr:row>36</xdr:row>
      <xdr:rowOff>141605</xdr:rowOff>
    </xdr:to>
    <xdr:cxnSp macro="">
      <xdr:nvCxnSpPr>
        <xdr:cNvPr id="109" name="直線コネクタ 108">
          <a:extLst>
            <a:ext uri="{FF2B5EF4-FFF2-40B4-BE49-F238E27FC236}">
              <a16:creationId xmlns:a16="http://schemas.microsoft.com/office/drawing/2014/main" id="{1C812997-E5CD-4CAA-89D0-605C5D1995DC}"/>
            </a:ext>
          </a:extLst>
        </xdr:cNvPr>
        <xdr:cNvCxnSpPr/>
      </xdr:nvCxnSpPr>
      <xdr:spPr>
        <a:xfrm>
          <a:off x="5956300" y="6091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170815</xdr:rowOff>
    </xdr:from>
    <xdr:ext cx="531495" cy="258445"/>
    <xdr:sp macro="" textlink="">
      <xdr:nvSpPr>
        <xdr:cNvPr id="110" name="テキスト ボックス 109">
          <a:extLst>
            <a:ext uri="{FF2B5EF4-FFF2-40B4-BE49-F238E27FC236}">
              <a16:creationId xmlns:a16="http://schemas.microsoft.com/office/drawing/2014/main" id="{A2F6AA48-5D97-4F2A-A778-85D0BB3B6BC9}"/>
            </a:ext>
          </a:extLst>
        </xdr:cNvPr>
        <xdr:cNvSpPr txBox="1"/>
      </xdr:nvSpPr>
      <xdr:spPr>
        <a:xfrm>
          <a:off x="5481955" y="594931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158115</xdr:rowOff>
    </xdr:from>
    <xdr:to>
      <xdr:col>59</xdr:col>
      <xdr:colOff>50800</xdr:colOff>
      <xdr:row>34</xdr:row>
      <xdr:rowOff>158115</xdr:rowOff>
    </xdr:to>
    <xdr:cxnSp macro="">
      <xdr:nvCxnSpPr>
        <xdr:cNvPr id="111" name="直線コネクタ 110">
          <a:extLst>
            <a:ext uri="{FF2B5EF4-FFF2-40B4-BE49-F238E27FC236}">
              <a16:creationId xmlns:a16="http://schemas.microsoft.com/office/drawing/2014/main" id="{0838FFF0-BA03-483D-A942-93622F28B039}"/>
            </a:ext>
          </a:extLst>
        </xdr:cNvPr>
        <xdr:cNvCxnSpPr/>
      </xdr:nvCxnSpPr>
      <xdr:spPr>
        <a:xfrm>
          <a:off x="5956300" y="57778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34</xdr:row>
      <xdr:rowOff>15875</xdr:rowOff>
    </xdr:from>
    <xdr:ext cx="592455" cy="259080"/>
    <xdr:sp macro="" textlink="">
      <xdr:nvSpPr>
        <xdr:cNvPr id="112" name="テキスト ボックス 111">
          <a:extLst>
            <a:ext uri="{FF2B5EF4-FFF2-40B4-BE49-F238E27FC236}">
              <a16:creationId xmlns:a16="http://schemas.microsoft.com/office/drawing/2014/main" id="{066601F2-EAA4-455C-9C06-126B23ED55DB}"/>
            </a:ext>
          </a:extLst>
        </xdr:cNvPr>
        <xdr:cNvSpPr txBox="1"/>
      </xdr:nvSpPr>
      <xdr:spPr>
        <a:xfrm>
          <a:off x="5417820" y="563562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13" name="直線コネクタ 112">
          <a:extLst>
            <a:ext uri="{FF2B5EF4-FFF2-40B4-BE49-F238E27FC236}">
              <a16:creationId xmlns:a16="http://schemas.microsoft.com/office/drawing/2014/main" id="{D049D4C8-77AC-463F-AAAA-440FEACFCFE2}"/>
            </a:ext>
          </a:extLst>
        </xdr:cNvPr>
        <xdr:cNvCxnSpPr/>
      </xdr:nvCxnSpPr>
      <xdr:spPr>
        <a:xfrm>
          <a:off x="5956300" y="5457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32</xdr:row>
      <xdr:rowOff>31750</xdr:rowOff>
    </xdr:from>
    <xdr:ext cx="592455" cy="255905"/>
    <xdr:sp macro="" textlink="">
      <xdr:nvSpPr>
        <xdr:cNvPr id="114" name="テキスト ボックス 113">
          <a:extLst>
            <a:ext uri="{FF2B5EF4-FFF2-40B4-BE49-F238E27FC236}">
              <a16:creationId xmlns:a16="http://schemas.microsoft.com/office/drawing/2014/main" id="{06D845CC-D085-46B9-BC76-E837CBB24164}"/>
            </a:ext>
          </a:extLst>
        </xdr:cNvPr>
        <xdr:cNvSpPr txBox="1"/>
      </xdr:nvSpPr>
      <xdr:spPr>
        <a:xfrm>
          <a:off x="5417820" y="53213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2A1E8754-3C3D-460D-B183-782CF8FD0ECE}"/>
            </a:ext>
          </a:extLst>
        </xdr:cNvPr>
        <xdr:cNvCxnSpPr/>
      </xdr:nvCxnSpPr>
      <xdr:spPr>
        <a:xfrm>
          <a:off x="5956300" y="5143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48260</xdr:rowOff>
    </xdr:from>
    <xdr:ext cx="592455" cy="259080"/>
    <xdr:sp macro="" textlink="">
      <xdr:nvSpPr>
        <xdr:cNvPr id="116" name="テキスト ボックス 115">
          <a:extLst>
            <a:ext uri="{FF2B5EF4-FFF2-40B4-BE49-F238E27FC236}">
              <a16:creationId xmlns:a16="http://schemas.microsoft.com/office/drawing/2014/main" id="{5B770D70-7443-4B1D-81DF-EC0DEB830D7D}"/>
            </a:ext>
          </a:extLst>
        </xdr:cNvPr>
        <xdr:cNvSpPr txBox="1"/>
      </xdr:nvSpPr>
      <xdr:spPr>
        <a:xfrm>
          <a:off x="5417820" y="500761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道路】&#10;一人当たり延長グラフ枠">
          <a:extLst>
            <a:ext uri="{FF2B5EF4-FFF2-40B4-BE49-F238E27FC236}">
              <a16:creationId xmlns:a16="http://schemas.microsoft.com/office/drawing/2014/main" id="{D145FB2B-CE55-45B6-9959-896E556E9968}"/>
            </a:ext>
          </a:extLst>
        </xdr:cNvPr>
        <xdr:cNvSpPr/>
      </xdr:nvSpPr>
      <xdr:spPr>
        <a:xfrm>
          <a:off x="5956300" y="51435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3810</xdr:rowOff>
    </xdr:from>
    <xdr:to>
      <xdr:col>54</xdr:col>
      <xdr:colOff>189865</xdr:colOff>
      <xdr:row>42</xdr:row>
      <xdr:rowOff>92075</xdr:rowOff>
    </xdr:to>
    <xdr:cxnSp macro="">
      <xdr:nvCxnSpPr>
        <xdr:cNvPr id="118" name="直線コネクタ 117">
          <a:extLst>
            <a:ext uri="{FF2B5EF4-FFF2-40B4-BE49-F238E27FC236}">
              <a16:creationId xmlns:a16="http://schemas.microsoft.com/office/drawing/2014/main" id="{17225FD4-48B0-4DB4-ABED-8858749CC311}"/>
            </a:ext>
          </a:extLst>
        </xdr:cNvPr>
        <xdr:cNvCxnSpPr/>
      </xdr:nvCxnSpPr>
      <xdr:spPr>
        <a:xfrm flipV="1">
          <a:off x="9429115" y="5623560"/>
          <a:ext cx="0" cy="140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95885</xdr:rowOff>
    </xdr:from>
    <xdr:ext cx="469900" cy="259080"/>
    <xdr:sp macro="" textlink="">
      <xdr:nvSpPr>
        <xdr:cNvPr id="119" name="【道路】&#10;一人当たり延長最小値テキスト">
          <a:extLst>
            <a:ext uri="{FF2B5EF4-FFF2-40B4-BE49-F238E27FC236}">
              <a16:creationId xmlns:a16="http://schemas.microsoft.com/office/drawing/2014/main" id="{41603F5A-81F7-4DC2-98FF-54CF26CB9977}"/>
            </a:ext>
          </a:extLst>
        </xdr:cNvPr>
        <xdr:cNvSpPr txBox="1"/>
      </xdr:nvSpPr>
      <xdr:spPr>
        <a:xfrm>
          <a:off x="9467850" y="70364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0.052</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92075</xdr:rowOff>
    </xdr:from>
    <xdr:to>
      <xdr:col>55</xdr:col>
      <xdr:colOff>88900</xdr:colOff>
      <xdr:row>42</xdr:row>
      <xdr:rowOff>92075</xdr:rowOff>
    </xdr:to>
    <xdr:cxnSp macro="">
      <xdr:nvCxnSpPr>
        <xdr:cNvPr id="120" name="直線コネクタ 119">
          <a:extLst>
            <a:ext uri="{FF2B5EF4-FFF2-40B4-BE49-F238E27FC236}">
              <a16:creationId xmlns:a16="http://schemas.microsoft.com/office/drawing/2014/main" id="{CE0DD10F-ADDC-4F11-BD55-A29EC7DE2063}"/>
            </a:ext>
          </a:extLst>
        </xdr:cNvPr>
        <xdr:cNvCxnSpPr/>
      </xdr:nvCxnSpPr>
      <xdr:spPr>
        <a:xfrm>
          <a:off x="9359900" y="70326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121920</xdr:rowOff>
    </xdr:from>
    <xdr:ext cx="598805" cy="255905"/>
    <xdr:sp macro="" textlink="">
      <xdr:nvSpPr>
        <xdr:cNvPr id="121" name="【道路】&#10;一人当たり延長最大値テキスト">
          <a:extLst>
            <a:ext uri="{FF2B5EF4-FFF2-40B4-BE49-F238E27FC236}">
              <a16:creationId xmlns:a16="http://schemas.microsoft.com/office/drawing/2014/main" id="{5A12F18E-F023-43F0-87C7-FE700823C0B5}"/>
            </a:ext>
          </a:extLst>
        </xdr:cNvPr>
        <xdr:cNvSpPr txBox="1"/>
      </xdr:nvSpPr>
      <xdr:spPr>
        <a:xfrm>
          <a:off x="9467850" y="541147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134.128</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3810</xdr:rowOff>
    </xdr:from>
    <xdr:to>
      <xdr:col>55</xdr:col>
      <xdr:colOff>88900</xdr:colOff>
      <xdr:row>34</xdr:row>
      <xdr:rowOff>3810</xdr:rowOff>
    </xdr:to>
    <xdr:cxnSp macro="">
      <xdr:nvCxnSpPr>
        <xdr:cNvPr id="122" name="直線コネクタ 121">
          <a:extLst>
            <a:ext uri="{FF2B5EF4-FFF2-40B4-BE49-F238E27FC236}">
              <a16:creationId xmlns:a16="http://schemas.microsoft.com/office/drawing/2014/main" id="{F478DA0E-BC9E-4CF6-91E1-396235D58D73}"/>
            </a:ext>
          </a:extLst>
        </xdr:cNvPr>
        <xdr:cNvCxnSpPr/>
      </xdr:nvCxnSpPr>
      <xdr:spPr>
        <a:xfrm>
          <a:off x="9359900" y="56235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19050</xdr:rowOff>
    </xdr:from>
    <xdr:ext cx="534670" cy="255905"/>
    <xdr:sp macro="" textlink="">
      <xdr:nvSpPr>
        <xdr:cNvPr id="123" name="【道路】&#10;一人当たり延長平均値テキスト">
          <a:extLst>
            <a:ext uri="{FF2B5EF4-FFF2-40B4-BE49-F238E27FC236}">
              <a16:creationId xmlns:a16="http://schemas.microsoft.com/office/drawing/2014/main" id="{6B20247A-A88C-4CB3-9B99-524C619BEBCE}"/>
            </a:ext>
          </a:extLst>
        </xdr:cNvPr>
        <xdr:cNvSpPr txBox="1"/>
      </xdr:nvSpPr>
      <xdr:spPr>
        <a:xfrm>
          <a:off x="9467850" y="662940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19.908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40</xdr:row>
      <xdr:rowOff>167640</xdr:rowOff>
    </xdr:from>
    <xdr:to>
      <xdr:col>55</xdr:col>
      <xdr:colOff>50800</xdr:colOff>
      <xdr:row>41</xdr:row>
      <xdr:rowOff>97790</xdr:rowOff>
    </xdr:to>
    <xdr:sp macro="" textlink="">
      <xdr:nvSpPr>
        <xdr:cNvPr id="124" name="フローチャート: 判断 123">
          <a:extLst>
            <a:ext uri="{FF2B5EF4-FFF2-40B4-BE49-F238E27FC236}">
              <a16:creationId xmlns:a16="http://schemas.microsoft.com/office/drawing/2014/main" id="{1FA1B7A3-4FA9-4CCF-B328-B3AFEADE4E04}"/>
            </a:ext>
          </a:extLst>
        </xdr:cNvPr>
        <xdr:cNvSpPr/>
      </xdr:nvSpPr>
      <xdr:spPr>
        <a:xfrm>
          <a:off x="9398000" y="67779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165100</xdr:rowOff>
    </xdr:from>
    <xdr:to>
      <xdr:col>50</xdr:col>
      <xdr:colOff>165100</xdr:colOff>
      <xdr:row>41</xdr:row>
      <xdr:rowOff>95250</xdr:rowOff>
    </xdr:to>
    <xdr:sp macro="" textlink="">
      <xdr:nvSpPr>
        <xdr:cNvPr id="125" name="フローチャート: 判断 124">
          <a:extLst>
            <a:ext uri="{FF2B5EF4-FFF2-40B4-BE49-F238E27FC236}">
              <a16:creationId xmlns:a16="http://schemas.microsoft.com/office/drawing/2014/main" id="{5DA05440-6AFB-450C-8209-39E0E433C799}"/>
            </a:ext>
          </a:extLst>
        </xdr:cNvPr>
        <xdr:cNvSpPr/>
      </xdr:nvSpPr>
      <xdr:spPr>
        <a:xfrm>
          <a:off x="8636000" y="67754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2540</xdr:rowOff>
    </xdr:from>
    <xdr:to>
      <xdr:col>46</xdr:col>
      <xdr:colOff>38100</xdr:colOff>
      <xdr:row>41</xdr:row>
      <xdr:rowOff>104140</xdr:rowOff>
    </xdr:to>
    <xdr:sp macro="" textlink="">
      <xdr:nvSpPr>
        <xdr:cNvPr id="126" name="フローチャート: 判断 125">
          <a:extLst>
            <a:ext uri="{FF2B5EF4-FFF2-40B4-BE49-F238E27FC236}">
              <a16:creationId xmlns:a16="http://schemas.microsoft.com/office/drawing/2014/main" id="{F1754BBF-D785-4217-9AA4-26970D80D8CF}"/>
            </a:ext>
          </a:extLst>
        </xdr:cNvPr>
        <xdr:cNvSpPr/>
      </xdr:nvSpPr>
      <xdr:spPr>
        <a:xfrm>
          <a:off x="7842250" y="67779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15240</xdr:rowOff>
    </xdr:from>
    <xdr:to>
      <xdr:col>41</xdr:col>
      <xdr:colOff>101600</xdr:colOff>
      <xdr:row>41</xdr:row>
      <xdr:rowOff>116840</xdr:rowOff>
    </xdr:to>
    <xdr:sp macro="" textlink="">
      <xdr:nvSpPr>
        <xdr:cNvPr id="127" name="フローチャート: 判断 126">
          <a:extLst>
            <a:ext uri="{FF2B5EF4-FFF2-40B4-BE49-F238E27FC236}">
              <a16:creationId xmlns:a16="http://schemas.microsoft.com/office/drawing/2014/main" id="{7B7E52EE-C158-4522-A8A2-B2CAF81AC2D0}"/>
            </a:ext>
          </a:extLst>
        </xdr:cNvPr>
        <xdr:cNvSpPr/>
      </xdr:nvSpPr>
      <xdr:spPr>
        <a:xfrm>
          <a:off x="7029450" y="6790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23495</xdr:rowOff>
    </xdr:from>
    <xdr:to>
      <xdr:col>36</xdr:col>
      <xdr:colOff>165100</xdr:colOff>
      <xdr:row>41</xdr:row>
      <xdr:rowOff>125095</xdr:rowOff>
    </xdr:to>
    <xdr:sp macro="" textlink="">
      <xdr:nvSpPr>
        <xdr:cNvPr id="128" name="フローチャート: 判断 127">
          <a:extLst>
            <a:ext uri="{FF2B5EF4-FFF2-40B4-BE49-F238E27FC236}">
              <a16:creationId xmlns:a16="http://schemas.microsoft.com/office/drawing/2014/main" id="{323F5AD1-91F3-4618-B166-604248AE0748}"/>
            </a:ext>
          </a:extLst>
        </xdr:cNvPr>
        <xdr:cNvSpPr/>
      </xdr:nvSpPr>
      <xdr:spPr>
        <a:xfrm>
          <a:off x="6235700" y="6798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B4DFE659-AE80-4AB3-8C0F-879410F561FF}"/>
            </a:ext>
          </a:extLst>
        </xdr:cNvPr>
        <xdr:cNvSpPr txBox="1"/>
      </xdr:nvSpPr>
      <xdr:spPr>
        <a:xfrm>
          <a:off x="92583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30" name="テキスト ボックス 129">
          <a:extLst>
            <a:ext uri="{FF2B5EF4-FFF2-40B4-BE49-F238E27FC236}">
              <a16:creationId xmlns:a16="http://schemas.microsoft.com/office/drawing/2014/main" id="{32399501-1C87-4676-A7D1-8C0D7AA73780}"/>
            </a:ext>
          </a:extLst>
        </xdr:cNvPr>
        <xdr:cNvSpPr txBox="1"/>
      </xdr:nvSpPr>
      <xdr:spPr>
        <a:xfrm>
          <a:off x="85153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31" name="テキスト ボックス 130">
          <a:extLst>
            <a:ext uri="{FF2B5EF4-FFF2-40B4-BE49-F238E27FC236}">
              <a16:creationId xmlns:a16="http://schemas.microsoft.com/office/drawing/2014/main" id="{C26286DD-84EB-459A-8EEE-1B26C2925E5A}"/>
            </a:ext>
          </a:extLst>
        </xdr:cNvPr>
        <xdr:cNvSpPr txBox="1"/>
      </xdr:nvSpPr>
      <xdr:spPr>
        <a:xfrm>
          <a:off x="77152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32" name="テキスト ボックス 131">
          <a:extLst>
            <a:ext uri="{FF2B5EF4-FFF2-40B4-BE49-F238E27FC236}">
              <a16:creationId xmlns:a16="http://schemas.microsoft.com/office/drawing/2014/main" id="{0F2C9FE1-9706-4E09-BBFE-817A7C8EF236}"/>
            </a:ext>
          </a:extLst>
        </xdr:cNvPr>
        <xdr:cNvSpPr txBox="1"/>
      </xdr:nvSpPr>
      <xdr:spPr>
        <a:xfrm>
          <a:off x="69088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33" name="テキスト ボックス 132">
          <a:extLst>
            <a:ext uri="{FF2B5EF4-FFF2-40B4-BE49-F238E27FC236}">
              <a16:creationId xmlns:a16="http://schemas.microsoft.com/office/drawing/2014/main" id="{DD1590AC-85D4-47EF-8AC5-E8EA2F1D9972}"/>
            </a:ext>
          </a:extLst>
        </xdr:cNvPr>
        <xdr:cNvSpPr txBox="1"/>
      </xdr:nvSpPr>
      <xdr:spPr>
        <a:xfrm>
          <a:off x="61150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41</xdr:row>
      <xdr:rowOff>135255</xdr:rowOff>
    </xdr:from>
    <xdr:to>
      <xdr:col>55</xdr:col>
      <xdr:colOff>50800</xdr:colOff>
      <xdr:row>42</xdr:row>
      <xdr:rowOff>65405</xdr:rowOff>
    </xdr:to>
    <xdr:sp macro="" textlink="">
      <xdr:nvSpPr>
        <xdr:cNvPr id="134" name="楕円 133">
          <a:extLst>
            <a:ext uri="{FF2B5EF4-FFF2-40B4-BE49-F238E27FC236}">
              <a16:creationId xmlns:a16="http://schemas.microsoft.com/office/drawing/2014/main" id="{97219349-2FE2-4212-B880-2515EC4D0BF8}"/>
            </a:ext>
          </a:extLst>
        </xdr:cNvPr>
        <xdr:cNvSpPr/>
      </xdr:nvSpPr>
      <xdr:spPr>
        <a:xfrm>
          <a:off x="9398000" y="69107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50165</xdr:rowOff>
    </xdr:from>
    <xdr:ext cx="469900" cy="259080"/>
    <xdr:sp macro="" textlink="">
      <xdr:nvSpPr>
        <xdr:cNvPr id="135" name="【道路】&#10;一人当たり延長該当値テキスト">
          <a:extLst>
            <a:ext uri="{FF2B5EF4-FFF2-40B4-BE49-F238E27FC236}">
              <a16:creationId xmlns:a16="http://schemas.microsoft.com/office/drawing/2014/main" id="{D35376A4-ADB9-4CE9-977C-2971B0B0442A}"/>
            </a:ext>
          </a:extLst>
        </xdr:cNvPr>
        <xdr:cNvSpPr txBox="1"/>
      </xdr:nvSpPr>
      <xdr:spPr>
        <a:xfrm>
          <a:off x="9467850" y="68256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7.187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41</xdr:row>
      <xdr:rowOff>134620</xdr:rowOff>
    </xdr:from>
    <xdr:to>
      <xdr:col>50</xdr:col>
      <xdr:colOff>165100</xdr:colOff>
      <xdr:row>42</xdr:row>
      <xdr:rowOff>64770</xdr:rowOff>
    </xdr:to>
    <xdr:sp macro="" textlink="">
      <xdr:nvSpPr>
        <xdr:cNvPr id="136" name="楕円 135">
          <a:extLst>
            <a:ext uri="{FF2B5EF4-FFF2-40B4-BE49-F238E27FC236}">
              <a16:creationId xmlns:a16="http://schemas.microsoft.com/office/drawing/2014/main" id="{1F396AF6-ECB8-4E3C-B0C6-EB2C43951CF3}"/>
            </a:ext>
          </a:extLst>
        </xdr:cNvPr>
        <xdr:cNvSpPr/>
      </xdr:nvSpPr>
      <xdr:spPr>
        <a:xfrm>
          <a:off x="8636000" y="69100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13970</xdr:rowOff>
    </xdr:from>
    <xdr:to>
      <xdr:col>55</xdr:col>
      <xdr:colOff>0</xdr:colOff>
      <xdr:row>42</xdr:row>
      <xdr:rowOff>14605</xdr:rowOff>
    </xdr:to>
    <xdr:cxnSp macro="">
      <xdr:nvCxnSpPr>
        <xdr:cNvPr id="137" name="直線コネクタ 136">
          <a:extLst>
            <a:ext uri="{FF2B5EF4-FFF2-40B4-BE49-F238E27FC236}">
              <a16:creationId xmlns:a16="http://schemas.microsoft.com/office/drawing/2014/main" id="{3E74E63F-C494-4D16-8ED1-6AF0FB7CDEB8}"/>
            </a:ext>
          </a:extLst>
        </xdr:cNvPr>
        <xdr:cNvCxnSpPr/>
      </xdr:nvCxnSpPr>
      <xdr:spPr>
        <a:xfrm>
          <a:off x="8686800" y="6954520"/>
          <a:ext cx="7429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135255</xdr:rowOff>
    </xdr:from>
    <xdr:to>
      <xdr:col>46</xdr:col>
      <xdr:colOff>38100</xdr:colOff>
      <xdr:row>42</xdr:row>
      <xdr:rowOff>65405</xdr:rowOff>
    </xdr:to>
    <xdr:sp macro="" textlink="">
      <xdr:nvSpPr>
        <xdr:cNvPr id="138" name="楕円 137">
          <a:extLst>
            <a:ext uri="{FF2B5EF4-FFF2-40B4-BE49-F238E27FC236}">
              <a16:creationId xmlns:a16="http://schemas.microsoft.com/office/drawing/2014/main" id="{299821D5-6CF9-4321-9A19-CFF6AFA90A28}"/>
            </a:ext>
          </a:extLst>
        </xdr:cNvPr>
        <xdr:cNvSpPr/>
      </xdr:nvSpPr>
      <xdr:spPr>
        <a:xfrm>
          <a:off x="7842250" y="69107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13970</xdr:rowOff>
    </xdr:from>
    <xdr:to>
      <xdr:col>50</xdr:col>
      <xdr:colOff>114300</xdr:colOff>
      <xdr:row>42</xdr:row>
      <xdr:rowOff>14605</xdr:rowOff>
    </xdr:to>
    <xdr:cxnSp macro="">
      <xdr:nvCxnSpPr>
        <xdr:cNvPr id="139" name="直線コネクタ 138">
          <a:extLst>
            <a:ext uri="{FF2B5EF4-FFF2-40B4-BE49-F238E27FC236}">
              <a16:creationId xmlns:a16="http://schemas.microsoft.com/office/drawing/2014/main" id="{F14B1828-CDC6-411C-82D3-CD98D52528D6}"/>
            </a:ext>
          </a:extLst>
        </xdr:cNvPr>
        <xdr:cNvCxnSpPr/>
      </xdr:nvCxnSpPr>
      <xdr:spPr>
        <a:xfrm flipV="1">
          <a:off x="7886700" y="6954520"/>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135255</xdr:rowOff>
    </xdr:from>
    <xdr:to>
      <xdr:col>41</xdr:col>
      <xdr:colOff>101600</xdr:colOff>
      <xdr:row>42</xdr:row>
      <xdr:rowOff>65405</xdr:rowOff>
    </xdr:to>
    <xdr:sp macro="" textlink="">
      <xdr:nvSpPr>
        <xdr:cNvPr id="140" name="楕円 139">
          <a:extLst>
            <a:ext uri="{FF2B5EF4-FFF2-40B4-BE49-F238E27FC236}">
              <a16:creationId xmlns:a16="http://schemas.microsoft.com/office/drawing/2014/main" id="{E89E54DC-C59A-418D-A58F-9D71E3A0C82D}"/>
            </a:ext>
          </a:extLst>
        </xdr:cNvPr>
        <xdr:cNvSpPr/>
      </xdr:nvSpPr>
      <xdr:spPr>
        <a:xfrm>
          <a:off x="7029450" y="69107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14605</xdr:rowOff>
    </xdr:from>
    <xdr:to>
      <xdr:col>45</xdr:col>
      <xdr:colOff>177800</xdr:colOff>
      <xdr:row>42</xdr:row>
      <xdr:rowOff>14605</xdr:rowOff>
    </xdr:to>
    <xdr:cxnSp macro="">
      <xdr:nvCxnSpPr>
        <xdr:cNvPr id="141" name="直線コネクタ 140">
          <a:extLst>
            <a:ext uri="{FF2B5EF4-FFF2-40B4-BE49-F238E27FC236}">
              <a16:creationId xmlns:a16="http://schemas.microsoft.com/office/drawing/2014/main" id="{547E07C5-38AE-485E-B758-44D8A215A23E}"/>
            </a:ext>
          </a:extLst>
        </xdr:cNvPr>
        <xdr:cNvCxnSpPr/>
      </xdr:nvCxnSpPr>
      <xdr:spPr>
        <a:xfrm>
          <a:off x="7080250" y="695515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135255</xdr:rowOff>
    </xdr:from>
    <xdr:to>
      <xdr:col>36</xdr:col>
      <xdr:colOff>165100</xdr:colOff>
      <xdr:row>42</xdr:row>
      <xdr:rowOff>65405</xdr:rowOff>
    </xdr:to>
    <xdr:sp macro="" textlink="">
      <xdr:nvSpPr>
        <xdr:cNvPr id="142" name="楕円 141">
          <a:extLst>
            <a:ext uri="{FF2B5EF4-FFF2-40B4-BE49-F238E27FC236}">
              <a16:creationId xmlns:a16="http://schemas.microsoft.com/office/drawing/2014/main" id="{AEAED955-3FC5-4573-A357-C88FAF526FE0}"/>
            </a:ext>
          </a:extLst>
        </xdr:cNvPr>
        <xdr:cNvSpPr/>
      </xdr:nvSpPr>
      <xdr:spPr>
        <a:xfrm>
          <a:off x="6235700" y="69107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14605</xdr:rowOff>
    </xdr:from>
    <xdr:to>
      <xdr:col>41</xdr:col>
      <xdr:colOff>50800</xdr:colOff>
      <xdr:row>42</xdr:row>
      <xdr:rowOff>14605</xdr:rowOff>
    </xdr:to>
    <xdr:cxnSp macro="">
      <xdr:nvCxnSpPr>
        <xdr:cNvPr id="143" name="直線コネクタ 142">
          <a:extLst>
            <a:ext uri="{FF2B5EF4-FFF2-40B4-BE49-F238E27FC236}">
              <a16:creationId xmlns:a16="http://schemas.microsoft.com/office/drawing/2014/main" id="{D5598BDD-5B02-4756-BEB1-F04DA43B7246}"/>
            </a:ext>
          </a:extLst>
        </xdr:cNvPr>
        <xdr:cNvCxnSpPr/>
      </xdr:nvCxnSpPr>
      <xdr:spPr>
        <a:xfrm flipV="1">
          <a:off x="6286500" y="695515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39</xdr:row>
      <xdr:rowOff>111760</xdr:rowOff>
    </xdr:from>
    <xdr:ext cx="534670" cy="255905"/>
    <xdr:sp macro="" textlink="">
      <xdr:nvSpPr>
        <xdr:cNvPr id="144" name="n_1aveValue【道路】&#10;一人当たり延長">
          <a:extLst>
            <a:ext uri="{FF2B5EF4-FFF2-40B4-BE49-F238E27FC236}">
              <a16:creationId xmlns:a16="http://schemas.microsoft.com/office/drawing/2014/main" id="{EA3C8B93-3C62-4CCD-84F9-6CFC501D99CB}"/>
            </a:ext>
          </a:extLst>
        </xdr:cNvPr>
        <xdr:cNvSpPr txBox="1"/>
      </xdr:nvSpPr>
      <xdr:spPr>
        <a:xfrm>
          <a:off x="8425815" y="655701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20.152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39</xdr:row>
      <xdr:rowOff>120650</xdr:rowOff>
    </xdr:from>
    <xdr:ext cx="531495" cy="255905"/>
    <xdr:sp macro="" textlink="">
      <xdr:nvSpPr>
        <xdr:cNvPr id="145" name="n_2aveValue【道路】&#10;一人当たり延長">
          <a:extLst>
            <a:ext uri="{FF2B5EF4-FFF2-40B4-BE49-F238E27FC236}">
              <a16:creationId xmlns:a16="http://schemas.microsoft.com/office/drawing/2014/main" id="{BF5D89F4-EC27-40DA-8C37-BD48CBDDC9F6}"/>
            </a:ext>
          </a:extLst>
        </xdr:cNvPr>
        <xdr:cNvSpPr txBox="1"/>
      </xdr:nvSpPr>
      <xdr:spPr>
        <a:xfrm>
          <a:off x="7644765" y="65659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19.323</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39</xdr:row>
      <xdr:rowOff>133350</xdr:rowOff>
    </xdr:from>
    <xdr:ext cx="531495" cy="255905"/>
    <xdr:sp macro="" textlink="">
      <xdr:nvSpPr>
        <xdr:cNvPr id="146" name="n_3aveValue【道路】&#10;一人当たり延長">
          <a:extLst>
            <a:ext uri="{FF2B5EF4-FFF2-40B4-BE49-F238E27FC236}">
              <a16:creationId xmlns:a16="http://schemas.microsoft.com/office/drawing/2014/main" id="{2D1807D5-6D33-41FE-B88E-6B0EC559D56E}"/>
            </a:ext>
          </a:extLst>
        </xdr:cNvPr>
        <xdr:cNvSpPr txBox="1"/>
      </xdr:nvSpPr>
      <xdr:spPr>
        <a:xfrm>
          <a:off x="6851015" y="65786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18.158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39</xdr:row>
      <xdr:rowOff>141605</xdr:rowOff>
    </xdr:from>
    <xdr:ext cx="531495" cy="259080"/>
    <xdr:sp macro="" textlink="">
      <xdr:nvSpPr>
        <xdr:cNvPr id="147" name="n_4aveValue【道路】&#10;一人当たり延長">
          <a:extLst>
            <a:ext uri="{FF2B5EF4-FFF2-40B4-BE49-F238E27FC236}">
              <a16:creationId xmlns:a16="http://schemas.microsoft.com/office/drawing/2014/main" id="{ED847C6B-BC4C-42CA-B6A7-D1278ADCAD83}"/>
            </a:ext>
          </a:extLst>
        </xdr:cNvPr>
        <xdr:cNvSpPr txBox="1"/>
      </xdr:nvSpPr>
      <xdr:spPr>
        <a:xfrm>
          <a:off x="6038215" y="65868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17.411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42</xdr:row>
      <xdr:rowOff>55880</xdr:rowOff>
    </xdr:from>
    <xdr:ext cx="469900" cy="259080"/>
    <xdr:sp macro="" textlink="">
      <xdr:nvSpPr>
        <xdr:cNvPr id="148" name="n_1mainValue【道路】&#10;一人当たり延長">
          <a:extLst>
            <a:ext uri="{FF2B5EF4-FFF2-40B4-BE49-F238E27FC236}">
              <a16:creationId xmlns:a16="http://schemas.microsoft.com/office/drawing/2014/main" id="{79DF45CF-3226-42A0-8ED4-7F39D213575E}"/>
            </a:ext>
          </a:extLst>
        </xdr:cNvPr>
        <xdr:cNvSpPr txBox="1"/>
      </xdr:nvSpPr>
      <xdr:spPr>
        <a:xfrm>
          <a:off x="8458200" y="69964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7.219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42</xdr:row>
      <xdr:rowOff>56515</xdr:rowOff>
    </xdr:from>
    <xdr:ext cx="466725" cy="258445"/>
    <xdr:sp macro="" textlink="">
      <xdr:nvSpPr>
        <xdr:cNvPr id="149" name="n_2mainValue【道路】&#10;一人当たり延長">
          <a:extLst>
            <a:ext uri="{FF2B5EF4-FFF2-40B4-BE49-F238E27FC236}">
              <a16:creationId xmlns:a16="http://schemas.microsoft.com/office/drawing/2014/main" id="{75E4CCE3-3E8F-4819-BB4F-DD2F6B8461D2}"/>
            </a:ext>
          </a:extLst>
        </xdr:cNvPr>
        <xdr:cNvSpPr txBox="1"/>
      </xdr:nvSpPr>
      <xdr:spPr>
        <a:xfrm>
          <a:off x="7677150" y="69970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42</xdr:row>
      <xdr:rowOff>56515</xdr:rowOff>
    </xdr:from>
    <xdr:ext cx="466725" cy="258445"/>
    <xdr:sp macro="" textlink="">
      <xdr:nvSpPr>
        <xdr:cNvPr id="150" name="n_3mainValue【道路】&#10;一人当たり延長">
          <a:extLst>
            <a:ext uri="{FF2B5EF4-FFF2-40B4-BE49-F238E27FC236}">
              <a16:creationId xmlns:a16="http://schemas.microsoft.com/office/drawing/2014/main" id="{887280B3-C147-42AB-9B46-E65AF691B612}"/>
            </a:ext>
          </a:extLst>
        </xdr:cNvPr>
        <xdr:cNvSpPr txBox="1"/>
      </xdr:nvSpPr>
      <xdr:spPr>
        <a:xfrm>
          <a:off x="6864350" y="69970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42</xdr:row>
      <xdr:rowOff>56515</xdr:rowOff>
    </xdr:from>
    <xdr:ext cx="466725" cy="258445"/>
    <xdr:sp macro="" textlink="">
      <xdr:nvSpPr>
        <xdr:cNvPr id="151" name="n_4mainValue【道路】&#10;一人当たり延長">
          <a:extLst>
            <a:ext uri="{FF2B5EF4-FFF2-40B4-BE49-F238E27FC236}">
              <a16:creationId xmlns:a16="http://schemas.microsoft.com/office/drawing/2014/main" id="{13BAC99C-9F09-4B28-A6DE-75BD72DA269F}"/>
            </a:ext>
          </a:extLst>
        </xdr:cNvPr>
        <xdr:cNvSpPr txBox="1"/>
      </xdr:nvSpPr>
      <xdr:spPr>
        <a:xfrm>
          <a:off x="6070600" y="69970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81F144E1-0D96-46C5-A3CE-214FE8001C0C}"/>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F6FF83C8-2CCA-44E7-8A8C-653CA00027FA}"/>
            </a:ext>
          </a:extLst>
        </xdr:cNvPr>
        <xdr:cNvSpPr/>
      </xdr:nvSpPr>
      <xdr:spPr>
        <a:xfrm>
          <a:off x="8128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37864A3B-1126-4B9F-A7DF-B69E45873475}"/>
            </a:ext>
          </a:extLst>
        </xdr:cNvPr>
        <xdr:cNvSpPr/>
      </xdr:nvSpPr>
      <xdr:spPr>
        <a:xfrm>
          <a:off x="8128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EBCE0CF0-F9B9-481D-928D-366FE1DF5EBA}"/>
            </a:ext>
          </a:extLst>
        </xdr:cNvPr>
        <xdr:cNvSpPr/>
      </xdr:nvSpPr>
      <xdr:spPr>
        <a:xfrm>
          <a:off x="17145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4DB1C819-81B5-43F2-8CBC-3C4E8E4A4FE5}"/>
            </a:ext>
          </a:extLst>
        </xdr:cNvPr>
        <xdr:cNvSpPr/>
      </xdr:nvSpPr>
      <xdr:spPr>
        <a:xfrm>
          <a:off x="17145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34463465-5DE9-48D9-BB8C-BDE3952BC626}"/>
            </a:ext>
          </a:extLst>
        </xdr:cNvPr>
        <xdr:cNvSpPr/>
      </xdr:nvSpPr>
      <xdr:spPr>
        <a:xfrm>
          <a:off x="27432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F8113652-1713-4041-890C-4709CF981B64}"/>
            </a:ext>
          </a:extLst>
        </xdr:cNvPr>
        <xdr:cNvSpPr/>
      </xdr:nvSpPr>
      <xdr:spPr>
        <a:xfrm>
          <a:off x="27432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CAE85A44-CA2E-44BE-B61E-766A453C7EE4}"/>
            </a:ext>
          </a:extLst>
        </xdr:cNvPr>
        <xdr:cNvSpPr/>
      </xdr:nvSpPr>
      <xdr:spPr>
        <a:xfrm>
          <a:off x="685800" y="88138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275" cy="225425"/>
    <xdr:sp macro="" textlink="">
      <xdr:nvSpPr>
        <xdr:cNvPr id="160" name="テキスト ボックス 159">
          <a:extLst>
            <a:ext uri="{FF2B5EF4-FFF2-40B4-BE49-F238E27FC236}">
              <a16:creationId xmlns:a16="http://schemas.microsoft.com/office/drawing/2014/main" id="{BBC5CFFC-00B4-4D1F-A9AB-21C66B019B7E}"/>
            </a:ext>
          </a:extLst>
        </xdr:cNvPr>
        <xdr:cNvSpPr txBox="1"/>
      </xdr:nvSpPr>
      <xdr:spPr>
        <a:xfrm>
          <a:off x="666750" y="862965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F941A198-4F47-4E86-ADE2-37F6C48202EE}"/>
            </a:ext>
          </a:extLst>
        </xdr:cNvPr>
        <xdr:cNvCxnSpPr/>
      </xdr:nvCxnSpPr>
      <xdr:spPr>
        <a:xfrm>
          <a:off x="685800" y="11017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185" cy="255905"/>
    <xdr:sp macro="" textlink="">
      <xdr:nvSpPr>
        <xdr:cNvPr id="162" name="テキスト ボックス 161">
          <a:extLst>
            <a:ext uri="{FF2B5EF4-FFF2-40B4-BE49-F238E27FC236}">
              <a16:creationId xmlns:a16="http://schemas.microsoft.com/office/drawing/2014/main" id="{99A9AC28-1839-474A-AEF9-7500BB612DFC}"/>
            </a:ext>
          </a:extLst>
        </xdr:cNvPr>
        <xdr:cNvSpPr txBox="1"/>
      </xdr:nvSpPr>
      <xdr:spPr>
        <a:xfrm>
          <a:off x="275590" y="10881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63" name="直線コネクタ 162">
          <a:extLst>
            <a:ext uri="{FF2B5EF4-FFF2-40B4-BE49-F238E27FC236}">
              <a16:creationId xmlns:a16="http://schemas.microsoft.com/office/drawing/2014/main" id="{30D9940B-EC4F-4ECD-85F0-D32AA0F4212C}"/>
            </a:ext>
          </a:extLst>
        </xdr:cNvPr>
        <xdr:cNvCxnSpPr/>
      </xdr:nvCxnSpPr>
      <xdr:spPr>
        <a:xfrm>
          <a:off x="685800" y="107035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4185" cy="259080"/>
    <xdr:sp macro="" textlink="">
      <xdr:nvSpPr>
        <xdr:cNvPr id="164" name="テキスト ボックス 163">
          <a:extLst>
            <a:ext uri="{FF2B5EF4-FFF2-40B4-BE49-F238E27FC236}">
              <a16:creationId xmlns:a16="http://schemas.microsoft.com/office/drawing/2014/main" id="{9E2D50BF-1A40-4A28-BB99-0FCC64E0BEAF}"/>
            </a:ext>
          </a:extLst>
        </xdr:cNvPr>
        <xdr:cNvSpPr txBox="1"/>
      </xdr:nvSpPr>
      <xdr:spPr>
        <a:xfrm>
          <a:off x="275590" y="105676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65" name="直線コネクタ 164">
          <a:extLst>
            <a:ext uri="{FF2B5EF4-FFF2-40B4-BE49-F238E27FC236}">
              <a16:creationId xmlns:a16="http://schemas.microsoft.com/office/drawing/2014/main" id="{DFADC773-0926-42A1-AB30-94B2325D713B}"/>
            </a:ext>
          </a:extLst>
        </xdr:cNvPr>
        <xdr:cNvCxnSpPr/>
      </xdr:nvCxnSpPr>
      <xdr:spPr>
        <a:xfrm>
          <a:off x="685800" y="103892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66" name="テキスト ボックス 165">
          <a:extLst>
            <a:ext uri="{FF2B5EF4-FFF2-40B4-BE49-F238E27FC236}">
              <a16:creationId xmlns:a16="http://schemas.microsoft.com/office/drawing/2014/main" id="{B82E4139-BE58-420E-A756-F4245D719B6F}"/>
            </a:ext>
          </a:extLst>
        </xdr:cNvPr>
        <xdr:cNvSpPr txBox="1"/>
      </xdr:nvSpPr>
      <xdr:spPr>
        <a:xfrm>
          <a:off x="339725" y="102469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67" name="直線コネクタ 166">
          <a:extLst>
            <a:ext uri="{FF2B5EF4-FFF2-40B4-BE49-F238E27FC236}">
              <a16:creationId xmlns:a16="http://schemas.microsoft.com/office/drawing/2014/main" id="{D51216F9-FB52-45BE-B4DB-161102252346}"/>
            </a:ext>
          </a:extLst>
        </xdr:cNvPr>
        <xdr:cNvCxnSpPr/>
      </xdr:nvCxnSpPr>
      <xdr:spPr>
        <a:xfrm>
          <a:off x="685800" y="100755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5905"/>
    <xdr:sp macro="" textlink="">
      <xdr:nvSpPr>
        <xdr:cNvPr id="168" name="テキスト ボックス 167">
          <a:extLst>
            <a:ext uri="{FF2B5EF4-FFF2-40B4-BE49-F238E27FC236}">
              <a16:creationId xmlns:a16="http://schemas.microsoft.com/office/drawing/2014/main" id="{E7582596-3086-4C34-9891-69A7CA70B8D2}"/>
            </a:ext>
          </a:extLst>
        </xdr:cNvPr>
        <xdr:cNvSpPr txBox="1"/>
      </xdr:nvSpPr>
      <xdr:spPr>
        <a:xfrm>
          <a:off x="339725" y="993330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9" name="直線コネクタ 168">
          <a:extLst>
            <a:ext uri="{FF2B5EF4-FFF2-40B4-BE49-F238E27FC236}">
              <a16:creationId xmlns:a16="http://schemas.microsoft.com/office/drawing/2014/main" id="{12D76AD8-1435-4DCF-BF9D-4F8F59D24059}"/>
            </a:ext>
          </a:extLst>
        </xdr:cNvPr>
        <xdr:cNvCxnSpPr/>
      </xdr:nvCxnSpPr>
      <xdr:spPr>
        <a:xfrm>
          <a:off x="685800" y="97555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70" name="テキスト ボックス 169">
          <a:extLst>
            <a:ext uri="{FF2B5EF4-FFF2-40B4-BE49-F238E27FC236}">
              <a16:creationId xmlns:a16="http://schemas.microsoft.com/office/drawing/2014/main" id="{699BEFCF-D124-422D-8A07-8B2EC2911084}"/>
            </a:ext>
          </a:extLst>
        </xdr:cNvPr>
        <xdr:cNvSpPr txBox="1"/>
      </xdr:nvSpPr>
      <xdr:spPr>
        <a:xfrm>
          <a:off x="339725" y="96196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71" name="直線コネクタ 170">
          <a:extLst>
            <a:ext uri="{FF2B5EF4-FFF2-40B4-BE49-F238E27FC236}">
              <a16:creationId xmlns:a16="http://schemas.microsoft.com/office/drawing/2014/main" id="{7E19D18A-F7E9-441E-A3B6-3536A6507FE2}"/>
            </a:ext>
          </a:extLst>
        </xdr:cNvPr>
        <xdr:cNvCxnSpPr/>
      </xdr:nvCxnSpPr>
      <xdr:spPr>
        <a:xfrm>
          <a:off x="685800" y="94418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5905"/>
    <xdr:sp macro="" textlink="">
      <xdr:nvSpPr>
        <xdr:cNvPr id="172" name="テキスト ボックス 171">
          <a:extLst>
            <a:ext uri="{FF2B5EF4-FFF2-40B4-BE49-F238E27FC236}">
              <a16:creationId xmlns:a16="http://schemas.microsoft.com/office/drawing/2014/main" id="{B14AF389-3A55-4C51-886A-F2906D903919}"/>
            </a:ext>
          </a:extLst>
        </xdr:cNvPr>
        <xdr:cNvSpPr txBox="1"/>
      </xdr:nvSpPr>
      <xdr:spPr>
        <a:xfrm>
          <a:off x="339725" y="930592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73" name="直線コネクタ 172">
          <a:extLst>
            <a:ext uri="{FF2B5EF4-FFF2-40B4-BE49-F238E27FC236}">
              <a16:creationId xmlns:a16="http://schemas.microsoft.com/office/drawing/2014/main" id="{FF8BD7B2-091A-43AE-A4FE-517FDE527DF4}"/>
            </a:ext>
          </a:extLst>
        </xdr:cNvPr>
        <xdr:cNvCxnSpPr/>
      </xdr:nvCxnSpPr>
      <xdr:spPr>
        <a:xfrm>
          <a:off x="685800" y="912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5915" cy="259080"/>
    <xdr:sp macro="" textlink="">
      <xdr:nvSpPr>
        <xdr:cNvPr id="174" name="テキスト ボックス 173">
          <a:extLst>
            <a:ext uri="{FF2B5EF4-FFF2-40B4-BE49-F238E27FC236}">
              <a16:creationId xmlns:a16="http://schemas.microsoft.com/office/drawing/2014/main" id="{F8AA6E15-6C09-48BB-9B97-54BC7B5071AA}"/>
            </a:ext>
          </a:extLst>
        </xdr:cNvPr>
        <xdr:cNvSpPr txBox="1"/>
      </xdr:nvSpPr>
      <xdr:spPr>
        <a:xfrm>
          <a:off x="384810" y="899160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5" name="直線コネクタ 174">
          <a:extLst>
            <a:ext uri="{FF2B5EF4-FFF2-40B4-BE49-F238E27FC236}">
              <a16:creationId xmlns:a16="http://schemas.microsoft.com/office/drawing/2014/main" id="{0359D7ED-A053-417D-8097-3AB53933112C}"/>
            </a:ext>
          </a:extLst>
        </xdr:cNvPr>
        <xdr:cNvCxnSpPr/>
      </xdr:nvCxnSpPr>
      <xdr:spPr>
        <a:xfrm>
          <a:off x="685800" y="8813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a:extLst>
            <a:ext uri="{FF2B5EF4-FFF2-40B4-BE49-F238E27FC236}">
              <a16:creationId xmlns:a16="http://schemas.microsoft.com/office/drawing/2014/main" id="{847EC0E1-03F5-4D31-AD8F-921D01302EAF}"/>
            </a:ext>
          </a:extLst>
        </xdr:cNvPr>
        <xdr:cNvSpPr/>
      </xdr:nvSpPr>
      <xdr:spPr>
        <a:xfrm>
          <a:off x="685800" y="88138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62230</xdr:rowOff>
    </xdr:from>
    <xdr:to>
      <xdr:col>24</xdr:col>
      <xdr:colOff>62865</xdr:colOff>
      <xdr:row>63</xdr:row>
      <xdr:rowOff>76835</xdr:rowOff>
    </xdr:to>
    <xdr:cxnSp macro="">
      <xdr:nvCxnSpPr>
        <xdr:cNvPr id="177" name="直線コネクタ 176">
          <a:extLst>
            <a:ext uri="{FF2B5EF4-FFF2-40B4-BE49-F238E27FC236}">
              <a16:creationId xmlns:a16="http://schemas.microsoft.com/office/drawing/2014/main" id="{C76AD213-B47E-4618-BA20-893402BDFCF2}"/>
            </a:ext>
          </a:extLst>
        </xdr:cNvPr>
        <xdr:cNvCxnSpPr/>
      </xdr:nvCxnSpPr>
      <xdr:spPr>
        <a:xfrm flipV="1">
          <a:off x="4177665" y="9314180"/>
          <a:ext cx="0" cy="1170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80645</xdr:rowOff>
    </xdr:from>
    <xdr:ext cx="405130" cy="259080"/>
    <xdr:sp macro="" textlink="">
      <xdr:nvSpPr>
        <xdr:cNvPr id="178" name="【橋りょう・トンネル】&#10;有形固定資産減価償却率最小値テキスト">
          <a:extLst>
            <a:ext uri="{FF2B5EF4-FFF2-40B4-BE49-F238E27FC236}">
              <a16:creationId xmlns:a16="http://schemas.microsoft.com/office/drawing/2014/main" id="{0695B33E-87C7-4EF4-BAFA-E01EE775875D}"/>
            </a:ext>
          </a:extLst>
        </xdr:cNvPr>
        <xdr:cNvSpPr txBox="1"/>
      </xdr:nvSpPr>
      <xdr:spPr>
        <a:xfrm>
          <a:off x="4216400" y="104882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86.2</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76835</xdr:rowOff>
    </xdr:from>
    <xdr:to>
      <xdr:col>24</xdr:col>
      <xdr:colOff>152400</xdr:colOff>
      <xdr:row>63</xdr:row>
      <xdr:rowOff>76835</xdr:rowOff>
    </xdr:to>
    <xdr:cxnSp macro="">
      <xdr:nvCxnSpPr>
        <xdr:cNvPr id="179" name="直線コネクタ 178">
          <a:extLst>
            <a:ext uri="{FF2B5EF4-FFF2-40B4-BE49-F238E27FC236}">
              <a16:creationId xmlns:a16="http://schemas.microsoft.com/office/drawing/2014/main" id="{287C170E-7AFC-44EC-862D-B182004E73CE}"/>
            </a:ext>
          </a:extLst>
        </xdr:cNvPr>
        <xdr:cNvCxnSpPr/>
      </xdr:nvCxnSpPr>
      <xdr:spPr>
        <a:xfrm>
          <a:off x="4108450" y="104844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8890</xdr:rowOff>
    </xdr:from>
    <xdr:ext cx="405130" cy="255905"/>
    <xdr:sp macro="" textlink="">
      <xdr:nvSpPr>
        <xdr:cNvPr id="180" name="【橋りょう・トンネル】&#10;有形固定資産減価償却率最大値テキスト">
          <a:extLst>
            <a:ext uri="{FF2B5EF4-FFF2-40B4-BE49-F238E27FC236}">
              <a16:creationId xmlns:a16="http://schemas.microsoft.com/office/drawing/2014/main" id="{61DB1D9B-7DD0-4786-8927-A71BCF1B0A94}"/>
            </a:ext>
          </a:extLst>
        </xdr:cNvPr>
        <xdr:cNvSpPr txBox="1"/>
      </xdr:nvSpPr>
      <xdr:spPr>
        <a:xfrm>
          <a:off x="4216400" y="90957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62230</xdr:rowOff>
    </xdr:from>
    <xdr:to>
      <xdr:col>24</xdr:col>
      <xdr:colOff>152400</xdr:colOff>
      <xdr:row>56</xdr:row>
      <xdr:rowOff>62230</xdr:rowOff>
    </xdr:to>
    <xdr:cxnSp macro="">
      <xdr:nvCxnSpPr>
        <xdr:cNvPr id="181" name="直線コネクタ 180">
          <a:extLst>
            <a:ext uri="{FF2B5EF4-FFF2-40B4-BE49-F238E27FC236}">
              <a16:creationId xmlns:a16="http://schemas.microsoft.com/office/drawing/2014/main" id="{C3D0DEC0-CC2E-4368-8E2B-77B97BC62C4F}"/>
            </a:ext>
          </a:extLst>
        </xdr:cNvPr>
        <xdr:cNvCxnSpPr/>
      </xdr:nvCxnSpPr>
      <xdr:spPr>
        <a:xfrm>
          <a:off x="4108450" y="93141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154940</xdr:rowOff>
    </xdr:from>
    <xdr:ext cx="405130" cy="255905"/>
    <xdr:sp macro="" textlink="">
      <xdr:nvSpPr>
        <xdr:cNvPr id="182" name="【橋りょう・トンネル】&#10;有形固定資産減価償却率平均値テキスト">
          <a:extLst>
            <a:ext uri="{FF2B5EF4-FFF2-40B4-BE49-F238E27FC236}">
              <a16:creationId xmlns:a16="http://schemas.microsoft.com/office/drawing/2014/main" id="{4582A30A-AA00-41D4-A042-1C2CB29E24FA}"/>
            </a:ext>
          </a:extLst>
        </xdr:cNvPr>
        <xdr:cNvSpPr txBox="1"/>
      </xdr:nvSpPr>
      <xdr:spPr>
        <a:xfrm>
          <a:off x="4216400" y="1006729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183" name="フローチャート: 判断 182">
          <a:extLst>
            <a:ext uri="{FF2B5EF4-FFF2-40B4-BE49-F238E27FC236}">
              <a16:creationId xmlns:a16="http://schemas.microsoft.com/office/drawing/2014/main" id="{8725A393-AE50-40B2-A001-E08E3EFD0CE4}"/>
            </a:ext>
          </a:extLst>
        </xdr:cNvPr>
        <xdr:cNvSpPr/>
      </xdr:nvSpPr>
      <xdr:spPr>
        <a:xfrm>
          <a:off x="4127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141605</xdr:rowOff>
    </xdr:from>
    <xdr:to>
      <xdr:col>20</xdr:col>
      <xdr:colOff>38100</xdr:colOff>
      <xdr:row>61</xdr:row>
      <xdr:rowOff>71755</xdr:rowOff>
    </xdr:to>
    <xdr:sp macro="" textlink="">
      <xdr:nvSpPr>
        <xdr:cNvPr id="184" name="フローチャート: 判断 183">
          <a:extLst>
            <a:ext uri="{FF2B5EF4-FFF2-40B4-BE49-F238E27FC236}">
              <a16:creationId xmlns:a16="http://schemas.microsoft.com/office/drawing/2014/main" id="{3915DAC5-0F8E-4A64-BEE9-11A46BA281B9}"/>
            </a:ext>
          </a:extLst>
        </xdr:cNvPr>
        <xdr:cNvSpPr/>
      </xdr:nvSpPr>
      <xdr:spPr>
        <a:xfrm>
          <a:off x="3384550" y="100539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118745</xdr:rowOff>
    </xdr:from>
    <xdr:to>
      <xdr:col>15</xdr:col>
      <xdr:colOff>101600</xdr:colOff>
      <xdr:row>61</xdr:row>
      <xdr:rowOff>48895</xdr:rowOff>
    </xdr:to>
    <xdr:sp macro="" textlink="">
      <xdr:nvSpPr>
        <xdr:cNvPr id="185" name="フローチャート: 判断 184">
          <a:extLst>
            <a:ext uri="{FF2B5EF4-FFF2-40B4-BE49-F238E27FC236}">
              <a16:creationId xmlns:a16="http://schemas.microsoft.com/office/drawing/2014/main" id="{BB3A5321-3B9A-43B9-AD40-AA8DA9AEB6D9}"/>
            </a:ext>
          </a:extLst>
        </xdr:cNvPr>
        <xdr:cNvSpPr/>
      </xdr:nvSpPr>
      <xdr:spPr>
        <a:xfrm>
          <a:off x="2571750" y="100310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92710</xdr:rowOff>
    </xdr:from>
    <xdr:to>
      <xdr:col>10</xdr:col>
      <xdr:colOff>165100</xdr:colOff>
      <xdr:row>61</xdr:row>
      <xdr:rowOff>22860</xdr:rowOff>
    </xdr:to>
    <xdr:sp macro="" textlink="">
      <xdr:nvSpPr>
        <xdr:cNvPr id="186" name="フローチャート: 判断 185">
          <a:extLst>
            <a:ext uri="{FF2B5EF4-FFF2-40B4-BE49-F238E27FC236}">
              <a16:creationId xmlns:a16="http://schemas.microsoft.com/office/drawing/2014/main" id="{9B3EDC4B-4262-4D12-94D8-892FFD9A101D}"/>
            </a:ext>
          </a:extLst>
        </xdr:cNvPr>
        <xdr:cNvSpPr/>
      </xdr:nvSpPr>
      <xdr:spPr>
        <a:xfrm>
          <a:off x="1778000" y="100050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87" name="フローチャート: 判断 186">
          <a:extLst>
            <a:ext uri="{FF2B5EF4-FFF2-40B4-BE49-F238E27FC236}">
              <a16:creationId xmlns:a16="http://schemas.microsoft.com/office/drawing/2014/main" id="{AD9596D4-C7D5-4264-85CB-61730BEB1531}"/>
            </a:ext>
          </a:extLst>
        </xdr:cNvPr>
        <xdr:cNvSpPr/>
      </xdr:nvSpPr>
      <xdr:spPr>
        <a:xfrm>
          <a:off x="984250" y="99644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5905"/>
    <xdr:sp macro="" textlink="">
      <xdr:nvSpPr>
        <xdr:cNvPr id="188" name="テキスト ボックス 187">
          <a:extLst>
            <a:ext uri="{FF2B5EF4-FFF2-40B4-BE49-F238E27FC236}">
              <a16:creationId xmlns:a16="http://schemas.microsoft.com/office/drawing/2014/main" id="{207F64F4-6100-44A6-A4AB-B371FE885EAF}"/>
            </a:ext>
          </a:extLst>
        </xdr:cNvPr>
        <xdr:cNvSpPr txBox="1"/>
      </xdr:nvSpPr>
      <xdr:spPr>
        <a:xfrm>
          <a:off x="40068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5905"/>
    <xdr:sp macro="" textlink="">
      <xdr:nvSpPr>
        <xdr:cNvPr id="189" name="テキスト ボックス 188">
          <a:extLst>
            <a:ext uri="{FF2B5EF4-FFF2-40B4-BE49-F238E27FC236}">
              <a16:creationId xmlns:a16="http://schemas.microsoft.com/office/drawing/2014/main" id="{466C005D-AD8C-4002-B6CE-3880E5AD9E61}"/>
            </a:ext>
          </a:extLst>
        </xdr:cNvPr>
        <xdr:cNvSpPr txBox="1"/>
      </xdr:nvSpPr>
      <xdr:spPr>
        <a:xfrm>
          <a:off x="32575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5905"/>
    <xdr:sp macro="" textlink="">
      <xdr:nvSpPr>
        <xdr:cNvPr id="190" name="テキスト ボックス 189">
          <a:extLst>
            <a:ext uri="{FF2B5EF4-FFF2-40B4-BE49-F238E27FC236}">
              <a16:creationId xmlns:a16="http://schemas.microsoft.com/office/drawing/2014/main" id="{1D7BED52-0167-48F7-B9D0-D8D17E7DBE93}"/>
            </a:ext>
          </a:extLst>
        </xdr:cNvPr>
        <xdr:cNvSpPr txBox="1"/>
      </xdr:nvSpPr>
      <xdr:spPr>
        <a:xfrm>
          <a:off x="245110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5905"/>
    <xdr:sp macro="" textlink="">
      <xdr:nvSpPr>
        <xdr:cNvPr id="191" name="テキスト ボックス 190">
          <a:extLst>
            <a:ext uri="{FF2B5EF4-FFF2-40B4-BE49-F238E27FC236}">
              <a16:creationId xmlns:a16="http://schemas.microsoft.com/office/drawing/2014/main" id="{8F17AF33-0644-456A-A61B-CA8D3F50C6D0}"/>
            </a:ext>
          </a:extLst>
        </xdr:cNvPr>
        <xdr:cNvSpPr txBox="1"/>
      </xdr:nvSpPr>
      <xdr:spPr>
        <a:xfrm>
          <a:off x="16573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5905"/>
    <xdr:sp macro="" textlink="">
      <xdr:nvSpPr>
        <xdr:cNvPr id="192" name="テキスト ボックス 191">
          <a:extLst>
            <a:ext uri="{FF2B5EF4-FFF2-40B4-BE49-F238E27FC236}">
              <a16:creationId xmlns:a16="http://schemas.microsoft.com/office/drawing/2014/main" id="{35D9113C-DD9E-4B56-A2CD-C5C662B2040E}"/>
            </a:ext>
          </a:extLst>
        </xdr:cNvPr>
        <xdr:cNvSpPr txBox="1"/>
      </xdr:nvSpPr>
      <xdr:spPr>
        <a:xfrm>
          <a:off x="8572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73025</xdr:rowOff>
    </xdr:from>
    <xdr:to>
      <xdr:col>24</xdr:col>
      <xdr:colOff>114300</xdr:colOff>
      <xdr:row>61</xdr:row>
      <xdr:rowOff>3175</xdr:rowOff>
    </xdr:to>
    <xdr:sp macro="" textlink="">
      <xdr:nvSpPr>
        <xdr:cNvPr id="193" name="楕円 192">
          <a:extLst>
            <a:ext uri="{FF2B5EF4-FFF2-40B4-BE49-F238E27FC236}">
              <a16:creationId xmlns:a16="http://schemas.microsoft.com/office/drawing/2014/main" id="{CDDCFAE8-E8BE-4AE5-A5CE-FB71651D5219}"/>
            </a:ext>
          </a:extLst>
        </xdr:cNvPr>
        <xdr:cNvSpPr/>
      </xdr:nvSpPr>
      <xdr:spPr>
        <a:xfrm>
          <a:off x="4127500" y="99853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95885</xdr:rowOff>
    </xdr:from>
    <xdr:ext cx="405130" cy="259080"/>
    <xdr:sp macro="" textlink="">
      <xdr:nvSpPr>
        <xdr:cNvPr id="194" name="【橋りょう・トンネル】&#10;有形固定資産減価償却率該当値テキスト">
          <a:extLst>
            <a:ext uri="{FF2B5EF4-FFF2-40B4-BE49-F238E27FC236}">
              <a16:creationId xmlns:a16="http://schemas.microsoft.com/office/drawing/2014/main" id="{96F9B701-2FEB-4F86-9A4E-F4E2FA6910DB}"/>
            </a:ext>
          </a:extLst>
        </xdr:cNvPr>
        <xdr:cNvSpPr txBox="1"/>
      </xdr:nvSpPr>
      <xdr:spPr>
        <a:xfrm>
          <a:off x="4216400" y="98431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48895</xdr:rowOff>
    </xdr:from>
    <xdr:to>
      <xdr:col>20</xdr:col>
      <xdr:colOff>38100</xdr:colOff>
      <xdr:row>60</xdr:row>
      <xdr:rowOff>150495</xdr:rowOff>
    </xdr:to>
    <xdr:sp macro="" textlink="">
      <xdr:nvSpPr>
        <xdr:cNvPr id="195" name="楕円 194">
          <a:extLst>
            <a:ext uri="{FF2B5EF4-FFF2-40B4-BE49-F238E27FC236}">
              <a16:creationId xmlns:a16="http://schemas.microsoft.com/office/drawing/2014/main" id="{9B556599-162C-4A2F-A5ED-6F8000B53CD0}"/>
            </a:ext>
          </a:extLst>
        </xdr:cNvPr>
        <xdr:cNvSpPr/>
      </xdr:nvSpPr>
      <xdr:spPr>
        <a:xfrm>
          <a:off x="3384550" y="99612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99695</xdr:rowOff>
    </xdr:from>
    <xdr:to>
      <xdr:col>24</xdr:col>
      <xdr:colOff>63500</xdr:colOff>
      <xdr:row>60</xdr:row>
      <xdr:rowOff>123825</xdr:rowOff>
    </xdr:to>
    <xdr:cxnSp macro="">
      <xdr:nvCxnSpPr>
        <xdr:cNvPr id="196" name="直線コネクタ 195">
          <a:extLst>
            <a:ext uri="{FF2B5EF4-FFF2-40B4-BE49-F238E27FC236}">
              <a16:creationId xmlns:a16="http://schemas.microsoft.com/office/drawing/2014/main" id="{8A4401FB-5528-4006-89C9-E913480FFBBE}"/>
            </a:ext>
          </a:extLst>
        </xdr:cNvPr>
        <xdr:cNvCxnSpPr/>
      </xdr:nvCxnSpPr>
      <xdr:spPr>
        <a:xfrm>
          <a:off x="3429000" y="10012045"/>
          <a:ext cx="7493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22860</xdr:rowOff>
    </xdr:from>
    <xdr:to>
      <xdr:col>15</xdr:col>
      <xdr:colOff>101600</xdr:colOff>
      <xdr:row>60</xdr:row>
      <xdr:rowOff>124460</xdr:rowOff>
    </xdr:to>
    <xdr:sp macro="" textlink="">
      <xdr:nvSpPr>
        <xdr:cNvPr id="197" name="楕円 196">
          <a:extLst>
            <a:ext uri="{FF2B5EF4-FFF2-40B4-BE49-F238E27FC236}">
              <a16:creationId xmlns:a16="http://schemas.microsoft.com/office/drawing/2014/main" id="{6008C237-9F73-4E06-AD0C-8B46E5F53412}"/>
            </a:ext>
          </a:extLst>
        </xdr:cNvPr>
        <xdr:cNvSpPr/>
      </xdr:nvSpPr>
      <xdr:spPr>
        <a:xfrm>
          <a:off x="2571750" y="993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73660</xdr:rowOff>
    </xdr:from>
    <xdr:to>
      <xdr:col>19</xdr:col>
      <xdr:colOff>177800</xdr:colOff>
      <xdr:row>60</xdr:row>
      <xdr:rowOff>99695</xdr:rowOff>
    </xdr:to>
    <xdr:cxnSp macro="">
      <xdr:nvCxnSpPr>
        <xdr:cNvPr id="198" name="直線コネクタ 197">
          <a:extLst>
            <a:ext uri="{FF2B5EF4-FFF2-40B4-BE49-F238E27FC236}">
              <a16:creationId xmlns:a16="http://schemas.microsoft.com/office/drawing/2014/main" id="{0C167AC3-1E60-4F69-908C-3646481D5061}"/>
            </a:ext>
          </a:extLst>
        </xdr:cNvPr>
        <xdr:cNvCxnSpPr/>
      </xdr:nvCxnSpPr>
      <xdr:spPr>
        <a:xfrm>
          <a:off x="2622550" y="9986010"/>
          <a:ext cx="8064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168275</xdr:rowOff>
    </xdr:from>
    <xdr:to>
      <xdr:col>10</xdr:col>
      <xdr:colOff>165100</xdr:colOff>
      <xdr:row>60</xdr:row>
      <xdr:rowOff>98425</xdr:rowOff>
    </xdr:to>
    <xdr:sp macro="" textlink="">
      <xdr:nvSpPr>
        <xdr:cNvPr id="199" name="楕円 198">
          <a:extLst>
            <a:ext uri="{FF2B5EF4-FFF2-40B4-BE49-F238E27FC236}">
              <a16:creationId xmlns:a16="http://schemas.microsoft.com/office/drawing/2014/main" id="{11B418DB-F3BD-4727-B164-926C2B4DF1E1}"/>
            </a:ext>
          </a:extLst>
        </xdr:cNvPr>
        <xdr:cNvSpPr/>
      </xdr:nvSpPr>
      <xdr:spPr>
        <a:xfrm>
          <a:off x="1778000" y="990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47625</xdr:rowOff>
    </xdr:from>
    <xdr:to>
      <xdr:col>15</xdr:col>
      <xdr:colOff>50800</xdr:colOff>
      <xdr:row>60</xdr:row>
      <xdr:rowOff>73660</xdr:rowOff>
    </xdr:to>
    <xdr:cxnSp macro="">
      <xdr:nvCxnSpPr>
        <xdr:cNvPr id="200" name="直線コネクタ 199">
          <a:extLst>
            <a:ext uri="{FF2B5EF4-FFF2-40B4-BE49-F238E27FC236}">
              <a16:creationId xmlns:a16="http://schemas.microsoft.com/office/drawing/2014/main" id="{009241DE-45B6-4735-A34A-16379C320EE1}"/>
            </a:ext>
          </a:extLst>
        </xdr:cNvPr>
        <xdr:cNvCxnSpPr/>
      </xdr:nvCxnSpPr>
      <xdr:spPr>
        <a:xfrm>
          <a:off x="1828800" y="9959975"/>
          <a:ext cx="7937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143510</xdr:rowOff>
    </xdr:from>
    <xdr:to>
      <xdr:col>6</xdr:col>
      <xdr:colOff>38100</xdr:colOff>
      <xdr:row>60</xdr:row>
      <xdr:rowOff>73660</xdr:rowOff>
    </xdr:to>
    <xdr:sp macro="" textlink="">
      <xdr:nvSpPr>
        <xdr:cNvPr id="201" name="楕円 200">
          <a:extLst>
            <a:ext uri="{FF2B5EF4-FFF2-40B4-BE49-F238E27FC236}">
              <a16:creationId xmlns:a16="http://schemas.microsoft.com/office/drawing/2014/main" id="{87086A53-066A-4932-8135-B407E8D2B5D8}"/>
            </a:ext>
          </a:extLst>
        </xdr:cNvPr>
        <xdr:cNvSpPr/>
      </xdr:nvSpPr>
      <xdr:spPr>
        <a:xfrm>
          <a:off x="984250" y="98907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22860</xdr:rowOff>
    </xdr:from>
    <xdr:to>
      <xdr:col>10</xdr:col>
      <xdr:colOff>114300</xdr:colOff>
      <xdr:row>60</xdr:row>
      <xdr:rowOff>47625</xdr:rowOff>
    </xdr:to>
    <xdr:cxnSp macro="">
      <xdr:nvCxnSpPr>
        <xdr:cNvPr id="202" name="直線コネクタ 201">
          <a:extLst>
            <a:ext uri="{FF2B5EF4-FFF2-40B4-BE49-F238E27FC236}">
              <a16:creationId xmlns:a16="http://schemas.microsoft.com/office/drawing/2014/main" id="{15D3B0F8-5CD4-4BED-B185-8EF1CDEC84AA}"/>
            </a:ext>
          </a:extLst>
        </xdr:cNvPr>
        <xdr:cNvCxnSpPr/>
      </xdr:nvCxnSpPr>
      <xdr:spPr>
        <a:xfrm>
          <a:off x="1028700" y="9935210"/>
          <a:ext cx="8001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63500</xdr:rowOff>
    </xdr:from>
    <xdr:ext cx="405130" cy="255905"/>
    <xdr:sp macro="" textlink="">
      <xdr:nvSpPr>
        <xdr:cNvPr id="203" name="n_1aveValue【橋りょう・トンネル】&#10;有形固定資産減価償却率">
          <a:extLst>
            <a:ext uri="{FF2B5EF4-FFF2-40B4-BE49-F238E27FC236}">
              <a16:creationId xmlns:a16="http://schemas.microsoft.com/office/drawing/2014/main" id="{E906AA1D-D8C8-4B59-A396-240009F5BE45}"/>
            </a:ext>
          </a:extLst>
        </xdr:cNvPr>
        <xdr:cNvSpPr txBox="1"/>
      </xdr:nvSpPr>
      <xdr:spPr>
        <a:xfrm>
          <a:off x="3239135" y="1014095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40640</xdr:rowOff>
    </xdr:from>
    <xdr:ext cx="401955" cy="255905"/>
    <xdr:sp macro="" textlink="">
      <xdr:nvSpPr>
        <xdr:cNvPr id="204" name="n_2aveValue【橋りょう・トンネル】&#10;有形固定資産減価償却率">
          <a:extLst>
            <a:ext uri="{FF2B5EF4-FFF2-40B4-BE49-F238E27FC236}">
              <a16:creationId xmlns:a16="http://schemas.microsoft.com/office/drawing/2014/main" id="{49C6EC54-BAFB-49E5-9DF6-0CAB4CC86C49}"/>
            </a:ext>
          </a:extLst>
        </xdr:cNvPr>
        <xdr:cNvSpPr txBox="1"/>
      </xdr:nvSpPr>
      <xdr:spPr>
        <a:xfrm>
          <a:off x="2439035" y="1011809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13970</xdr:rowOff>
    </xdr:from>
    <xdr:ext cx="401955" cy="259080"/>
    <xdr:sp macro="" textlink="">
      <xdr:nvSpPr>
        <xdr:cNvPr id="205" name="n_3aveValue【橋りょう・トンネル】&#10;有形固定資産減価償却率">
          <a:extLst>
            <a:ext uri="{FF2B5EF4-FFF2-40B4-BE49-F238E27FC236}">
              <a16:creationId xmlns:a16="http://schemas.microsoft.com/office/drawing/2014/main" id="{2AAED498-DD87-4D18-92B6-4662D8E6EFFE}"/>
            </a:ext>
          </a:extLst>
        </xdr:cNvPr>
        <xdr:cNvSpPr txBox="1"/>
      </xdr:nvSpPr>
      <xdr:spPr>
        <a:xfrm>
          <a:off x="1645285" y="100914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60</xdr:row>
      <xdr:rowOff>144780</xdr:rowOff>
    </xdr:from>
    <xdr:ext cx="401955" cy="255905"/>
    <xdr:sp macro="" textlink="">
      <xdr:nvSpPr>
        <xdr:cNvPr id="206" name="n_4aveValue【橋りょう・トンネル】&#10;有形固定資産減価償却率">
          <a:extLst>
            <a:ext uri="{FF2B5EF4-FFF2-40B4-BE49-F238E27FC236}">
              <a16:creationId xmlns:a16="http://schemas.microsoft.com/office/drawing/2014/main" id="{71EF26C4-F3A6-4796-AD51-D19847731CEA}"/>
            </a:ext>
          </a:extLst>
        </xdr:cNvPr>
        <xdr:cNvSpPr txBox="1"/>
      </xdr:nvSpPr>
      <xdr:spPr>
        <a:xfrm>
          <a:off x="851535" y="100571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58</xdr:row>
      <xdr:rowOff>167005</xdr:rowOff>
    </xdr:from>
    <xdr:ext cx="405130" cy="255905"/>
    <xdr:sp macro="" textlink="">
      <xdr:nvSpPr>
        <xdr:cNvPr id="207" name="n_1mainValue【橋りょう・トンネル】&#10;有形固定資産減価償却率">
          <a:extLst>
            <a:ext uri="{FF2B5EF4-FFF2-40B4-BE49-F238E27FC236}">
              <a16:creationId xmlns:a16="http://schemas.microsoft.com/office/drawing/2014/main" id="{4197C34F-F3DB-40C9-B6D3-F2F88FFE31B4}"/>
            </a:ext>
          </a:extLst>
        </xdr:cNvPr>
        <xdr:cNvSpPr txBox="1"/>
      </xdr:nvSpPr>
      <xdr:spPr>
        <a:xfrm>
          <a:off x="3239135" y="974915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58</xdr:row>
      <xdr:rowOff>140970</xdr:rowOff>
    </xdr:from>
    <xdr:ext cx="401955" cy="259080"/>
    <xdr:sp macro="" textlink="">
      <xdr:nvSpPr>
        <xdr:cNvPr id="208" name="n_2mainValue【橋りょう・トンネル】&#10;有形固定資産減価償却率">
          <a:extLst>
            <a:ext uri="{FF2B5EF4-FFF2-40B4-BE49-F238E27FC236}">
              <a16:creationId xmlns:a16="http://schemas.microsoft.com/office/drawing/2014/main" id="{7634AFE6-CE1C-4205-A49F-83343B05AA65}"/>
            </a:ext>
          </a:extLst>
        </xdr:cNvPr>
        <xdr:cNvSpPr txBox="1"/>
      </xdr:nvSpPr>
      <xdr:spPr>
        <a:xfrm>
          <a:off x="2439035" y="97231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58</xdr:row>
      <xdr:rowOff>114935</xdr:rowOff>
    </xdr:from>
    <xdr:ext cx="401955" cy="259080"/>
    <xdr:sp macro="" textlink="">
      <xdr:nvSpPr>
        <xdr:cNvPr id="209" name="n_3mainValue【橋りょう・トンネル】&#10;有形固定資産減価償却率">
          <a:extLst>
            <a:ext uri="{FF2B5EF4-FFF2-40B4-BE49-F238E27FC236}">
              <a16:creationId xmlns:a16="http://schemas.microsoft.com/office/drawing/2014/main" id="{6795071A-D26A-4188-A53E-101E427CF958}"/>
            </a:ext>
          </a:extLst>
        </xdr:cNvPr>
        <xdr:cNvSpPr txBox="1"/>
      </xdr:nvSpPr>
      <xdr:spPr>
        <a:xfrm>
          <a:off x="1645285" y="96970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58</xdr:row>
      <xdr:rowOff>90170</xdr:rowOff>
    </xdr:from>
    <xdr:ext cx="401955" cy="259080"/>
    <xdr:sp macro="" textlink="">
      <xdr:nvSpPr>
        <xdr:cNvPr id="210" name="n_4mainValue【橋りょう・トンネル】&#10;有形固定資産減価償却率">
          <a:extLst>
            <a:ext uri="{FF2B5EF4-FFF2-40B4-BE49-F238E27FC236}">
              <a16:creationId xmlns:a16="http://schemas.microsoft.com/office/drawing/2014/main" id="{EC6CBB9D-A702-4DE2-AF86-0C1446E0F001}"/>
            </a:ext>
          </a:extLst>
        </xdr:cNvPr>
        <xdr:cNvSpPr txBox="1"/>
      </xdr:nvSpPr>
      <xdr:spPr>
        <a:xfrm>
          <a:off x="851535" y="96723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a:extLst>
            <a:ext uri="{FF2B5EF4-FFF2-40B4-BE49-F238E27FC236}">
              <a16:creationId xmlns:a16="http://schemas.microsoft.com/office/drawing/2014/main" id="{97B1C35D-8BBC-4044-B215-64C81699F488}"/>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AC905454-8888-4E06-8987-A9728C2FCE9D}"/>
            </a:ext>
          </a:extLst>
        </xdr:cNvPr>
        <xdr:cNvSpPr/>
      </xdr:nvSpPr>
      <xdr:spPr>
        <a:xfrm>
          <a:off x="606425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a:extLst>
            <a:ext uri="{FF2B5EF4-FFF2-40B4-BE49-F238E27FC236}">
              <a16:creationId xmlns:a16="http://schemas.microsoft.com/office/drawing/2014/main" id="{BED5EABB-9658-44F6-9E65-84B885FFA401}"/>
            </a:ext>
          </a:extLst>
        </xdr:cNvPr>
        <xdr:cNvSpPr/>
      </xdr:nvSpPr>
      <xdr:spPr>
        <a:xfrm>
          <a:off x="606425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EE01299B-0CEC-462F-9F42-26FFAA10F51D}"/>
            </a:ext>
          </a:extLst>
        </xdr:cNvPr>
        <xdr:cNvSpPr/>
      </xdr:nvSpPr>
      <xdr:spPr>
        <a:xfrm>
          <a:off x="69850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a:extLst>
            <a:ext uri="{FF2B5EF4-FFF2-40B4-BE49-F238E27FC236}">
              <a16:creationId xmlns:a16="http://schemas.microsoft.com/office/drawing/2014/main" id="{B4CABCB2-5B3B-4F9F-BDB6-9710DEF4B1DC}"/>
            </a:ext>
          </a:extLst>
        </xdr:cNvPr>
        <xdr:cNvSpPr/>
      </xdr:nvSpPr>
      <xdr:spPr>
        <a:xfrm>
          <a:off x="69850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A7CE7BF8-2B8B-4587-AFAA-9B67AE8E7E70}"/>
            </a:ext>
          </a:extLst>
        </xdr:cNvPr>
        <xdr:cNvSpPr/>
      </xdr:nvSpPr>
      <xdr:spPr>
        <a:xfrm>
          <a:off x="80137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a:extLst>
            <a:ext uri="{FF2B5EF4-FFF2-40B4-BE49-F238E27FC236}">
              <a16:creationId xmlns:a16="http://schemas.microsoft.com/office/drawing/2014/main" id="{2FC84A88-8570-49C5-85FB-9158E3126C16}"/>
            </a:ext>
          </a:extLst>
        </xdr:cNvPr>
        <xdr:cNvSpPr/>
      </xdr:nvSpPr>
      <xdr:spPr>
        <a:xfrm>
          <a:off x="80137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223,188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a:extLst>
            <a:ext uri="{FF2B5EF4-FFF2-40B4-BE49-F238E27FC236}">
              <a16:creationId xmlns:a16="http://schemas.microsoft.com/office/drawing/2014/main" id="{EA3B2D72-ED91-4AC9-AAB4-D8331EF37430}"/>
            </a:ext>
          </a:extLst>
        </xdr:cNvPr>
        <xdr:cNvSpPr/>
      </xdr:nvSpPr>
      <xdr:spPr>
        <a:xfrm>
          <a:off x="5956300" y="88138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6710" cy="225425"/>
    <xdr:sp macro="" textlink="">
      <xdr:nvSpPr>
        <xdr:cNvPr id="219" name="テキスト ボックス 218">
          <a:extLst>
            <a:ext uri="{FF2B5EF4-FFF2-40B4-BE49-F238E27FC236}">
              <a16:creationId xmlns:a16="http://schemas.microsoft.com/office/drawing/2014/main" id="{FA781394-F428-4E2E-8ADD-7FC866370F56}"/>
            </a:ext>
          </a:extLst>
        </xdr:cNvPr>
        <xdr:cNvSpPr txBox="1"/>
      </xdr:nvSpPr>
      <xdr:spPr>
        <a:xfrm>
          <a:off x="5918200" y="862965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a:extLst>
            <a:ext uri="{FF2B5EF4-FFF2-40B4-BE49-F238E27FC236}">
              <a16:creationId xmlns:a16="http://schemas.microsoft.com/office/drawing/2014/main" id="{8A7B995F-20DB-42BF-BDEE-EABB68D6AE86}"/>
            </a:ext>
          </a:extLst>
        </xdr:cNvPr>
        <xdr:cNvCxnSpPr/>
      </xdr:nvCxnSpPr>
      <xdr:spPr>
        <a:xfrm>
          <a:off x="5956300" y="110172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1" name="直線コネクタ 220">
          <a:extLst>
            <a:ext uri="{FF2B5EF4-FFF2-40B4-BE49-F238E27FC236}">
              <a16:creationId xmlns:a16="http://schemas.microsoft.com/office/drawing/2014/main" id="{21D89207-4D6A-4634-98F1-441B3EF13794}"/>
            </a:ext>
          </a:extLst>
        </xdr:cNvPr>
        <xdr:cNvCxnSpPr/>
      </xdr:nvCxnSpPr>
      <xdr:spPr>
        <a:xfrm>
          <a:off x="5956300" y="10572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29210</xdr:rowOff>
    </xdr:from>
    <xdr:ext cx="245745" cy="255905"/>
    <xdr:sp macro="" textlink="">
      <xdr:nvSpPr>
        <xdr:cNvPr id="222" name="テキスト ボックス 221">
          <a:extLst>
            <a:ext uri="{FF2B5EF4-FFF2-40B4-BE49-F238E27FC236}">
              <a16:creationId xmlns:a16="http://schemas.microsoft.com/office/drawing/2014/main" id="{3DD2B934-3ABA-448B-83B7-9139C5EB96AE}"/>
            </a:ext>
          </a:extLst>
        </xdr:cNvPr>
        <xdr:cNvSpPr txBox="1"/>
      </xdr:nvSpPr>
      <xdr:spPr>
        <a:xfrm>
          <a:off x="5726430" y="104368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3" name="直線コネクタ 222">
          <a:extLst>
            <a:ext uri="{FF2B5EF4-FFF2-40B4-BE49-F238E27FC236}">
              <a16:creationId xmlns:a16="http://schemas.microsoft.com/office/drawing/2014/main" id="{2AC6B21C-28A3-4388-933D-FF4EB98B8315}"/>
            </a:ext>
          </a:extLst>
        </xdr:cNvPr>
        <xdr:cNvCxnSpPr/>
      </xdr:nvCxnSpPr>
      <xdr:spPr>
        <a:xfrm>
          <a:off x="5956300" y="10134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60</xdr:row>
      <xdr:rowOff>86360</xdr:rowOff>
    </xdr:from>
    <xdr:ext cx="592455" cy="255905"/>
    <xdr:sp macro="" textlink="">
      <xdr:nvSpPr>
        <xdr:cNvPr id="224" name="テキスト ボックス 223">
          <a:extLst>
            <a:ext uri="{FF2B5EF4-FFF2-40B4-BE49-F238E27FC236}">
              <a16:creationId xmlns:a16="http://schemas.microsoft.com/office/drawing/2014/main" id="{867B8BAA-523E-4AF1-820A-BDEA1178906C}"/>
            </a:ext>
          </a:extLst>
        </xdr:cNvPr>
        <xdr:cNvSpPr txBox="1"/>
      </xdr:nvSpPr>
      <xdr:spPr>
        <a:xfrm>
          <a:off x="5417820" y="999871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5" name="直線コネクタ 224">
          <a:extLst>
            <a:ext uri="{FF2B5EF4-FFF2-40B4-BE49-F238E27FC236}">
              <a16:creationId xmlns:a16="http://schemas.microsoft.com/office/drawing/2014/main" id="{078D0491-D54A-43FF-8044-B8E992FDFAAE}"/>
            </a:ext>
          </a:extLst>
        </xdr:cNvPr>
        <xdr:cNvCxnSpPr/>
      </xdr:nvCxnSpPr>
      <xdr:spPr>
        <a:xfrm>
          <a:off x="5956300" y="96964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57</xdr:row>
      <xdr:rowOff>143510</xdr:rowOff>
    </xdr:from>
    <xdr:ext cx="592455" cy="255905"/>
    <xdr:sp macro="" textlink="">
      <xdr:nvSpPr>
        <xdr:cNvPr id="226" name="テキスト ボックス 225">
          <a:extLst>
            <a:ext uri="{FF2B5EF4-FFF2-40B4-BE49-F238E27FC236}">
              <a16:creationId xmlns:a16="http://schemas.microsoft.com/office/drawing/2014/main" id="{72E93C58-32AB-4953-A130-FE770335EB2F}"/>
            </a:ext>
          </a:extLst>
        </xdr:cNvPr>
        <xdr:cNvSpPr txBox="1"/>
      </xdr:nvSpPr>
      <xdr:spPr>
        <a:xfrm>
          <a:off x="5417820" y="95605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a:extLst>
            <a:ext uri="{FF2B5EF4-FFF2-40B4-BE49-F238E27FC236}">
              <a16:creationId xmlns:a16="http://schemas.microsoft.com/office/drawing/2014/main" id="{C4C03F4E-B27E-4A45-A50D-A7C5A3543077}"/>
            </a:ext>
          </a:extLst>
        </xdr:cNvPr>
        <xdr:cNvCxnSpPr/>
      </xdr:nvCxnSpPr>
      <xdr:spPr>
        <a:xfrm>
          <a:off x="5956300" y="9251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29210</xdr:rowOff>
    </xdr:from>
    <xdr:ext cx="592455" cy="255905"/>
    <xdr:sp macro="" textlink="">
      <xdr:nvSpPr>
        <xdr:cNvPr id="228" name="テキスト ボックス 227">
          <a:extLst>
            <a:ext uri="{FF2B5EF4-FFF2-40B4-BE49-F238E27FC236}">
              <a16:creationId xmlns:a16="http://schemas.microsoft.com/office/drawing/2014/main" id="{D85D7E22-3E7B-4504-A05A-8C773FE01D06}"/>
            </a:ext>
          </a:extLst>
        </xdr:cNvPr>
        <xdr:cNvSpPr txBox="1"/>
      </xdr:nvSpPr>
      <xdr:spPr>
        <a:xfrm>
          <a:off x="5417820" y="91160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911EBEE6-3286-48DC-9DF4-8807D2D84A2B}"/>
            </a:ext>
          </a:extLst>
        </xdr:cNvPr>
        <xdr:cNvCxnSpPr/>
      </xdr:nvCxnSpPr>
      <xdr:spPr>
        <a:xfrm>
          <a:off x="5956300" y="8813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86360</xdr:rowOff>
    </xdr:from>
    <xdr:ext cx="592455" cy="255905"/>
    <xdr:sp macro="" textlink="">
      <xdr:nvSpPr>
        <xdr:cNvPr id="230" name="テキスト ボックス 229">
          <a:extLst>
            <a:ext uri="{FF2B5EF4-FFF2-40B4-BE49-F238E27FC236}">
              <a16:creationId xmlns:a16="http://schemas.microsoft.com/office/drawing/2014/main" id="{352CF094-CB55-4B8B-92A1-93D64DFD84ED}"/>
            </a:ext>
          </a:extLst>
        </xdr:cNvPr>
        <xdr:cNvSpPr txBox="1"/>
      </xdr:nvSpPr>
      <xdr:spPr>
        <a:xfrm>
          <a:off x="5417820" y="867791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4FE630AF-0084-422B-929F-A19B28AB72D5}"/>
            </a:ext>
          </a:extLst>
        </xdr:cNvPr>
        <xdr:cNvSpPr/>
      </xdr:nvSpPr>
      <xdr:spPr>
        <a:xfrm>
          <a:off x="5956300" y="88138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119380</xdr:rowOff>
    </xdr:from>
    <xdr:to>
      <xdr:col>54</xdr:col>
      <xdr:colOff>189865</xdr:colOff>
      <xdr:row>63</xdr:row>
      <xdr:rowOff>163195</xdr:rowOff>
    </xdr:to>
    <xdr:cxnSp macro="">
      <xdr:nvCxnSpPr>
        <xdr:cNvPr id="232" name="直線コネクタ 231">
          <a:extLst>
            <a:ext uri="{FF2B5EF4-FFF2-40B4-BE49-F238E27FC236}">
              <a16:creationId xmlns:a16="http://schemas.microsoft.com/office/drawing/2014/main" id="{7CB28D6E-817B-4278-BBF6-46F1D3E0773B}"/>
            </a:ext>
          </a:extLst>
        </xdr:cNvPr>
        <xdr:cNvCxnSpPr/>
      </xdr:nvCxnSpPr>
      <xdr:spPr>
        <a:xfrm flipV="1">
          <a:off x="9429115" y="9206230"/>
          <a:ext cx="0" cy="1364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167005</xdr:rowOff>
    </xdr:from>
    <xdr:ext cx="469900" cy="255905"/>
    <xdr:sp macro="" textlink="">
      <xdr:nvSpPr>
        <xdr:cNvPr id="233" name="【橋りょう・トンネル】&#10;一人当たり有形固定資産（償却資産）額最小値テキスト">
          <a:extLst>
            <a:ext uri="{FF2B5EF4-FFF2-40B4-BE49-F238E27FC236}">
              <a16:creationId xmlns:a16="http://schemas.microsoft.com/office/drawing/2014/main" id="{77E7E257-8EA6-4021-A0D9-473288380D32}"/>
            </a:ext>
          </a:extLst>
        </xdr:cNvPr>
        <xdr:cNvSpPr txBox="1"/>
      </xdr:nvSpPr>
      <xdr:spPr>
        <a:xfrm>
          <a:off x="9467850" y="1057465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3,496</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163195</xdr:rowOff>
    </xdr:from>
    <xdr:to>
      <xdr:col>55</xdr:col>
      <xdr:colOff>88900</xdr:colOff>
      <xdr:row>63</xdr:row>
      <xdr:rowOff>163195</xdr:rowOff>
    </xdr:to>
    <xdr:cxnSp macro="">
      <xdr:nvCxnSpPr>
        <xdr:cNvPr id="234" name="直線コネクタ 233">
          <a:extLst>
            <a:ext uri="{FF2B5EF4-FFF2-40B4-BE49-F238E27FC236}">
              <a16:creationId xmlns:a16="http://schemas.microsoft.com/office/drawing/2014/main" id="{8448D2E1-4E96-4170-AA1F-2EFE3F653CEE}"/>
            </a:ext>
          </a:extLst>
        </xdr:cNvPr>
        <xdr:cNvCxnSpPr/>
      </xdr:nvCxnSpPr>
      <xdr:spPr>
        <a:xfrm>
          <a:off x="9359900" y="105708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66040</xdr:rowOff>
    </xdr:from>
    <xdr:ext cx="598805" cy="255905"/>
    <xdr:sp macro="" textlink="">
      <xdr:nvSpPr>
        <xdr:cNvPr id="235" name="【橋りょう・トンネル】&#10;一人当たり有形固定資産（償却資産）額最大値テキスト">
          <a:extLst>
            <a:ext uri="{FF2B5EF4-FFF2-40B4-BE49-F238E27FC236}">
              <a16:creationId xmlns:a16="http://schemas.microsoft.com/office/drawing/2014/main" id="{A06253CB-FE49-457C-98B2-DD869371DCC8}"/>
            </a:ext>
          </a:extLst>
        </xdr:cNvPr>
        <xdr:cNvSpPr txBox="1"/>
      </xdr:nvSpPr>
      <xdr:spPr>
        <a:xfrm>
          <a:off x="9467850" y="898779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622,813</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119380</xdr:rowOff>
    </xdr:from>
    <xdr:to>
      <xdr:col>55</xdr:col>
      <xdr:colOff>88900</xdr:colOff>
      <xdr:row>55</xdr:row>
      <xdr:rowOff>119380</xdr:rowOff>
    </xdr:to>
    <xdr:cxnSp macro="">
      <xdr:nvCxnSpPr>
        <xdr:cNvPr id="236" name="直線コネクタ 235">
          <a:extLst>
            <a:ext uri="{FF2B5EF4-FFF2-40B4-BE49-F238E27FC236}">
              <a16:creationId xmlns:a16="http://schemas.microsoft.com/office/drawing/2014/main" id="{C87267A4-7DF4-4461-A879-B70638424C2E}"/>
            </a:ext>
          </a:extLst>
        </xdr:cNvPr>
        <xdr:cNvCxnSpPr/>
      </xdr:nvCxnSpPr>
      <xdr:spPr>
        <a:xfrm>
          <a:off x="9359900" y="92062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48260</xdr:rowOff>
    </xdr:from>
    <xdr:ext cx="598805" cy="259080"/>
    <xdr:sp macro="" textlink="">
      <xdr:nvSpPr>
        <xdr:cNvPr id="237" name="【橋りょう・トンネル】&#10;一人当たり有形固定資産（償却資産）額平均値テキスト">
          <a:extLst>
            <a:ext uri="{FF2B5EF4-FFF2-40B4-BE49-F238E27FC236}">
              <a16:creationId xmlns:a16="http://schemas.microsoft.com/office/drawing/2014/main" id="{8629EB32-9AEF-41D3-862A-9E519F9211D0}"/>
            </a:ext>
          </a:extLst>
        </xdr:cNvPr>
        <xdr:cNvSpPr txBox="1"/>
      </xdr:nvSpPr>
      <xdr:spPr>
        <a:xfrm>
          <a:off x="9467850" y="996061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191,589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25400</xdr:rowOff>
    </xdr:from>
    <xdr:to>
      <xdr:col>55</xdr:col>
      <xdr:colOff>50800</xdr:colOff>
      <xdr:row>61</xdr:row>
      <xdr:rowOff>127000</xdr:rowOff>
    </xdr:to>
    <xdr:sp macro="" textlink="">
      <xdr:nvSpPr>
        <xdr:cNvPr id="238" name="フローチャート: 判断 237">
          <a:extLst>
            <a:ext uri="{FF2B5EF4-FFF2-40B4-BE49-F238E27FC236}">
              <a16:creationId xmlns:a16="http://schemas.microsoft.com/office/drawing/2014/main" id="{C0142878-20A1-4643-8F87-07403A5298EC}"/>
            </a:ext>
          </a:extLst>
        </xdr:cNvPr>
        <xdr:cNvSpPr/>
      </xdr:nvSpPr>
      <xdr:spPr>
        <a:xfrm>
          <a:off x="9398000" y="1010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19685</xdr:rowOff>
    </xdr:from>
    <xdr:to>
      <xdr:col>50</xdr:col>
      <xdr:colOff>165100</xdr:colOff>
      <xdr:row>61</xdr:row>
      <xdr:rowOff>121285</xdr:rowOff>
    </xdr:to>
    <xdr:sp macro="" textlink="">
      <xdr:nvSpPr>
        <xdr:cNvPr id="239" name="フローチャート: 判断 238">
          <a:extLst>
            <a:ext uri="{FF2B5EF4-FFF2-40B4-BE49-F238E27FC236}">
              <a16:creationId xmlns:a16="http://schemas.microsoft.com/office/drawing/2014/main" id="{E9E30444-0BDD-404D-869E-AA65E09BCFEF}"/>
            </a:ext>
          </a:extLst>
        </xdr:cNvPr>
        <xdr:cNvSpPr/>
      </xdr:nvSpPr>
      <xdr:spPr>
        <a:xfrm>
          <a:off x="86360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30480</xdr:rowOff>
    </xdr:from>
    <xdr:to>
      <xdr:col>46</xdr:col>
      <xdr:colOff>38100</xdr:colOff>
      <xdr:row>61</xdr:row>
      <xdr:rowOff>132080</xdr:rowOff>
    </xdr:to>
    <xdr:sp macro="" textlink="">
      <xdr:nvSpPr>
        <xdr:cNvPr id="240" name="フローチャート: 判断 239">
          <a:extLst>
            <a:ext uri="{FF2B5EF4-FFF2-40B4-BE49-F238E27FC236}">
              <a16:creationId xmlns:a16="http://schemas.microsoft.com/office/drawing/2014/main" id="{98C89B7A-317C-4109-910D-884CFDF4F723}"/>
            </a:ext>
          </a:extLst>
        </xdr:cNvPr>
        <xdr:cNvSpPr/>
      </xdr:nvSpPr>
      <xdr:spPr>
        <a:xfrm>
          <a:off x="7842250" y="101079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34290</xdr:rowOff>
    </xdr:from>
    <xdr:to>
      <xdr:col>41</xdr:col>
      <xdr:colOff>101600</xdr:colOff>
      <xdr:row>61</xdr:row>
      <xdr:rowOff>135890</xdr:rowOff>
    </xdr:to>
    <xdr:sp macro="" textlink="">
      <xdr:nvSpPr>
        <xdr:cNvPr id="241" name="フローチャート: 判断 240">
          <a:extLst>
            <a:ext uri="{FF2B5EF4-FFF2-40B4-BE49-F238E27FC236}">
              <a16:creationId xmlns:a16="http://schemas.microsoft.com/office/drawing/2014/main" id="{B667803A-88A2-4931-A36E-C9FA84DD1879}"/>
            </a:ext>
          </a:extLst>
        </xdr:cNvPr>
        <xdr:cNvSpPr/>
      </xdr:nvSpPr>
      <xdr:spPr>
        <a:xfrm>
          <a:off x="702945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70485</xdr:rowOff>
    </xdr:from>
    <xdr:to>
      <xdr:col>36</xdr:col>
      <xdr:colOff>165100</xdr:colOff>
      <xdr:row>62</xdr:row>
      <xdr:rowOff>635</xdr:rowOff>
    </xdr:to>
    <xdr:sp macro="" textlink="">
      <xdr:nvSpPr>
        <xdr:cNvPr id="242" name="フローチャート: 判断 241">
          <a:extLst>
            <a:ext uri="{FF2B5EF4-FFF2-40B4-BE49-F238E27FC236}">
              <a16:creationId xmlns:a16="http://schemas.microsoft.com/office/drawing/2014/main" id="{FBA62590-5D8F-4A53-90ED-F9C2455A7FA0}"/>
            </a:ext>
          </a:extLst>
        </xdr:cNvPr>
        <xdr:cNvSpPr/>
      </xdr:nvSpPr>
      <xdr:spPr>
        <a:xfrm>
          <a:off x="6235700" y="101479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5905"/>
    <xdr:sp macro="" textlink="">
      <xdr:nvSpPr>
        <xdr:cNvPr id="243" name="テキスト ボックス 242">
          <a:extLst>
            <a:ext uri="{FF2B5EF4-FFF2-40B4-BE49-F238E27FC236}">
              <a16:creationId xmlns:a16="http://schemas.microsoft.com/office/drawing/2014/main" id="{F3752B17-C183-4F3E-A7F3-795F7F169B2F}"/>
            </a:ext>
          </a:extLst>
        </xdr:cNvPr>
        <xdr:cNvSpPr txBox="1"/>
      </xdr:nvSpPr>
      <xdr:spPr>
        <a:xfrm>
          <a:off x="925830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5905"/>
    <xdr:sp macro="" textlink="">
      <xdr:nvSpPr>
        <xdr:cNvPr id="244" name="テキスト ボックス 243">
          <a:extLst>
            <a:ext uri="{FF2B5EF4-FFF2-40B4-BE49-F238E27FC236}">
              <a16:creationId xmlns:a16="http://schemas.microsoft.com/office/drawing/2014/main" id="{1E30E300-B48F-4DE2-B3E1-711A85F58E47}"/>
            </a:ext>
          </a:extLst>
        </xdr:cNvPr>
        <xdr:cNvSpPr txBox="1"/>
      </xdr:nvSpPr>
      <xdr:spPr>
        <a:xfrm>
          <a:off x="85153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5905"/>
    <xdr:sp macro="" textlink="">
      <xdr:nvSpPr>
        <xdr:cNvPr id="245" name="テキスト ボックス 244">
          <a:extLst>
            <a:ext uri="{FF2B5EF4-FFF2-40B4-BE49-F238E27FC236}">
              <a16:creationId xmlns:a16="http://schemas.microsoft.com/office/drawing/2014/main" id="{1EA83E12-3496-49B8-AA8B-639FD0DCB9DF}"/>
            </a:ext>
          </a:extLst>
        </xdr:cNvPr>
        <xdr:cNvSpPr txBox="1"/>
      </xdr:nvSpPr>
      <xdr:spPr>
        <a:xfrm>
          <a:off x="77152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5905"/>
    <xdr:sp macro="" textlink="">
      <xdr:nvSpPr>
        <xdr:cNvPr id="246" name="テキスト ボックス 245">
          <a:extLst>
            <a:ext uri="{FF2B5EF4-FFF2-40B4-BE49-F238E27FC236}">
              <a16:creationId xmlns:a16="http://schemas.microsoft.com/office/drawing/2014/main" id="{3467260F-6EB2-464E-A8A2-255759CC5928}"/>
            </a:ext>
          </a:extLst>
        </xdr:cNvPr>
        <xdr:cNvSpPr txBox="1"/>
      </xdr:nvSpPr>
      <xdr:spPr>
        <a:xfrm>
          <a:off x="690880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5905"/>
    <xdr:sp macro="" textlink="">
      <xdr:nvSpPr>
        <xdr:cNvPr id="247" name="テキスト ボックス 246">
          <a:extLst>
            <a:ext uri="{FF2B5EF4-FFF2-40B4-BE49-F238E27FC236}">
              <a16:creationId xmlns:a16="http://schemas.microsoft.com/office/drawing/2014/main" id="{89949329-28EF-43BB-9507-334049B26014}"/>
            </a:ext>
          </a:extLst>
        </xdr:cNvPr>
        <xdr:cNvSpPr txBox="1"/>
      </xdr:nvSpPr>
      <xdr:spPr>
        <a:xfrm>
          <a:off x="61150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135255</xdr:rowOff>
    </xdr:from>
    <xdr:to>
      <xdr:col>55</xdr:col>
      <xdr:colOff>50800</xdr:colOff>
      <xdr:row>63</xdr:row>
      <xdr:rowOff>65405</xdr:rowOff>
    </xdr:to>
    <xdr:sp macro="" textlink="">
      <xdr:nvSpPr>
        <xdr:cNvPr id="248" name="楕円 247">
          <a:extLst>
            <a:ext uri="{FF2B5EF4-FFF2-40B4-BE49-F238E27FC236}">
              <a16:creationId xmlns:a16="http://schemas.microsoft.com/office/drawing/2014/main" id="{9D11AF39-0E60-4E33-B67D-EDCFB31409C2}"/>
            </a:ext>
          </a:extLst>
        </xdr:cNvPr>
        <xdr:cNvSpPr/>
      </xdr:nvSpPr>
      <xdr:spPr>
        <a:xfrm>
          <a:off x="9398000" y="103778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113665</xdr:rowOff>
    </xdr:from>
    <xdr:ext cx="534670" cy="258445"/>
    <xdr:sp macro="" textlink="">
      <xdr:nvSpPr>
        <xdr:cNvPr id="249" name="【橋りょう・トンネル】&#10;一人当たり有形固定資産（償却資産）額該当値テキスト">
          <a:extLst>
            <a:ext uri="{FF2B5EF4-FFF2-40B4-BE49-F238E27FC236}">
              <a16:creationId xmlns:a16="http://schemas.microsoft.com/office/drawing/2014/main" id="{29FD27B2-3918-4F3A-A310-746C9C8F004C}"/>
            </a:ext>
          </a:extLst>
        </xdr:cNvPr>
        <xdr:cNvSpPr txBox="1"/>
      </xdr:nvSpPr>
      <xdr:spPr>
        <a:xfrm>
          <a:off x="9467850" y="103562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68,627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134620</xdr:rowOff>
    </xdr:from>
    <xdr:to>
      <xdr:col>50</xdr:col>
      <xdr:colOff>165100</xdr:colOff>
      <xdr:row>63</xdr:row>
      <xdr:rowOff>64770</xdr:rowOff>
    </xdr:to>
    <xdr:sp macro="" textlink="">
      <xdr:nvSpPr>
        <xdr:cNvPr id="250" name="楕円 249">
          <a:extLst>
            <a:ext uri="{FF2B5EF4-FFF2-40B4-BE49-F238E27FC236}">
              <a16:creationId xmlns:a16="http://schemas.microsoft.com/office/drawing/2014/main" id="{8B922B8B-94E2-487B-A6F1-7C0F81C9B2EC}"/>
            </a:ext>
          </a:extLst>
        </xdr:cNvPr>
        <xdr:cNvSpPr/>
      </xdr:nvSpPr>
      <xdr:spPr>
        <a:xfrm>
          <a:off x="8636000" y="103771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13970</xdr:rowOff>
    </xdr:from>
    <xdr:to>
      <xdr:col>55</xdr:col>
      <xdr:colOff>0</xdr:colOff>
      <xdr:row>63</xdr:row>
      <xdr:rowOff>14605</xdr:rowOff>
    </xdr:to>
    <xdr:cxnSp macro="">
      <xdr:nvCxnSpPr>
        <xdr:cNvPr id="251" name="直線コネクタ 250">
          <a:extLst>
            <a:ext uri="{FF2B5EF4-FFF2-40B4-BE49-F238E27FC236}">
              <a16:creationId xmlns:a16="http://schemas.microsoft.com/office/drawing/2014/main" id="{B12C075B-6756-4527-B916-CBADB6F33951}"/>
            </a:ext>
          </a:extLst>
        </xdr:cNvPr>
        <xdr:cNvCxnSpPr/>
      </xdr:nvCxnSpPr>
      <xdr:spPr>
        <a:xfrm>
          <a:off x="8686800" y="10421620"/>
          <a:ext cx="7429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135890</xdr:rowOff>
    </xdr:from>
    <xdr:to>
      <xdr:col>46</xdr:col>
      <xdr:colOff>38100</xdr:colOff>
      <xdr:row>63</xdr:row>
      <xdr:rowOff>66040</xdr:rowOff>
    </xdr:to>
    <xdr:sp macro="" textlink="">
      <xdr:nvSpPr>
        <xdr:cNvPr id="252" name="楕円 251">
          <a:extLst>
            <a:ext uri="{FF2B5EF4-FFF2-40B4-BE49-F238E27FC236}">
              <a16:creationId xmlns:a16="http://schemas.microsoft.com/office/drawing/2014/main" id="{99D830F9-9D52-4D52-A04A-347E47E55B0A}"/>
            </a:ext>
          </a:extLst>
        </xdr:cNvPr>
        <xdr:cNvSpPr/>
      </xdr:nvSpPr>
      <xdr:spPr>
        <a:xfrm>
          <a:off x="7842250" y="103784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13970</xdr:rowOff>
    </xdr:from>
    <xdr:to>
      <xdr:col>50</xdr:col>
      <xdr:colOff>114300</xdr:colOff>
      <xdr:row>63</xdr:row>
      <xdr:rowOff>15240</xdr:rowOff>
    </xdr:to>
    <xdr:cxnSp macro="">
      <xdr:nvCxnSpPr>
        <xdr:cNvPr id="253" name="直線コネクタ 252">
          <a:extLst>
            <a:ext uri="{FF2B5EF4-FFF2-40B4-BE49-F238E27FC236}">
              <a16:creationId xmlns:a16="http://schemas.microsoft.com/office/drawing/2014/main" id="{A5D035E4-C0F1-4CDC-89CF-DACE97357B95}"/>
            </a:ext>
          </a:extLst>
        </xdr:cNvPr>
        <xdr:cNvCxnSpPr/>
      </xdr:nvCxnSpPr>
      <xdr:spPr>
        <a:xfrm flipV="1">
          <a:off x="7886700" y="10421620"/>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135255</xdr:rowOff>
    </xdr:from>
    <xdr:to>
      <xdr:col>41</xdr:col>
      <xdr:colOff>101600</xdr:colOff>
      <xdr:row>63</xdr:row>
      <xdr:rowOff>65405</xdr:rowOff>
    </xdr:to>
    <xdr:sp macro="" textlink="">
      <xdr:nvSpPr>
        <xdr:cNvPr id="254" name="楕円 253">
          <a:extLst>
            <a:ext uri="{FF2B5EF4-FFF2-40B4-BE49-F238E27FC236}">
              <a16:creationId xmlns:a16="http://schemas.microsoft.com/office/drawing/2014/main" id="{84C274BC-CC04-403E-9649-36922F598B37}"/>
            </a:ext>
          </a:extLst>
        </xdr:cNvPr>
        <xdr:cNvSpPr/>
      </xdr:nvSpPr>
      <xdr:spPr>
        <a:xfrm>
          <a:off x="7029450" y="103778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14605</xdr:rowOff>
    </xdr:from>
    <xdr:to>
      <xdr:col>45</xdr:col>
      <xdr:colOff>177800</xdr:colOff>
      <xdr:row>63</xdr:row>
      <xdr:rowOff>15240</xdr:rowOff>
    </xdr:to>
    <xdr:cxnSp macro="">
      <xdr:nvCxnSpPr>
        <xdr:cNvPr id="255" name="直線コネクタ 254">
          <a:extLst>
            <a:ext uri="{FF2B5EF4-FFF2-40B4-BE49-F238E27FC236}">
              <a16:creationId xmlns:a16="http://schemas.microsoft.com/office/drawing/2014/main" id="{788D9C94-85CE-4097-BA4A-600FA591B9B2}"/>
            </a:ext>
          </a:extLst>
        </xdr:cNvPr>
        <xdr:cNvCxnSpPr/>
      </xdr:nvCxnSpPr>
      <xdr:spPr>
        <a:xfrm>
          <a:off x="7080250" y="10422255"/>
          <a:ext cx="8064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135890</xdr:rowOff>
    </xdr:from>
    <xdr:to>
      <xdr:col>36</xdr:col>
      <xdr:colOff>165100</xdr:colOff>
      <xdr:row>63</xdr:row>
      <xdr:rowOff>66040</xdr:rowOff>
    </xdr:to>
    <xdr:sp macro="" textlink="">
      <xdr:nvSpPr>
        <xdr:cNvPr id="256" name="楕円 255">
          <a:extLst>
            <a:ext uri="{FF2B5EF4-FFF2-40B4-BE49-F238E27FC236}">
              <a16:creationId xmlns:a16="http://schemas.microsoft.com/office/drawing/2014/main" id="{BC1AF7F8-2E14-4ED6-AB50-B386D008E5C4}"/>
            </a:ext>
          </a:extLst>
        </xdr:cNvPr>
        <xdr:cNvSpPr/>
      </xdr:nvSpPr>
      <xdr:spPr>
        <a:xfrm>
          <a:off x="6235700" y="103784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14605</xdr:rowOff>
    </xdr:from>
    <xdr:to>
      <xdr:col>41</xdr:col>
      <xdr:colOff>50800</xdr:colOff>
      <xdr:row>63</xdr:row>
      <xdr:rowOff>15240</xdr:rowOff>
    </xdr:to>
    <xdr:cxnSp macro="">
      <xdr:nvCxnSpPr>
        <xdr:cNvPr id="257" name="直線コネクタ 256">
          <a:extLst>
            <a:ext uri="{FF2B5EF4-FFF2-40B4-BE49-F238E27FC236}">
              <a16:creationId xmlns:a16="http://schemas.microsoft.com/office/drawing/2014/main" id="{985CA1CE-14C2-4750-9AE0-4DB564C69403}"/>
            </a:ext>
          </a:extLst>
        </xdr:cNvPr>
        <xdr:cNvCxnSpPr/>
      </xdr:nvCxnSpPr>
      <xdr:spPr>
        <a:xfrm flipV="1">
          <a:off x="6286500" y="10422255"/>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59</xdr:row>
      <xdr:rowOff>137795</xdr:rowOff>
    </xdr:from>
    <xdr:ext cx="595630" cy="259080"/>
    <xdr:sp macro="" textlink="">
      <xdr:nvSpPr>
        <xdr:cNvPr id="258" name="n_1aveValue【橋りょう・トンネル】&#10;一人当たり有形固定資産（償却資産）額">
          <a:extLst>
            <a:ext uri="{FF2B5EF4-FFF2-40B4-BE49-F238E27FC236}">
              <a16:creationId xmlns:a16="http://schemas.microsoft.com/office/drawing/2014/main" id="{DD90BCFE-07F6-495F-9E20-73812BE5CBDB}"/>
            </a:ext>
          </a:extLst>
        </xdr:cNvPr>
        <xdr:cNvSpPr txBox="1"/>
      </xdr:nvSpPr>
      <xdr:spPr>
        <a:xfrm>
          <a:off x="8399780" y="988504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194,243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59</xdr:row>
      <xdr:rowOff>148590</xdr:rowOff>
    </xdr:from>
    <xdr:ext cx="595630" cy="259080"/>
    <xdr:sp macro="" textlink="">
      <xdr:nvSpPr>
        <xdr:cNvPr id="259" name="n_2aveValue【橋りょう・トンネル】&#10;一人当たり有形固定資産（償却資産）額">
          <a:extLst>
            <a:ext uri="{FF2B5EF4-FFF2-40B4-BE49-F238E27FC236}">
              <a16:creationId xmlns:a16="http://schemas.microsoft.com/office/drawing/2014/main" id="{8302C49F-825F-4350-B9EB-A894FEFA6F14}"/>
            </a:ext>
          </a:extLst>
        </xdr:cNvPr>
        <xdr:cNvSpPr txBox="1"/>
      </xdr:nvSpPr>
      <xdr:spPr>
        <a:xfrm>
          <a:off x="7612380" y="989584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189,390</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59</xdr:row>
      <xdr:rowOff>152400</xdr:rowOff>
    </xdr:from>
    <xdr:ext cx="595630" cy="259080"/>
    <xdr:sp macro="" textlink="">
      <xdr:nvSpPr>
        <xdr:cNvPr id="260" name="n_3aveValue【橋りょう・トンネル】&#10;一人当たり有形固定資産（償却資産）額">
          <a:extLst>
            <a:ext uri="{FF2B5EF4-FFF2-40B4-BE49-F238E27FC236}">
              <a16:creationId xmlns:a16="http://schemas.microsoft.com/office/drawing/2014/main" id="{45763E72-6F74-4D53-AACC-43F2A0793BE6}"/>
            </a:ext>
          </a:extLst>
        </xdr:cNvPr>
        <xdr:cNvSpPr txBox="1"/>
      </xdr:nvSpPr>
      <xdr:spPr>
        <a:xfrm>
          <a:off x="6818630" y="98996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187,698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60</xdr:row>
      <xdr:rowOff>17780</xdr:rowOff>
    </xdr:from>
    <xdr:ext cx="595630" cy="255905"/>
    <xdr:sp macro="" textlink="">
      <xdr:nvSpPr>
        <xdr:cNvPr id="261" name="n_4aveValue【橋りょう・トンネル】&#10;一人当たり有形固定資産（償却資産）額">
          <a:extLst>
            <a:ext uri="{FF2B5EF4-FFF2-40B4-BE49-F238E27FC236}">
              <a16:creationId xmlns:a16="http://schemas.microsoft.com/office/drawing/2014/main" id="{5AB2E5E5-AD9D-4688-96FB-D81F55214678}"/>
            </a:ext>
          </a:extLst>
        </xdr:cNvPr>
        <xdr:cNvSpPr txBox="1"/>
      </xdr:nvSpPr>
      <xdr:spPr>
        <a:xfrm>
          <a:off x="6005830" y="993013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171,996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63</xdr:row>
      <xdr:rowOff>55880</xdr:rowOff>
    </xdr:from>
    <xdr:ext cx="534670" cy="259080"/>
    <xdr:sp macro="" textlink="">
      <xdr:nvSpPr>
        <xdr:cNvPr id="262" name="n_1mainValue【橋りょう・トンネル】&#10;一人当たり有形固定資産（償却資産）額">
          <a:extLst>
            <a:ext uri="{FF2B5EF4-FFF2-40B4-BE49-F238E27FC236}">
              <a16:creationId xmlns:a16="http://schemas.microsoft.com/office/drawing/2014/main" id="{2CDB45E2-5B04-4968-933B-D7F48A2BA2A5}"/>
            </a:ext>
          </a:extLst>
        </xdr:cNvPr>
        <xdr:cNvSpPr txBox="1"/>
      </xdr:nvSpPr>
      <xdr:spPr>
        <a:xfrm>
          <a:off x="8425815" y="104635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68,939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63</xdr:row>
      <xdr:rowOff>57150</xdr:rowOff>
    </xdr:from>
    <xdr:ext cx="531495" cy="259080"/>
    <xdr:sp macro="" textlink="">
      <xdr:nvSpPr>
        <xdr:cNvPr id="263" name="n_2mainValue【橋りょう・トンネル】&#10;一人当たり有形固定資産（償却資産）額">
          <a:extLst>
            <a:ext uri="{FF2B5EF4-FFF2-40B4-BE49-F238E27FC236}">
              <a16:creationId xmlns:a16="http://schemas.microsoft.com/office/drawing/2014/main" id="{91892A1E-5438-4C33-B18A-CE67C2BA4C5A}"/>
            </a:ext>
          </a:extLst>
        </xdr:cNvPr>
        <xdr:cNvSpPr txBox="1"/>
      </xdr:nvSpPr>
      <xdr:spPr>
        <a:xfrm>
          <a:off x="7644765" y="104648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68,429</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63</xdr:row>
      <xdr:rowOff>56515</xdr:rowOff>
    </xdr:from>
    <xdr:ext cx="531495" cy="258445"/>
    <xdr:sp macro="" textlink="">
      <xdr:nvSpPr>
        <xdr:cNvPr id="264" name="n_3mainValue【橋りょう・トンネル】&#10;一人当たり有形固定資産（償却資産）額">
          <a:extLst>
            <a:ext uri="{FF2B5EF4-FFF2-40B4-BE49-F238E27FC236}">
              <a16:creationId xmlns:a16="http://schemas.microsoft.com/office/drawing/2014/main" id="{AD30CD55-E19A-49D5-802E-1AB40C28FDAD}"/>
            </a:ext>
          </a:extLst>
        </xdr:cNvPr>
        <xdr:cNvSpPr txBox="1"/>
      </xdr:nvSpPr>
      <xdr:spPr>
        <a:xfrm>
          <a:off x="6851015" y="104641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68,546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63</xdr:row>
      <xdr:rowOff>57150</xdr:rowOff>
    </xdr:from>
    <xdr:ext cx="531495" cy="259080"/>
    <xdr:sp macro="" textlink="">
      <xdr:nvSpPr>
        <xdr:cNvPr id="265" name="n_4mainValue【橋りょう・トンネル】&#10;一人当たり有形固定資産（償却資産）額">
          <a:extLst>
            <a:ext uri="{FF2B5EF4-FFF2-40B4-BE49-F238E27FC236}">
              <a16:creationId xmlns:a16="http://schemas.microsoft.com/office/drawing/2014/main" id="{0ED51587-E88F-497D-9D78-FFC2F703BB41}"/>
            </a:ext>
          </a:extLst>
        </xdr:cNvPr>
        <xdr:cNvSpPr txBox="1"/>
      </xdr:nvSpPr>
      <xdr:spPr>
        <a:xfrm>
          <a:off x="6038215" y="104648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68,447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A48FE010-5379-4FF7-B223-A0066EB173C1}"/>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D8E3745-E57C-4BA3-A618-773395808F19}"/>
            </a:ext>
          </a:extLst>
        </xdr:cNvPr>
        <xdr:cNvSpPr/>
      </xdr:nvSpPr>
      <xdr:spPr>
        <a:xfrm>
          <a:off x="8128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73995BC6-B142-4826-A118-AAA9777A1FF2}"/>
            </a:ext>
          </a:extLst>
        </xdr:cNvPr>
        <xdr:cNvSpPr/>
      </xdr:nvSpPr>
      <xdr:spPr>
        <a:xfrm>
          <a:off x="8128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26F2E2DD-4515-4B96-BEB2-07E1B6BFC07F}"/>
            </a:ext>
          </a:extLst>
        </xdr:cNvPr>
        <xdr:cNvSpPr/>
      </xdr:nvSpPr>
      <xdr:spPr>
        <a:xfrm>
          <a:off x="17145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3DF79B7B-FC26-4C85-85FB-67296C8FBA6F}"/>
            </a:ext>
          </a:extLst>
        </xdr:cNvPr>
        <xdr:cNvSpPr/>
      </xdr:nvSpPr>
      <xdr:spPr>
        <a:xfrm>
          <a:off x="17145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CA541EBD-CA2F-4298-A77E-03E0BEB869EE}"/>
            </a:ext>
          </a:extLst>
        </xdr:cNvPr>
        <xdr:cNvSpPr/>
      </xdr:nvSpPr>
      <xdr:spPr>
        <a:xfrm>
          <a:off x="27432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47BDC825-9F90-4C46-B9E3-1D446317A463}"/>
            </a:ext>
          </a:extLst>
        </xdr:cNvPr>
        <xdr:cNvSpPr/>
      </xdr:nvSpPr>
      <xdr:spPr>
        <a:xfrm>
          <a:off x="27432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42F0520B-6F60-49C0-9C5F-A6FD6D37A690}"/>
            </a:ext>
          </a:extLst>
        </xdr:cNvPr>
        <xdr:cNvSpPr/>
      </xdr:nvSpPr>
      <xdr:spPr>
        <a:xfrm>
          <a:off x="685800" y="124841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275" cy="222250"/>
    <xdr:sp macro="" textlink="">
      <xdr:nvSpPr>
        <xdr:cNvPr id="274" name="テキスト ボックス 273">
          <a:extLst>
            <a:ext uri="{FF2B5EF4-FFF2-40B4-BE49-F238E27FC236}">
              <a16:creationId xmlns:a16="http://schemas.microsoft.com/office/drawing/2014/main" id="{F3C2D7FE-91FE-42CC-AE87-F40FB6190ADF}"/>
            </a:ext>
          </a:extLst>
        </xdr:cNvPr>
        <xdr:cNvSpPr txBox="1"/>
      </xdr:nvSpPr>
      <xdr:spPr>
        <a:xfrm>
          <a:off x="666750" y="1229995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6B535E0E-1352-426E-8852-8590E0734450}"/>
            </a:ext>
          </a:extLst>
        </xdr:cNvPr>
        <xdr:cNvCxnSpPr/>
      </xdr:nvCxnSpPr>
      <xdr:spPr>
        <a:xfrm>
          <a:off x="685800" y="14687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185" cy="259080"/>
    <xdr:sp macro="" textlink="">
      <xdr:nvSpPr>
        <xdr:cNvPr id="276" name="テキスト ボックス 275">
          <a:extLst>
            <a:ext uri="{FF2B5EF4-FFF2-40B4-BE49-F238E27FC236}">
              <a16:creationId xmlns:a16="http://schemas.microsoft.com/office/drawing/2014/main" id="{89F5FF59-9EB9-42C9-AC01-6DB2E9109263}"/>
            </a:ext>
          </a:extLst>
        </xdr:cNvPr>
        <xdr:cNvSpPr txBox="1"/>
      </xdr:nvSpPr>
      <xdr:spPr>
        <a:xfrm>
          <a:off x="275590" y="145453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402DA658-DC75-45CC-955B-358D7B60C8F7}"/>
            </a:ext>
          </a:extLst>
        </xdr:cNvPr>
        <xdr:cNvCxnSpPr/>
      </xdr:nvCxnSpPr>
      <xdr:spPr>
        <a:xfrm>
          <a:off x="685800" y="14319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4185" cy="255905"/>
    <xdr:sp macro="" textlink="">
      <xdr:nvSpPr>
        <xdr:cNvPr id="278" name="テキスト ボックス 277">
          <a:extLst>
            <a:ext uri="{FF2B5EF4-FFF2-40B4-BE49-F238E27FC236}">
              <a16:creationId xmlns:a16="http://schemas.microsoft.com/office/drawing/2014/main" id="{79C3263A-603D-4CBE-B1C9-CCAD9E6ACEF1}"/>
            </a:ext>
          </a:extLst>
        </xdr:cNvPr>
        <xdr:cNvSpPr txBox="1"/>
      </xdr:nvSpPr>
      <xdr:spPr>
        <a:xfrm>
          <a:off x="275590" y="14183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81C1EC9A-37C9-45F3-ABF3-22235DA9C62D}"/>
            </a:ext>
          </a:extLst>
        </xdr:cNvPr>
        <xdr:cNvCxnSpPr/>
      </xdr:nvCxnSpPr>
      <xdr:spPr>
        <a:xfrm>
          <a:off x="685800" y="13950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80" name="テキスト ボックス 279">
          <a:extLst>
            <a:ext uri="{FF2B5EF4-FFF2-40B4-BE49-F238E27FC236}">
              <a16:creationId xmlns:a16="http://schemas.microsoft.com/office/drawing/2014/main" id="{3E6F7BE0-62EC-4EE2-8F10-9CA546A0F5FD}"/>
            </a:ext>
          </a:extLst>
        </xdr:cNvPr>
        <xdr:cNvSpPr txBox="1"/>
      </xdr:nvSpPr>
      <xdr:spPr>
        <a:xfrm>
          <a:off x="339725" y="138150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C1F29CEA-3805-498B-B4D6-E8516A8169F7}"/>
            </a:ext>
          </a:extLst>
        </xdr:cNvPr>
        <xdr:cNvCxnSpPr/>
      </xdr:nvCxnSpPr>
      <xdr:spPr>
        <a:xfrm>
          <a:off x="685800" y="13582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82" name="テキスト ボックス 281">
          <a:extLst>
            <a:ext uri="{FF2B5EF4-FFF2-40B4-BE49-F238E27FC236}">
              <a16:creationId xmlns:a16="http://schemas.microsoft.com/office/drawing/2014/main" id="{4FB4422A-B40C-49CE-8EEB-68A4B958A2D2}"/>
            </a:ext>
          </a:extLst>
        </xdr:cNvPr>
        <xdr:cNvSpPr txBox="1"/>
      </xdr:nvSpPr>
      <xdr:spPr>
        <a:xfrm>
          <a:off x="339725" y="1344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9CF91332-218C-474D-ACEE-B91F7C6DD9E3}"/>
            </a:ext>
          </a:extLst>
        </xdr:cNvPr>
        <xdr:cNvCxnSpPr/>
      </xdr:nvCxnSpPr>
      <xdr:spPr>
        <a:xfrm>
          <a:off x="685800" y="13214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5905"/>
    <xdr:sp macro="" textlink="">
      <xdr:nvSpPr>
        <xdr:cNvPr id="284" name="テキスト ボックス 283">
          <a:extLst>
            <a:ext uri="{FF2B5EF4-FFF2-40B4-BE49-F238E27FC236}">
              <a16:creationId xmlns:a16="http://schemas.microsoft.com/office/drawing/2014/main" id="{81EE3D8D-F051-4AE5-AAB3-76F237960CB4}"/>
            </a:ext>
          </a:extLst>
        </xdr:cNvPr>
        <xdr:cNvSpPr txBox="1"/>
      </xdr:nvSpPr>
      <xdr:spPr>
        <a:xfrm>
          <a:off x="339725" y="130784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CE4C6415-99DA-4CBE-A0A8-B82D9AFA17B0}"/>
            </a:ext>
          </a:extLst>
        </xdr:cNvPr>
        <xdr:cNvCxnSpPr/>
      </xdr:nvCxnSpPr>
      <xdr:spPr>
        <a:xfrm>
          <a:off x="685800" y="12852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86" name="テキスト ボックス 285">
          <a:extLst>
            <a:ext uri="{FF2B5EF4-FFF2-40B4-BE49-F238E27FC236}">
              <a16:creationId xmlns:a16="http://schemas.microsoft.com/office/drawing/2014/main" id="{EFD35761-B265-4927-9406-021A7DC2F912}"/>
            </a:ext>
          </a:extLst>
        </xdr:cNvPr>
        <xdr:cNvSpPr txBox="1"/>
      </xdr:nvSpPr>
      <xdr:spPr>
        <a:xfrm>
          <a:off x="339725" y="12716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3305CA1E-70C5-4FDD-85CF-F56CD3F61B2B}"/>
            </a:ext>
          </a:extLst>
        </xdr:cNvPr>
        <xdr:cNvCxnSpPr/>
      </xdr:nvCxnSpPr>
      <xdr:spPr>
        <a:xfrm>
          <a:off x="685800" y="1248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5915" cy="259080"/>
    <xdr:sp macro="" textlink="">
      <xdr:nvSpPr>
        <xdr:cNvPr id="288" name="テキスト ボックス 287">
          <a:extLst>
            <a:ext uri="{FF2B5EF4-FFF2-40B4-BE49-F238E27FC236}">
              <a16:creationId xmlns:a16="http://schemas.microsoft.com/office/drawing/2014/main" id="{CF2B09B2-3089-4D72-B03E-00E001F8CB47}"/>
            </a:ext>
          </a:extLst>
        </xdr:cNvPr>
        <xdr:cNvSpPr txBox="1"/>
      </xdr:nvSpPr>
      <xdr:spPr>
        <a:xfrm>
          <a:off x="384810" y="1234821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4D934918-F046-4711-9ADE-79EBF6671588}"/>
            </a:ext>
          </a:extLst>
        </xdr:cNvPr>
        <xdr:cNvSpPr/>
      </xdr:nvSpPr>
      <xdr:spPr>
        <a:xfrm>
          <a:off x="685800" y="124841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13335</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47B86D02-AC20-4EA5-899C-7495F4AD494F}"/>
            </a:ext>
          </a:extLst>
        </xdr:cNvPr>
        <xdr:cNvCxnSpPr/>
      </xdr:nvCxnSpPr>
      <xdr:spPr>
        <a:xfrm flipV="1">
          <a:off x="4177665" y="13062585"/>
          <a:ext cx="0" cy="1256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118110</xdr:rowOff>
    </xdr:from>
    <xdr:ext cx="469900" cy="259080"/>
    <xdr:sp macro="" textlink="">
      <xdr:nvSpPr>
        <xdr:cNvPr id="291" name="【公営住宅】&#10;有形固定資産減価償却率最小値テキスト">
          <a:extLst>
            <a:ext uri="{FF2B5EF4-FFF2-40B4-BE49-F238E27FC236}">
              <a16:creationId xmlns:a16="http://schemas.microsoft.com/office/drawing/2014/main" id="{2A7C7717-6FF7-4EFE-953E-48A42DF23D8A}"/>
            </a:ext>
          </a:extLst>
        </xdr:cNvPr>
        <xdr:cNvSpPr txBox="1"/>
      </xdr:nvSpPr>
      <xdr:spPr>
        <a:xfrm>
          <a:off x="4216400" y="14323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F278BB07-1FA6-4E24-8B12-DE54AF3111D1}"/>
            </a:ext>
          </a:extLst>
        </xdr:cNvPr>
        <xdr:cNvCxnSpPr/>
      </xdr:nvCxnSpPr>
      <xdr:spPr>
        <a:xfrm>
          <a:off x="4108450" y="143192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132080</xdr:rowOff>
    </xdr:from>
    <xdr:ext cx="405130" cy="255905"/>
    <xdr:sp macro="" textlink="">
      <xdr:nvSpPr>
        <xdr:cNvPr id="293" name="【公営住宅】&#10;有形固定資産減価償却率最大値テキスト">
          <a:extLst>
            <a:ext uri="{FF2B5EF4-FFF2-40B4-BE49-F238E27FC236}">
              <a16:creationId xmlns:a16="http://schemas.microsoft.com/office/drawing/2014/main" id="{D248E10A-FC2A-4A1B-8B93-B660477AAE6A}"/>
            </a:ext>
          </a:extLst>
        </xdr:cNvPr>
        <xdr:cNvSpPr txBox="1"/>
      </xdr:nvSpPr>
      <xdr:spPr>
        <a:xfrm>
          <a:off x="4216400" y="128511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31.7</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13335</xdr:rowOff>
    </xdr:from>
    <xdr:to>
      <xdr:col>24</xdr:col>
      <xdr:colOff>152400</xdr:colOff>
      <xdr:row>79</xdr:row>
      <xdr:rowOff>13335</xdr:rowOff>
    </xdr:to>
    <xdr:cxnSp macro="">
      <xdr:nvCxnSpPr>
        <xdr:cNvPr id="294" name="直線コネクタ 293">
          <a:extLst>
            <a:ext uri="{FF2B5EF4-FFF2-40B4-BE49-F238E27FC236}">
              <a16:creationId xmlns:a16="http://schemas.microsoft.com/office/drawing/2014/main" id="{36032E6E-9902-4119-976B-0D6BFA5286B4}"/>
            </a:ext>
          </a:extLst>
        </xdr:cNvPr>
        <xdr:cNvCxnSpPr/>
      </xdr:nvCxnSpPr>
      <xdr:spPr>
        <a:xfrm>
          <a:off x="4108450" y="130625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71120</xdr:rowOff>
    </xdr:from>
    <xdr:ext cx="405130" cy="259080"/>
    <xdr:sp macro="" textlink="">
      <xdr:nvSpPr>
        <xdr:cNvPr id="295" name="【公営住宅】&#10;有形固定資産減価償却率平均値テキスト">
          <a:extLst>
            <a:ext uri="{FF2B5EF4-FFF2-40B4-BE49-F238E27FC236}">
              <a16:creationId xmlns:a16="http://schemas.microsoft.com/office/drawing/2014/main" id="{F2DFE5F6-DEC8-44D3-A3A1-929881170859}"/>
            </a:ext>
          </a:extLst>
        </xdr:cNvPr>
        <xdr:cNvSpPr txBox="1"/>
      </xdr:nvSpPr>
      <xdr:spPr>
        <a:xfrm>
          <a:off x="4216400" y="136156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48260</xdr:rowOff>
    </xdr:from>
    <xdr:to>
      <xdr:col>24</xdr:col>
      <xdr:colOff>114300</xdr:colOff>
      <xdr:row>83</xdr:row>
      <xdr:rowOff>149860</xdr:rowOff>
    </xdr:to>
    <xdr:sp macro="" textlink="">
      <xdr:nvSpPr>
        <xdr:cNvPr id="296" name="フローチャート: 判断 295">
          <a:extLst>
            <a:ext uri="{FF2B5EF4-FFF2-40B4-BE49-F238E27FC236}">
              <a16:creationId xmlns:a16="http://schemas.microsoft.com/office/drawing/2014/main" id="{FF93D433-FB8A-4EEC-ABCB-479F3FD4C076}"/>
            </a:ext>
          </a:extLst>
        </xdr:cNvPr>
        <xdr:cNvSpPr/>
      </xdr:nvSpPr>
      <xdr:spPr>
        <a:xfrm>
          <a:off x="4127500" y="13757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97" name="フローチャート: 判断 296">
          <a:extLst>
            <a:ext uri="{FF2B5EF4-FFF2-40B4-BE49-F238E27FC236}">
              <a16:creationId xmlns:a16="http://schemas.microsoft.com/office/drawing/2014/main" id="{A32413DF-EEDE-4635-B340-451017FD8F14}"/>
            </a:ext>
          </a:extLst>
        </xdr:cNvPr>
        <xdr:cNvSpPr/>
      </xdr:nvSpPr>
      <xdr:spPr>
        <a:xfrm>
          <a:off x="3384550" y="137712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21590</xdr:rowOff>
    </xdr:from>
    <xdr:to>
      <xdr:col>15</xdr:col>
      <xdr:colOff>101600</xdr:colOff>
      <xdr:row>83</xdr:row>
      <xdr:rowOff>123190</xdr:rowOff>
    </xdr:to>
    <xdr:sp macro="" textlink="">
      <xdr:nvSpPr>
        <xdr:cNvPr id="298" name="フローチャート: 判断 297">
          <a:extLst>
            <a:ext uri="{FF2B5EF4-FFF2-40B4-BE49-F238E27FC236}">
              <a16:creationId xmlns:a16="http://schemas.microsoft.com/office/drawing/2014/main" id="{988E10CA-7C41-402E-BF6A-4162F28BFF52}"/>
            </a:ext>
          </a:extLst>
        </xdr:cNvPr>
        <xdr:cNvSpPr/>
      </xdr:nvSpPr>
      <xdr:spPr>
        <a:xfrm>
          <a:off x="2571750" y="1373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299" name="フローチャート: 判断 298">
          <a:extLst>
            <a:ext uri="{FF2B5EF4-FFF2-40B4-BE49-F238E27FC236}">
              <a16:creationId xmlns:a16="http://schemas.microsoft.com/office/drawing/2014/main" id="{CA4D3E5E-7972-460E-91EF-A51DC5421920}"/>
            </a:ext>
          </a:extLst>
        </xdr:cNvPr>
        <xdr:cNvSpPr/>
      </xdr:nvSpPr>
      <xdr:spPr>
        <a:xfrm>
          <a:off x="1778000" y="1371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143510</xdr:rowOff>
    </xdr:from>
    <xdr:to>
      <xdr:col>6</xdr:col>
      <xdr:colOff>38100</xdr:colOff>
      <xdr:row>83</xdr:row>
      <xdr:rowOff>73660</xdr:rowOff>
    </xdr:to>
    <xdr:sp macro="" textlink="">
      <xdr:nvSpPr>
        <xdr:cNvPr id="300" name="フローチャート: 判断 299">
          <a:extLst>
            <a:ext uri="{FF2B5EF4-FFF2-40B4-BE49-F238E27FC236}">
              <a16:creationId xmlns:a16="http://schemas.microsoft.com/office/drawing/2014/main" id="{A4C4B650-D64A-483A-8275-94EF8705BAA7}"/>
            </a:ext>
          </a:extLst>
        </xdr:cNvPr>
        <xdr:cNvSpPr/>
      </xdr:nvSpPr>
      <xdr:spPr>
        <a:xfrm>
          <a:off x="984250" y="136880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E968AD54-07B4-4B7B-A6E2-EA8EB9DB1288}"/>
            </a:ext>
          </a:extLst>
        </xdr:cNvPr>
        <xdr:cNvSpPr txBox="1"/>
      </xdr:nvSpPr>
      <xdr:spPr>
        <a:xfrm>
          <a:off x="40068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CDA92691-D4F1-4E47-A5CF-882237416CBC}"/>
            </a:ext>
          </a:extLst>
        </xdr:cNvPr>
        <xdr:cNvSpPr txBox="1"/>
      </xdr:nvSpPr>
      <xdr:spPr>
        <a:xfrm>
          <a:off x="32575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3" name="テキスト ボックス 302">
          <a:extLst>
            <a:ext uri="{FF2B5EF4-FFF2-40B4-BE49-F238E27FC236}">
              <a16:creationId xmlns:a16="http://schemas.microsoft.com/office/drawing/2014/main" id="{E73C0BA6-F4DD-480E-8C1B-1FA5BCE08AB8}"/>
            </a:ext>
          </a:extLst>
        </xdr:cNvPr>
        <xdr:cNvSpPr txBox="1"/>
      </xdr:nvSpPr>
      <xdr:spPr>
        <a:xfrm>
          <a:off x="24511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4" name="テキスト ボックス 303">
          <a:extLst>
            <a:ext uri="{FF2B5EF4-FFF2-40B4-BE49-F238E27FC236}">
              <a16:creationId xmlns:a16="http://schemas.microsoft.com/office/drawing/2014/main" id="{8FA4A621-4523-4A10-914B-9B985ED275D8}"/>
            </a:ext>
          </a:extLst>
        </xdr:cNvPr>
        <xdr:cNvSpPr txBox="1"/>
      </xdr:nvSpPr>
      <xdr:spPr>
        <a:xfrm>
          <a:off x="16573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5" name="テキスト ボックス 304">
          <a:extLst>
            <a:ext uri="{FF2B5EF4-FFF2-40B4-BE49-F238E27FC236}">
              <a16:creationId xmlns:a16="http://schemas.microsoft.com/office/drawing/2014/main" id="{1B6D3DE3-2012-4A22-BF3C-D4AF67D9644C}"/>
            </a:ext>
          </a:extLst>
        </xdr:cNvPr>
        <xdr:cNvSpPr txBox="1"/>
      </xdr:nvSpPr>
      <xdr:spPr>
        <a:xfrm>
          <a:off x="8572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84</xdr:row>
      <xdr:rowOff>8255</xdr:rowOff>
    </xdr:from>
    <xdr:to>
      <xdr:col>24</xdr:col>
      <xdr:colOff>114300</xdr:colOff>
      <xdr:row>84</xdr:row>
      <xdr:rowOff>109855</xdr:rowOff>
    </xdr:to>
    <xdr:sp macro="" textlink="">
      <xdr:nvSpPr>
        <xdr:cNvPr id="306" name="楕円 305">
          <a:extLst>
            <a:ext uri="{FF2B5EF4-FFF2-40B4-BE49-F238E27FC236}">
              <a16:creationId xmlns:a16="http://schemas.microsoft.com/office/drawing/2014/main" id="{DC1D9DCB-16E7-46BA-BA0B-ACBB7AF46594}"/>
            </a:ext>
          </a:extLst>
        </xdr:cNvPr>
        <xdr:cNvSpPr/>
      </xdr:nvSpPr>
      <xdr:spPr>
        <a:xfrm>
          <a:off x="4127500" y="1388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158115</xdr:rowOff>
    </xdr:from>
    <xdr:ext cx="405130" cy="255905"/>
    <xdr:sp macro="" textlink="">
      <xdr:nvSpPr>
        <xdr:cNvPr id="307" name="【公営住宅】&#10;有形固定資産減価償却率該当値テキスト">
          <a:extLst>
            <a:ext uri="{FF2B5EF4-FFF2-40B4-BE49-F238E27FC236}">
              <a16:creationId xmlns:a16="http://schemas.microsoft.com/office/drawing/2014/main" id="{202E221F-5EB8-4F4B-98CF-78A6BF6D1C5E}"/>
            </a:ext>
          </a:extLst>
        </xdr:cNvPr>
        <xdr:cNvSpPr txBox="1"/>
      </xdr:nvSpPr>
      <xdr:spPr>
        <a:xfrm>
          <a:off x="4216400" y="1386776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83</xdr:row>
      <xdr:rowOff>166370</xdr:rowOff>
    </xdr:from>
    <xdr:to>
      <xdr:col>20</xdr:col>
      <xdr:colOff>38100</xdr:colOff>
      <xdr:row>84</xdr:row>
      <xdr:rowOff>96520</xdr:rowOff>
    </xdr:to>
    <xdr:sp macro="" textlink="">
      <xdr:nvSpPr>
        <xdr:cNvPr id="308" name="楕円 307">
          <a:extLst>
            <a:ext uri="{FF2B5EF4-FFF2-40B4-BE49-F238E27FC236}">
              <a16:creationId xmlns:a16="http://schemas.microsoft.com/office/drawing/2014/main" id="{09BC7FC2-B44F-48A9-A01D-BE0CF491BFC8}"/>
            </a:ext>
          </a:extLst>
        </xdr:cNvPr>
        <xdr:cNvSpPr/>
      </xdr:nvSpPr>
      <xdr:spPr>
        <a:xfrm>
          <a:off x="3384550" y="138760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45720</xdr:rowOff>
    </xdr:from>
    <xdr:to>
      <xdr:col>24</xdr:col>
      <xdr:colOff>63500</xdr:colOff>
      <xdr:row>84</xdr:row>
      <xdr:rowOff>59055</xdr:rowOff>
    </xdr:to>
    <xdr:cxnSp macro="">
      <xdr:nvCxnSpPr>
        <xdr:cNvPr id="309" name="直線コネクタ 308">
          <a:extLst>
            <a:ext uri="{FF2B5EF4-FFF2-40B4-BE49-F238E27FC236}">
              <a16:creationId xmlns:a16="http://schemas.microsoft.com/office/drawing/2014/main" id="{FE982798-A135-43D7-8CBD-30297E79F756}"/>
            </a:ext>
          </a:extLst>
        </xdr:cNvPr>
        <xdr:cNvCxnSpPr/>
      </xdr:nvCxnSpPr>
      <xdr:spPr>
        <a:xfrm>
          <a:off x="3429000" y="13920470"/>
          <a:ext cx="7493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124460</xdr:rowOff>
    </xdr:from>
    <xdr:to>
      <xdr:col>15</xdr:col>
      <xdr:colOff>101600</xdr:colOff>
      <xdr:row>84</xdr:row>
      <xdr:rowOff>54610</xdr:rowOff>
    </xdr:to>
    <xdr:sp macro="" textlink="">
      <xdr:nvSpPr>
        <xdr:cNvPr id="310" name="楕円 309">
          <a:extLst>
            <a:ext uri="{FF2B5EF4-FFF2-40B4-BE49-F238E27FC236}">
              <a16:creationId xmlns:a16="http://schemas.microsoft.com/office/drawing/2014/main" id="{BCF63C00-F7C5-4731-A1D4-3154AA5C66E4}"/>
            </a:ext>
          </a:extLst>
        </xdr:cNvPr>
        <xdr:cNvSpPr/>
      </xdr:nvSpPr>
      <xdr:spPr>
        <a:xfrm>
          <a:off x="2571750" y="138341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3810</xdr:rowOff>
    </xdr:from>
    <xdr:to>
      <xdr:col>19</xdr:col>
      <xdr:colOff>177800</xdr:colOff>
      <xdr:row>84</xdr:row>
      <xdr:rowOff>45720</xdr:rowOff>
    </xdr:to>
    <xdr:cxnSp macro="">
      <xdr:nvCxnSpPr>
        <xdr:cNvPr id="311" name="直線コネクタ 310">
          <a:extLst>
            <a:ext uri="{FF2B5EF4-FFF2-40B4-BE49-F238E27FC236}">
              <a16:creationId xmlns:a16="http://schemas.microsoft.com/office/drawing/2014/main" id="{E0C954E4-429E-4D99-BCBE-5230E1F9505B}"/>
            </a:ext>
          </a:extLst>
        </xdr:cNvPr>
        <xdr:cNvCxnSpPr/>
      </xdr:nvCxnSpPr>
      <xdr:spPr>
        <a:xfrm>
          <a:off x="2622550" y="13878560"/>
          <a:ext cx="80645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97790</xdr:rowOff>
    </xdr:from>
    <xdr:to>
      <xdr:col>10</xdr:col>
      <xdr:colOff>165100</xdr:colOff>
      <xdr:row>84</xdr:row>
      <xdr:rowOff>27940</xdr:rowOff>
    </xdr:to>
    <xdr:sp macro="" textlink="">
      <xdr:nvSpPr>
        <xdr:cNvPr id="312" name="楕円 311">
          <a:extLst>
            <a:ext uri="{FF2B5EF4-FFF2-40B4-BE49-F238E27FC236}">
              <a16:creationId xmlns:a16="http://schemas.microsoft.com/office/drawing/2014/main" id="{75D2C76D-7C3B-4683-AA42-A20ADE0F074B}"/>
            </a:ext>
          </a:extLst>
        </xdr:cNvPr>
        <xdr:cNvSpPr/>
      </xdr:nvSpPr>
      <xdr:spPr>
        <a:xfrm>
          <a:off x="1778000" y="138074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148590</xdr:rowOff>
    </xdr:from>
    <xdr:to>
      <xdr:col>15</xdr:col>
      <xdr:colOff>50800</xdr:colOff>
      <xdr:row>84</xdr:row>
      <xdr:rowOff>3810</xdr:rowOff>
    </xdr:to>
    <xdr:cxnSp macro="">
      <xdr:nvCxnSpPr>
        <xdr:cNvPr id="313" name="直線コネクタ 312">
          <a:extLst>
            <a:ext uri="{FF2B5EF4-FFF2-40B4-BE49-F238E27FC236}">
              <a16:creationId xmlns:a16="http://schemas.microsoft.com/office/drawing/2014/main" id="{78A8F2F2-9242-4A77-A852-298B9699ED0C}"/>
            </a:ext>
          </a:extLst>
        </xdr:cNvPr>
        <xdr:cNvCxnSpPr/>
      </xdr:nvCxnSpPr>
      <xdr:spPr>
        <a:xfrm>
          <a:off x="1828800" y="13858240"/>
          <a:ext cx="79375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84455</xdr:rowOff>
    </xdr:from>
    <xdr:to>
      <xdr:col>6</xdr:col>
      <xdr:colOff>38100</xdr:colOff>
      <xdr:row>84</xdr:row>
      <xdr:rowOff>14605</xdr:rowOff>
    </xdr:to>
    <xdr:sp macro="" textlink="">
      <xdr:nvSpPr>
        <xdr:cNvPr id="314" name="楕円 313">
          <a:extLst>
            <a:ext uri="{FF2B5EF4-FFF2-40B4-BE49-F238E27FC236}">
              <a16:creationId xmlns:a16="http://schemas.microsoft.com/office/drawing/2014/main" id="{8AA80CAB-5896-4544-92F6-0E0B50B9EABC}"/>
            </a:ext>
          </a:extLst>
        </xdr:cNvPr>
        <xdr:cNvSpPr/>
      </xdr:nvSpPr>
      <xdr:spPr>
        <a:xfrm>
          <a:off x="984250" y="137941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135255</xdr:rowOff>
    </xdr:from>
    <xdr:to>
      <xdr:col>10</xdr:col>
      <xdr:colOff>114300</xdr:colOff>
      <xdr:row>83</xdr:row>
      <xdr:rowOff>148590</xdr:rowOff>
    </xdr:to>
    <xdr:cxnSp macro="">
      <xdr:nvCxnSpPr>
        <xdr:cNvPr id="315" name="直線コネクタ 314">
          <a:extLst>
            <a:ext uri="{FF2B5EF4-FFF2-40B4-BE49-F238E27FC236}">
              <a16:creationId xmlns:a16="http://schemas.microsoft.com/office/drawing/2014/main" id="{2FD759BA-7063-4DE2-96A9-20718EA4ADEF}"/>
            </a:ext>
          </a:extLst>
        </xdr:cNvPr>
        <xdr:cNvCxnSpPr/>
      </xdr:nvCxnSpPr>
      <xdr:spPr>
        <a:xfrm>
          <a:off x="1028700" y="13844905"/>
          <a:ext cx="8001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82</xdr:row>
      <xdr:rowOff>8255</xdr:rowOff>
    </xdr:from>
    <xdr:ext cx="405130" cy="255905"/>
    <xdr:sp macro="" textlink="">
      <xdr:nvSpPr>
        <xdr:cNvPr id="316" name="n_1aveValue【公営住宅】&#10;有形固定資産減価償却率">
          <a:extLst>
            <a:ext uri="{FF2B5EF4-FFF2-40B4-BE49-F238E27FC236}">
              <a16:creationId xmlns:a16="http://schemas.microsoft.com/office/drawing/2014/main" id="{4502D4C6-248E-477B-B452-12B371A1D08E}"/>
            </a:ext>
          </a:extLst>
        </xdr:cNvPr>
        <xdr:cNvSpPr txBox="1"/>
      </xdr:nvSpPr>
      <xdr:spPr>
        <a:xfrm>
          <a:off x="3239135" y="1355280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139700</xdr:rowOff>
    </xdr:from>
    <xdr:ext cx="401955" cy="259080"/>
    <xdr:sp macro="" textlink="">
      <xdr:nvSpPr>
        <xdr:cNvPr id="317" name="n_2aveValue【公営住宅】&#10;有形固定資産減価償却率">
          <a:extLst>
            <a:ext uri="{FF2B5EF4-FFF2-40B4-BE49-F238E27FC236}">
              <a16:creationId xmlns:a16="http://schemas.microsoft.com/office/drawing/2014/main" id="{F428870D-E352-4FCF-AAA8-0BAA1AF8E0F2}"/>
            </a:ext>
          </a:extLst>
        </xdr:cNvPr>
        <xdr:cNvSpPr txBox="1"/>
      </xdr:nvSpPr>
      <xdr:spPr>
        <a:xfrm>
          <a:off x="2439035" y="135191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122555</xdr:rowOff>
    </xdr:from>
    <xdr:ext cx="401955" cy="255905"/>
    <xdr:sp macro="" textlink="">
      <xdr:nvSpPr>
        <xdr:cNvPr id="318" name="n_3aveValue【公営住宅】&#10;有形固定資産減価償却率">
          <a:extLst>
            <a:ext uri="{FF2B5EF4-FFF2-40B4-BE49-F238E27FC236}">
              <a16:creationId xmlns:a16="http://schemas.microsoft.com/office/drawing/2014/main" id="{92188DE9-E4F0-4E93-8026-1B1D4811D566}"/>
            </a:ext>
          </a:extLst>
        </xdr:cNvPr>
        <xdr:cNvSpPr txBox="1"/>
      </xdr:nvSpPr>
      <xdr:spPr>
        <a:xfrm>
          <a:off x="1645285" y="1350200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90170</xdr:rowOff>
    </xdr:from>
    <xdr:ext cx="401955" cy="259080"/>
    <xdr:sp macro="" textlink="">
      <xdr:nvSpPr>
        <xdr:cNvPr id="319" name="n_4aveValue【公営住宅】&#10;有形固定資産減価償却率">
          <a:extLst>
            <a:ext uri="{FF2B5EF4-FFF2-40B4-BE49-F238E27FC236}">
              <a16:creationId xmlns:a16="http://schemas.microsoft.com/office/drawing/2014/main" id="{3639447A-6AAC-4DEC-95CA-5C6E1212B4A8}"/>
            </a:ext>
          </a:extLst>
        </xdr:cNvPr>
        <xdr:cNvSpPr txBox="1"/>
      </xdr:nvSpPr>
      <xdr:spPr>
        <a:xfrm>
          <a:off x="851535" y="134696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84</xdr:row>
      <xdr:rowOff>87630</xdr:rowOff>
    </xdr:from>
    <xdr:ext cx="405130" cy="255905"/>
    <xdr:sp macro="" textlink="">
      <xdr:nvSpPr>
        <xdr:cNvPr id="320" name="n_1mainValue【公営住宅】&#10;有形固定資産減価償却率">
          <a:extLst>
            <a:ext uri="{FF2B5EF4-FFF2-40B4-BE49-F238E27FC236}">
              <a16:creationId xmlns:a16="http://schemas.microsoft.com/office/drawing/2014/main" id="{2520C023-4289-4F5B-81AA-3D733C35D2FD}"/>
            </a:ext>
          </a:extLst>
        </xdr:cNvPr>
        <xdr:cNvSpPr txBox="1"/>
      </xdr:nvSpPr>
      <xdr:spPr>
        <a:xfrm>
          <a:off x="3239135" y="139623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84</xdr:row>
      <xdr:rowOff>45720</xdr:rowOff>
    </xdr:from>
    <xdr:ext cx="401955" cy="259080"/>
    <xdr:sp macro="" textlink="">
      <xdr:nvSpPr>
        <xdr:cNvPr id="321" name="n_2mainValue【公営住宅】&#10;有形固定資産減価償却率">
          <a:extLst>
            <a:ext uri="{FF2B5EF4-FFF2-40B4-BE49-F238E27FC236}">
              <a16:creationId xmlns:a16="http://schemas.microsoft.com/office/drawing/2014/main" id="{F300FA67-F510-4C8C-ABEF-2FFEE779DAB2}"/>
            </a:ext>
          </a:extLst>
        </xdr:cNvPr>
        <xdr:cNvSpPr txBox="1"/>
      </xdr:nvSpPr>
      <xdr:spPr>
        <a:xfrm>
          <a:off x="2439035" y="139204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84</xdr:row>
      <xdr:rowOff>19050</xdr:rowOff>
    </xdr:from>
    <xdr:ext cx="401955" cy="255905"/>
    <xdr:sp macro="" textlink="">
      <xdr:nvSpPr>
        <xdr:cNvPr id="322" name="n_3mainValue【公営住宅】&#10;有形固定資産減価償却率">
          <a:extLst>
            <a:ext uri="{FF2B5EF4-FFF2-40B4-BE49-F238E27FC236}">
              <a16:creationId xmlns:a16="http://schemas.microsoft.com/office/drawing/2014/main" id="{481E29EC-22D3-4830-BD11-54E3E2419F01}"/>
            </a:ext>
          </a:extLst>
        </xdr:cNvPr>
        <xdr:cNvSpPr txBox="1"/>
      </xdr:nvSpPr>
      <xdr:spPr>
        <a:xfrm>
          <a:off x="1645285" y="138938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84</xdr:row>
      <xdr:rowOff>6350</xdr:rowOff>
    </xdr:from>
    <xdr:ext cx="401955" cy="255905"/>
    <xdr:sp macro="" textlink="">
      <xdr:nvSpPr>
        <xdr:cNvPr id="323" name="n_4mainValue【公営住宅】&#10;有形固定資産減価償却率">
          <a:extLst>
            <a:ext uri="{FF2B5EF4-FFF2-40B4-BE49-F238E27FC236}">
              <a16:creationId xmlns:a16="http://schemas.microsoft.com/office/drawing/2014/main" id="{18494901-A7C1-4D91-AA51-3249DD0DBB9D}"/>
            </a:ext>
          </a:extLst>
        </xdr:cNvPr>
        <xdr:cNvSpPr txBox="1"/>
      </xdr:nvSpPr>
      <xdr:spPr>
        <a:xfrm>
          <a:off x="851535" y="138811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7EE9B9C8-1912-47E4-AD5D-09841783E332}"/>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447CB39B-0C92-4186-9C55-547AB19BB598}"/>
            </a:ext>
          </a:extLst>
        </xdr:cNvPr>
        <xdr:cNvSpPr/>
      </xdr:nvSpPr>
      <xdr:spPr>
        <a:xfrm>
          <a:off x="606425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C988AD37-30B9-4131-9DB8-6598A7C43B21}"/>
            </a:ext>
          </a:extLst>
        </xdr:cNvPr>
        <xdr:cNvSpPr/>
      </xdr:nvSpPr>
      <xdr:spPr>
        <a:xfrm>
          <a:off x="606425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BBEEC588-B9F7-45B3-8F38-4C3DFB8426AE}"/>
            </a:ext>
          </a:extLst>
        </xdr:cNvPr>
        <xdr:cNvSpPr/>
      </xdr:nvSpPr>
      <xdr:spPr>
        <a:xfrm>
          <a:off x="69850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49A0A0A5-BE2A-4F5C-86D6-6DA3F32D894F}"/>
            </a:ext>
          </a:extLst>
        </xdr:cNvPr>
        <xdr:cNvSpPr/>
      </xdr:nvSpPr>
      <xdr:spPr>
        <a:xfrm>
          <a:off x="69850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4D94E551-1A7A-440E-8AA1-7B21B1A026F2}"/>
            </a:ext>
          </a:extLst>
        </xdr:cNvPr>
        <xdr:cNvSpPr/>
      </xdr:nvSpPr>
      <xdr:spPr>
        <a:xfrm>
          <a:off x="80137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706377FB-1997-4859-9B07-9C1524537596}"/>
            </a:ext>
          </a:extLst>
        </xdr:cNvPr>
        <xdr:cNvSpPr/>
      </xdr:nvSpPr>
      <xdr:spPr>
        <a:xfrm>
          <a:off x="80137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0.826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DE5055BB-46F0-47B7-A534-3EB94A1DC43E}"/>
            </a:ext>
          </a:extLst>
        </xdr:cNvPr>
        <xdr:cNvSpPr/>
      </xdr:nvSpPr>
      <xdr:spPr>
        <a:xfrm>
          <a:off x="5956300" y="124841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6710" cy="222250"/>
    <xdr:sp macro="" textlink="">
      <xdr:nvSpPr>
        <xdr:cNvPr id="332" name="テキスト ボックス 331">
          <a:extLst>
            <a:ext uri="{FF2B5EF4-FFF2-40B4-BE49-F238E27FC236}">
              <a16:creationId xmlns:a16="http://schemas.microsoft.com/office/drawing/2014/main" id="{012D5826-BB11-410F-9CC1-52716E1A82CF}"/>
            </a:ext>
          </a:extLst>
        </xdr:cNvPr>
        <xdr:cNvSpPr txBox="1"/>
      </xdr:nvSpPr>
      <xdr:spPr>
        <a:xfrm>
          <a:off x="5918200" y="1229995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952DB63B-20EB-4F41-83BF-1DD6B2C1D87B}"/>
            </a:ext>
          </a:extLst>
        </xdr:cNvPr>
        <xdr:cNvCxnSpPr/>
      </xdr:nvCxnSpPr>
      <xdr:spPr>
        <a:xfrm>
          <a:off x="5956300" y="146875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4" name="直線コネクタ 333">
          <a:extLst>
            <a:ext uri="{FF2B5EF4-FFF2-40B4-BE49-F238E27FC236}">
              <a16:creationId xmlns:a16="http://schemas.microsoft.com/office/drawing/2014/main" id="{64F746B9-04B7-4E09-A341-0515527FF8E2}"/>
            </a:ext>
          </a:extLst>
        </xdr:cNvPr>
        <xdr:cNvCxnSpPr/>
      </xdr:nvCxnSpPr>
      <xdr:spPr>
        <a:xfrm>
          <a:off x="5956300" y="14135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124460</xdr:rowOff>
    </xdr:from>
    <xdr:ext cx="464185" cy="259080"/>
    <xdr:sp macro="" textlink="">
      <xdr:nvSpPr>
        <xdr:cNvPr id="335" name="テキスト ボックス 334">
          <a:extLst>
            <a:ext uri="{FF2B5EF4-FFF2-40B4-BE49-F238E27FC236}">
              <a16:creationId xmlns:a16="http://schemas.microsoft.com/office/drawing/2014/main" id="{2861A0F7-6755-458C-8F0A-1C0D64E55235}"/>
            </a:ext>
          </a:extLst>
        </xdr:cNvPr>
        <xdr:cNvSpPr txBox="1"/>
      </xdr:nvSpPr>
      <xdr:spPr>
        <a:xfrm>
          <a:off x="5527040" y="139992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81DC116F-CE46-42A3-9BDE-8E6B6554A6E9}"/>
            </a:ext>
          </a:extLst>
        </xdr:cNvPr>
        <xdr:cNvCxnSpPr/>
      </xdr:nvCxnSpPr>
      <xdr:spPr>
        <a:xfrm>
          <a:off x="5956300" y="135826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4185" cy="259080"/>
    <xdr:sp macro="" textlink="">
      <xdr:nvSpPr>
        <xdr:cNvPr id="337" name="テキスト ボックス 336">
          <a:extLst>
            <a:ext uri="{FF2B5EF4-FFF2-40B4-BE49-F238E27FC236}">
              <a16:creationId xmlns:a16="http://schemas.microsoft.com/office/drawing/2014/main" id="{053595C8-CA5A-4FAA-A122-E043D34225CA}"/>
            </a:ext>
          </a:extLst>
        </xdr:cNvPr>
        <xdr:cNvSpPr txBox="1"/>
      </xdr:nvSpPr>
      <xdr:spPr>
        <a:xfrm>
          <a:off x="5527040" y="1344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529C3DF8-56F7-43F8-9219-7D41FA9D39F6}"/>
            </a:ext>
          </a:extLst>
        </xdr:cNvPr>
        <xdr:cNvCxnSpPr/>
      </xdr:nvCxnSpPr>
      <xdr:spPr>
        <a:xfrm>
          <a:off x="5956300" y="130365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10160</xdr:rowOff>
    </xdr:from>
    <xdr:ext cx="464185" cy="259080"/>
    <xdr:sp macro="" textlink="">
      <xdr:nvSpPr>
        <xdr:cNvPr id="339" name="テキスト ボックス 338">
          <a:extLst>
            <a:ext uri="{FF2B5EF4-FFF2-40B4-BE49-F238E27FC236}">
              <a16:creationId xmlns:a16="http://schemas.microsoft.com/office/drawing/2014/main" id="{5C2B8B83-D7F9-4D4A-B7B8-F86B7AB81E8A}"/>
            </a:ext>
          </a:extLst>
        </xdr:cNvPr>
        <xdr:cNvSpPr txBox="1"/>
      </xdr:nvSpPr>
      <xdr:spPr>
        <a:xfrm>
          <a:off x="5527040" y="128943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3ADE9570-D897-4A41-8898-1691D8C1530A}"/>
            </a:ext>
          </a:extLst>
        </xdr:cNvPr>
        <xdr:cNvCxnSpPr/>
      </xdr:nvCxnSpPr>
      <xdr:spPr>
        <a:xfrm>
          <a:off x="5956300" y="1248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185" cy="259080"/>
    <xdr:sp macro="" textlink="">
      <xdr:nvSpPr>
        <xdr:cNvPr id="341" name="テキスト ボックス 340">
          <a:extLst>
            <a:ext uri="{FF2B5EF4-FFF2-40B4-BE49-F238E27FC236}">
              <a16:creationId xmlns:a16="http://schemas.microsoft.com/office/drawing/2014/main" id="{9DEB88CD-3197-4575-A5EF-4C5B74B4C42E}"/>
            </a:ext>
          </a:extLst>
        </xdr:cNvPr>
        <xdr:cNvSpPr txBox="1"/>
      </xdr:nvSpPr>
      <xdr:spPr>
        <a:xfrm>
          <a:off x="5527040" y="123482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3B504EB2-B889-456C-BF89-3ECE83488FF9}"/>
            </a:ext>
          </a:extLst>
        </xdr:cNvPr>
        <xdr:cNvSpPr/>
      </xdr:nvSpPr>
      <xdr:spPr>
        <a:xfrm>
          <a:off x="5956300" y="124841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69850</xdr:rowOff>
    </xdr:from>
    <xdr:to>
      <xdr:col>54</xdr:col>
      <xdr:colOff>189865</xdr:colOff>
      <xdr:row>85</xdr:row>
      <xdr:rowOff>83820</xdr:rowOff>
    </xdr:to>
    <xdr:cxnSp macro="">
      <xdr:nvCxnSpPr>
        <xdr:cNvPr id="343" name="直線コネクタ 342">
          <a:extLst>
            <a:ext uri="{FF2B5EF4-FFF2-40B4-BE49-F238E27FC236}">
              <a16:creationId xmlns:a16="http://schemas.microsoft.com/office/drawing/2014/main" id="{A175507B-898D-43EF-A086-2D793264ABD7}"/>
            </a:ext>
          </a:extLst>
        </xdr:cNvPr>
        <xdr:cNvCxnSpPr/>
      </xdr:nvCxnSpPr>
      <xdr:spPr>
        <a:xfrm flipV="1">
          <a:off x="9429115" y="12954000"/>
          <a:ext cx="0" cy="1169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87630</xdr:rowOff>
    </xdr:from>
    <xdr:ext cx="469900" cy="255905"/>
    <xdr:sp macro="" textlink="">
      <xdr:nvSpPr>
        <xdr:cNvPr id="344" name="【公営住宅】&#10;一人当たり面積最小値テキスト">
          <a:extLst>
            <a:ext uri="{FF2B5EF4-FFF2-40B4-BE49-F238E27FC236}">
              <a16:creationId xmlns:a16="http://schemas.microsoft.com/office/drawing/2014/main" id="{7F99DBE6-52EC-43AE-A0B4-3629A42CAE73}"/>
            </a:ext>
          </a:extLst>
        </xdr:cNvPr>
        <xdr:cNvSpPr txBox="1"/>
      </xdr:nvSpPr>
      <xdr:spPr>
        <a:xfrm>
          <a:off x="9467850" y="141274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0.020</a:t>
          </a:r>
          <a:endParaRPr kumimoji="1" lang="ja-JP" altLang="en-US" sz="1000" b="1">
            <a:latin typeface="ＭＳ Ｐゴシック"/>
            <a:ea typeface="ＭＳ Ｐゴシック"/>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5" name="直線コネクタ 344">
          <a:extLst>
            <a:ext uri="{FF2B5EF4-FFF2-40B4-BE49-F238E27FC236}">
              <a16:creationId xmlns:a16="http://schemas.microsoft.com/office/drawing/2014/main" id="{7F9CA8FE-ED14-4FE0-8E78-AB136BCA7576}"/>
            </a:ext>
          </a:extLst>
        </xdr:cNvPr>
        <xdr:cNvCxnSpPr/>
      </xdr:nvCxnSpPr>
      <xdr:spPr>
        <a:xfrm>
          <a:off x="9359900" y="141236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16510</xdr:rowOff>
    </xdr:from>
    <xdr:ext cx="469900" cy="259080"/>
    <xdr:sp macro="" textlink="">
      <xdr:nvSpPr>
        <xdr:cNvPr id="346" name="【公営住宅】&#10;一人当たり面積最大値テキスト">
          <a:extLst>
            <a:ext uri="{FF2B5EF4-FFF2-40B4-BE49-F238E27FC236}">
              <a16:creationId xmlns:a16="http://schemas.microsoft.com/office/drawing/2014/main" id="{761101B3-1EF8-450E-A750-DE581E016409}"/>
            </a:ext>
          </a:extLst>
        </xdr:cNvPr>
        <xdr:cNvSpPr txBox="1"/>
      </xdr:nvSpPr>
      <xdr:spPr>
        <a:xfrm>
          <a:off x="9467850" y="127355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2.144</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69850</xdr:rowOff>
    </xdr:from>
    <xdr:to>
      <xdr:col>55</xdr:col>
      <xdr:colOff>88900</xdr:colOff>
      <xdr:row>78</xdr:row>
      <xdr:rowOff>69850</xdr:rowOff>
    </xdr:to>
    <xdr:cxnSp macro="">
      <xdr:nvCxnSpPr>
        <xdr:cNvPr id="347" name="直線コネクタ 346">
          <a:extLst>
            <a:ext uri="{FF2B5EF4-FFF2-40B4-BE49-F238E27FC236}">
              <a16:creationId xmlns:a16="http://schemas.microsoft.com/office/drawing/2014/main" id="{154B1DA7-E4D5-40E7-A663-1F95D0B525B8}"/>
            </a:ext>
          </a:extLst>
        </xdr:cNvPr>
        <xdr:cNvCxnSpPr/>
      </xdr:nvCxnSpPr>
      <xdr:spPr>
        <a:xfrm>
          <a:off x="9359900" y="12954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107950</xdr:rowOff>
    </xdr:from>
    <xdr:ext cx="469900" cy="259080"/>
    <xdr:sp macro="" textlink="">
      <xdr:nvSpPr>
        <xdr:cNvPr id="348" name="【公営住宅】&#10;一人当たり面積平均値テキスト">
          <a:extLst>
            <a:ext uri="{FF2B5EF4-FFF2-40B4-BE49-F238E27FC236}">
              <a16:creationId xmlns:a16="http://schemas.microsoft.com/office/drawing/2014/main" id="{83B50F8F-AC15-4F9E-9B3D-6968EF60B31F}"/>
            </a:ext>
          </a:extLst>
        </xdr:cNvPr>
        <xdr:cNvSpPr txBox="1"/>
      </xdr:nvSpPr>
      <xdr:spPr>
        <a:xfrm>
          <a:off x="9467850" y="138176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0.451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129540</xdr:rowOff>
    </xdr:from>
    <xdr:to>
      <xdr:col>55</xdr:col>
      <xdr:colOff>50800</xdr:colOff>
      <xdr:row>84</xdr:row>
      <xdr:rowOff>59690</xdr:rowOff>
    </xdr:to>
    <xdr:sp macro="" textlink="">
      <xdr:nvSpPr>
        <xdr:cNvPr id="349" name="フローチャート: 判断 348">
          <a:extLst>
            <a:ext uri="{FF2B5EF4-FFF2-40B4-BE49-F238E27FC236}">
              <a16:creationId xmlns:a16="http://schemas.microsoft.com/office/drawing/2014/main" id="{7FC74D45-3848-463B-BBB5-24B237713F5B}"/>
            </a:ext>
          </a:extLst>
        </xdr:cNvPr>
        <xdr:cNvSpPr/>
      </xdr:nvSpPr>
      <xdr:spPr>
        <a:xfrm>
          <a:off x="9398000" y="138391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115570</xdr:rowOff>
    </xdr:from>
    <xdr:to>
      <xdr:col>50</xdr:col>
      <xdr:colOff>165100</xdr:colOff>
      <xdr:row>84</xdr:row>
      <xdr:rowOff>45720</xdr:rowOff>
    </xdr:to>
    <xdr:sp macro="" textlink="">
      <xdr:nvSpPr>
        <xdr:cNvPr id="350" name="フローチャート: 判断 349">
          <a:extLst>
            <a:ext uri="{FF2B5EF4-FFF2-40B4-BE49-F238E27FC236}">
              <a16:creationId xmlns:a16="http://schemas.microsoft.com/office/drawing/2014/main" id="{0D87BF26-F34B-4EFF-B189-CAA4F535E470}"/>
            </a:ext>
          </a:extLst>
        </xdr:cNvPr>
        <xdr:cNvSpPr/>
      </xdr:nvSpPr>
      <xdr:spPr>
        <a:xfrm>
          <a:off x="8636000" y="138252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94615</xdr:rowOff>
    </xdr:from>
    <xdr:to>
      <xdr:col>46</xdr:col>
      <xdr:colOff>38100</xdr:colOff>
      <xdr:row>84</xdr:row>
      <xdr:rowOff>24765</xdr:rowOff>
    </xdr:to>
    <xdr:sp macro="" textlink="">
      <xdr:nvSpPr>
        <xdr:cNvPr id="351" name="フローチャート: 判断 350">
          <a:extLst>
            <a:ext uri="{FF2B5EF4-FFF2-40B4-BE49-F238E27FC236}">
              <a16:creationId xmlns:a16="http://schemas.microsoft.com/office/drawing/2014/main" id="{467C8398-0B78-4910-8AE7-E958B5049C2B}"/>
            </a:ext>
          </a:extLst>
        </xdr:cNvPr>
        <xdr:cNvSpPr/>
      </xdr:nvSpPr>
      <xdr:spPr>
        <a:xfrm>
          <a:off x="7842250" y="138042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99695</xdr:rowOff>
    </xdr:from>
    <xdr:to>
      <xdr:col>41</xdr:col>
      <xdr:colOff>101600</xdr:colOff>
      <xdr:row>84</xdr:row>
      <xdr:rowOff>29845</xdr:rowOff>
    </xdr:to>
    <xdr:sp macro="" textlink="">
      <xdr:nvSpPr>
        <xdr:cNvPr id="352" name="フローチャート: 判断 351">
          <a:extLst>
            <a:ext uri="{FF2B5EF4-FFF2-40B4-BE49-F238E27FC236}">
              <a16:creationId xmlns:a16="http://schemas.microsoft.com/office/drawing/2014/main" id="{A36F6142-3D64-42AC-ACB4-34628C95763C}"/>
            </a:ext>
          </a:extLst>
        </xdr:cNvPr>
        <xdr:cNvSpPr/>
      </xdr:nvSpPr>
      <xdr:spPr>
        <a:xfrm>
          <a:off x="7029450" y="138093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115570</xdr:rowOff>
    </xdr:from>
    <xdr:to>
      <xdr:col>36</xdr:col>
      <xdr:colOff>165100</xdr:colOff>
      <xdr:row>84</xdr:row>
      <xdr:rowOff>45720</xdr:rowOff>
    </xdr:to>
    <xdr:sp macro="" textlink="">
      <xdr:nvSpPr>
        <xdr:cNvPr id="353" name="フローチャート: 判断 352">
          <a:extLst>
            <a:ext uri="{FF2B5EF4-FFF2-40B4-BE49-F238E27FC236}">
              <a16:creationId xmlns:a16="http://schemas.microsoft.com/office/drawing/2014/main" id="{7BE0D36C-3E82-4772-8DA4-EF05A6936000}"/>
            </a:ext>
          </a:extLst>
        </xdr:cNvPr>
        <xdr:cNvSpPr/>
      </xdr:nvSpPr>
      <xdr:spPr>
        <a:xfrm>
          <a:off x="6235700" y="138252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4" name="テキスト ボックス 353">
          <a:extLst>
            <a:ext uri="{FF2B5EF4-FFF2-40B4-BE49-F238E27FC236}">
              <a16:creationId xmlns:a16="http://schemas.microsoft.com/office/drawing/2014/main" id="{1ADD80A9-F88E-45A0-BE63-2DA6B07CDC3B}"/>
            </a:ext>
          </a:extLst>
        </xdr:cNvPr>
        <xdr:cNvSpPr txBox="1"/>
      </xdr:nvSpPr>
      <xdr:spPr>
        <a:xfrm>
          <a:off x="92583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01B13A0E-4CF6-4D5F-A8EE-69289EB344D2}"/>
            </a:ext>
          </a:extLst>
        </xdr:cNvPr>
        <xdr:cNvSpPr txBox="1"/>
      </xdr:nvSpPr>
      <xdr:spPr>
        <a:xfrm>
          <a:off x="85153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C9EC005C-E584-4E21-BEDA-09806EA1F783}"/>
            </a:ext>
          </a:extLst>
        </xdr:cNvPr>
        <xdr:cNvSpPr txBox="1"/>
      </xdr:nvSpPr>
      <xdr:spPr>
        <a:xfrm>
          <a:off x="77152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7" name="テキスト ボックス 356">
          <a:extLst>
            <a:ext uri="{FF2B5EF4-FFF2-40B4-BE49-F238E27FC236}">
              <a16:creationId xmlns:a16="http://schemas.microsoft.com/office/drawing/2014/main" id="{5E630F09-7460-4A50-9204-5951E921203A}"/>
            </a:ext>
          </a:extLst>
        </xdr:cNvPr>
        <xdr:cNvSpPr txBox="1"/>
      </xdr:nvSpPr>
      <xdr:spPr>
        <a:xfrm>
          <a:off x="69088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8" name="テキスト ボックス 357">
          <a:extLst>
            <a:ext uri="{FF2B5EF4-FFF2-40B4-BE49-F238E27FC236}">
              <a16:creationId xmlns:a16="http://schemas.microsoft.com/office/drawing/2014/main" id="{961FC3FD-8D62-4058-B790-5658B7A61298}"/>
            </a:ext>
          </a:extLst>
        </xdr:cNvPr>
        <xdr:cNvSpPr txBox="1"/>
      </xdr:nvSpPr>
      <xdr:spPr>
        <a:xfrm>
          <a:off x="61150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82</xdr:row>
      <xdr:rowOff>133350</xdr:rowOff>
    </xdr:from>
    <xdr:to>
      <xdr:col>55</xdr:col>
      <xdr:colOff>50800</xdr:colOff>
      <xdr:row>83</xdr:row>
      <xdr:rowOff>63500</xdr:rowOff>
    </xdr:to>
    <xdr:sp macro="" textlink="">
      <xdr:nvSpPr>
        <xdr:cNvPr id="359" name="楕円 358">
          <a:extLst>
            <a:ext uri="{FF2B5EF4-FFF2-40B4-BE49-F238E27FC236}">
              <a16:creationId xmlns:a16="http://schemas.microsoft.com/office/drawing/2014/main" id="{E77B0D35-7380-4A49-B78F-290C5AE95B13}"/>
            </a:ext>
          </a:extLst>
        </xdr:cNvPr>
        <xdr:cNvSpPr/>
      </xdr:nvSpPr>
      <xdr:spPr>
        <a:xfrm>
          <a:off x="9398000" y="136779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156210</xdr:rowOff>
    </xdr:from>
    <xdr:ext cx="469900" cy="255905"/>
    <xdr:sp macro="" textlink="">
      <xdr:nvSpPr>
        <xdr:cNvPr id="360" name="【公営住宅】&#10;一人当たり面積該当値テキスト">
          <a:extLst>
            <a:ext uri="{FF2B5EF4-FFF2-40B4-BE49-F238E27FC236}">
              <a16:creationId xmlns:a16="http://schemas.microsoft.com/office/drawing/2014/main" id="{4389D84D-4BB0-4A53-AE06-5C42CFE3D957}"/>
            </a:ext>
          </a:extLst>
        </xdr:cNvPr>
        <xdr:cNvSpPr txBox="1"/>
      </xdr:nvSpPr>
      <xdr:spPr>
        <a:xfrm>
          <a:off x="9467850" y="135356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0.744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82</xdr:row>
      <xdr:rowOff>127635</xdr:rowOff>
    </xdr:from>
    <xdr:to>
      <xdr:col>50</xdr:col>
      <xdr:colOff>165100</xdr:colOff>
      <xdr:row>83</xdr:row>
      <xdr:rowOff>57785</xdr:rowOff>
    </xdr:to>
    <xdr:sp macro="" textlink="">
      <xdr:nvSpPr>
        <xdr:cNvPr id="361" name="楕円 360">
          <a:extLst>
            <a:ext uri="{FF2B5EF4-FFF2-40B4-BE49-F238E27FC236}">
              <a16:creationId xmlns:a16="http://schemas.microsoft.com/office/drawing/2014/main" id="{A88C7A07-4666-4756-A39E-076529CD5137}"/>
            </a:ext>
          </a:extLst>
        </xdr:cNvPr>
        <xdr:cNvSpPr/>
      </xdr:nvSpPr>
      <xdr:spPr>
        <a:xfrm>
          <a:off x="8636000" y="136721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6985</xdr:rowOff>
    </xdr:from>
    <xdr:to>
      <xdr:col>55</xdr:col>
      <xdr:colOff>0</xdr:colOff>
      <xdr:row>83</xdr:row>
      <xdr:rowOff>12700</xdr:rowOff>
    </xdr:to>
    <xdr:cxnSp macro="">
      <xdr:nvCxnSpPr>
        <xdr:cNvPr id="362" name="直線コネクタ 361">
          <a:extLst>
            <a:ext uri="{FF2B5EF4-FFF2-40B4-BE49-F238E27FC236}">
              <a16:creationId xmlns:a16="http://schemas.microsoft.com/office/drawing/2014/main" id="{0D793B17-53E3-46BD-B8F8-D9524CC0F4E9}"/>
            </a:ext>
          </a:extLst>
        </xdr:cNvPr>
        <xdr:cNvCxnSpPr/>
      </xdr:nvCxnSpPr>
      <xdr:spPr>
        <a:xfrm>
          <a:off x="8686800" y="13716635"/>
          <a:ext cx="7429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127000</xdr:rowOff>
    </xdr:from>
    <xdr:to>
      <xdr:col>46</xdr:col>
      <xdr:colOff>38100</xdr:colOff>
      <xdr:row>83</xdr:row>
      <xdr:rowOff>57150</xdr:rowOff>
    </xdr:to>
    <xdr:sp macro="" textlink="">
      <xdr:nvSpPr>
        <xdr:cNvPr id="363" name="楕円 362">
          <a:extLst>
            <a:ext uri="{FF2B5EF4-FFF2-40B4-BE49-F238E27FC236}">
              <a16:creationId xmlns:a16="http://schemas.microsoft.com/office/drawing/2014/main" id="{123F897E-4F19-4C69-9285-9BC0716B62DD}"/>
            </a:ext>
          </a:extLst>
        </xdr:cNvPr>
        <xdr:cNvSpPr/>
      </xdr:nvSpPr>
      <xdr:spPr>
        <a:xfrm>
          <a:off x="7842250" y="136715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6350</xdr:rowOff>
    </xdr:from>
    <xdr:to>
      <xdr:col>50</xdr:col>
      <xdr:colOff>114300</xdr:colOff>
      <xdr:row>83</xdr:row>
      <xdr:rowOff>6985</xdr:rowOff>
    </xdr:to>
    <xdr:cxnSp macro="">
      <xdr:nvCxnSpPr>
        <xdr:cNvPr id="364" name="直線コネクタ 363">
          <a:extLst>
            <a:ext uri="{FF2B5EF4-FFF2-40B4-BE49-F238E27FC236}">
              <a16:creationId xmlns:a16="http://schemas.microsoft.com/office/drawing/2014/main" id="{B897F9A1-9221-47EB-AAA6-CF4726CADF66}"/>
            </a:ext>
          </a:extLst>
        </xdr:cNvPr>
        <xdr:cNvCxnSpPr/>
      </xdr:nvCxnSpPr>
      <xdr:spPr>
        <a:xfrm>
          <a:off x="7886700" y="13716000"/>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120650</xdr:rowOff>
    </xdr:from>
    <xdr:to>
      <xdr:col>41</xdr:col>
      <xdr:colOff>101600</xdr:colOff>
      <xdr:row>83</xdr:row>
      <xdr:rowOff>50165</xdr:rowOff>
    </xdr:to>
    <xdr:sp macro="" textlink="">
      <xdr:nvSpPr>
        <xdr:cNvPr id="365" name="楕円 364">
          <a:extLst>
            <a:ext uri="{FF2B5EF4-FFF2-40B4-BE49-F238E27FC236}">
              <a16:creationId xmlns:a16="http://schemas.microsoft.com/office/drawing/2014/main" id="{46EB6732-B186-44B8-AC08-B85784EC8DFD}"/>
            </a:ext>
          </a:extLst>
        </xdr:cNvPr>
        <xdr:cNvSpPr/>
      </xdr:nvSpPr>
      <xdr:spPr>
        <a:xfrm>
          <a:off x="7029450" y="1366520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170815</xdr:rowOff>
    </xdr:from>
    <xdr:to>
      <xdr:col>45</xdr:col>
      <xdr:colOff>177800</xdr:colOff>
      <xdr:row>83</xdr:row>
      <xdr:rowOff>6350</xdr:rowOff>
    </xdr:to>
    <xdr:cxnSp macro="">
      <xdr:nvCxnSpPr>
        <xdr:cNvPr id="366" name="直線コネクタ 365">
          <a:extLst>
            <a:ext uri="{FF2B5EF4-FFF2-40B4-BE49-F238E27FC236}">
              <a16:creationId xmlns:a16="http://schemas.microsoft.com/office/drawing/2014/main" id="{4A7808EB-E4FD-4914-B37D-8CEE1CF158B6}"/>
            </a:ext>
          </a:extLst>
        </xdr:cNvPr>
        <xdr:cNvCxnSpPr/>
      </xdr:nvCxnSpPr>
      <xdr:spPr>
        <a:xfrm>
          <a:off x="7080250" y="13709015"/>
          <a:ext cx="8064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119380</xdr:rowOff>
    </xdr:from>
    <xdr:to>
      <xdr:col>36</xdr:col>
      <xdr:colOff>165100</xdr:colOff>
      <xdr:row>83</xdr:row>
      <xdr:rowOff>49530</xdr:rowOff>
    </xdr:to>
    <xdr:sp macro="" textlink="">
      <xdr:nvSpPr>
        <xdr:cNvPr id="367" name="楕円 366">
          <a:extLst>
            <a:ext uri="{FF2B5EF4-FFF2-40B4-BE49-F238E27FC236}">
              <a16:creationId xmlns:a16="http://schemas.microsoft.com/office/drawing/2014/main" id="{3796A1B3-4856-424F-9C82-51ADB0D9067B}"/>
            </a:ext>
          </a:extLst>
        </xdr:cNvPr>
        <xdr:cNvSpPr/>
      </xdr:nvSpPr>
      <xdr:spPr>
        <a:xfrm>
          <a:off x="6235700" y="136639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170180</xdr:rowOff>
    </xdr:from>
    <xdr:to>
      <xdr:col>41</xdr:col>
      <xdr:colOff>50800</xdr:colOff>
      <xdr:row>82</xdr:row>
      <xdr:rowOff>170815</xdr:rowOff>
    </xdr:to>
    <xdr:cxnSp macro="">
      <xdr:nvCxnSpPr>
        <xdr:cNvPr id="368" name="直線コネクタ 367">
          <a:extLst>
            <a:ext uri="{FF2B5EF4-FFF2-40B4-BE49-F238E27FC236}">
              <a16:creationId xmlns:a16="http://schemas.microsoft.com/office/drawing/2014/main" id="{53398103-D03F-49FE-A28F-CD38DE26B661}"/>
            </a:ext>
          </a:extLst>
        </xdr:cNvPr>
        <xdr:cNvCxnSpPr/>
      </xdr:nvCxnSpPr>
      <xdr:spPr>
        <a:xfrm>
          <a:off x="6286500" y="13708380"/>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36830</xdr:rowOff>
    </xdr:from>
    <xdr:ext cx="469900" cy="259080"/>
    <xdr:sp macro="" textlink="">
      <xdr:nvSpPr>
        <xdr:cNvPr id="369" name="n_1aveValue【公営住宅】&#10;一人当たり面積">
          <a:extLst>
            <a:ext uri="{FF2B5EF4-FFF2-40B4-BE49-F238E27FC236}">
              <a16:creationId xmlns:a16="http://schemas.microsoft.com/office/drawing/2014/main" id="{0979033F-207D-4FD2-A3C7-2D4B76867857}"/>
            </a:ext>
          </a:extLst>
        </xdr:cNvPr>
        <xdr:cNvSpPr txBox="1"/>
      </xdr:nvSpPr>
      <xdr:spPr>
        <a:xfrm>
          <a:off x="8458200" y="13911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0.476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15875</xdr:rowOff>
    </xdr:from>
    <xdr:ext cx="466725" cy="259080"/>
    <xdr:sp macro="" textlink="">
      <xdr:nvSpPr>
        <xdr:cNvPr id="370" name="n_2aveValue【公営住宅】&#10;一人当たり面積">
          <a:extLst>
            <a:ext uri="{FF2B5EF4-FFF2-40B4-BE49-F238E27FC236}">
              <a16:creationId xmlns:a16="http://schemas.microsoft.com/office/drawing/2014/main" id="{F9A45104-6F97-4D99-BFBD-D337697C1CD5}"/>
            </a:ext>
          </a:extLst>
        </xdr:cNvPr>
        <xdr:cNvSpPr txBox="1"/>
      </xdr:nvSpPr>
      <xdr:spPr>
        <a:xfrm>
          <a:off x="7677150" y="138906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20955</xdr:rowOff>
    </xdr:from>
    <xdr:ext cx="466725" cy="255905"/>
    <xdr:sp macro="" textlink="">
      <xdr:nvSpPr>
        <xdr:cNvPr id="371" name="n_3aveValue【公営住宅】&#10;一人当たり面積">
          <a:extLst>
            <a:ext uri="{FF2B5EF4-FFF2-40B4-BE49-F238E27FC236}">
              <a16:creationId xmlns:a16="http://schemas.microsoft.com/office/drawing/2014/main" id="{72118366-4F33-4979-B0BA-064F147BD7AE}"/>
            </a:ext>
          </a:extLst>
        </xdr:cNvPr>
        <xdr:cNvSpPr txBox="1"/>
      </xdr:nvSpPr>
      <xdr:spPr>
        <a:xfrm>
          <a:off x="6864350" y="1389570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0.503</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36830</xdr:rowOff>
    </xdr:from>
    <xdr:ext cx="466725" cy="259080"/>
    <xdr:sp macro="" textlink="">
      <xdr:nvSpPr>
        <xdr:cNvPr id="372" name="n_4aveValue【公営住宅】&#10;一人当たり面積">
          <a:extLst>
            <a:ext uri="{FF2B5EF4-FFF2-40B4-BE49-F238E27FC236}">
              <a16:creationId xmlns:a16="http://schemas.microsoft.com/office/drawing/2014/main" id="{94B772EA-93EC-4BCA-ADF5-14D8CFBEEDC0}"/>
            </a:ext>
          </a:extLst>
        </xdr:cNvPr>
        <xdr:cNvSpPr txBox="1"/>
      </xdr:nvSpPr>
      <xdr:spPr>
        <a:xfrm>
          <a:off x="6070600" y="139115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0.476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81</xdr:row>
      <xdr:rowOff>74930</xdr:rowOff>
    </xdr:from>
    <xdr:ext cx="469900" cy="255905"/>
    <xdr:sp macro="" textlink="">
      <xdr:nvSpPr>
        <xdr:cNvPr id="373" name="n_1mainValue【公営住宅】&#10;一人当たり面積">
          <a:extLst>
            <a:ext uri="{FF2B5EF4-FFF2-40B4-BE49-F238E27FC236}">
              <a16:creationId xmlns:a16="http://schemas.microsoft.com/office/drawing/2014/main" id="{D6D0AB28-CAD7-4B60-B876-2BC15055B431}"/>
            </a:ext>
          </a:extLst>
        </xdr:cNvPr>
        <xdr:cNvSpPr txBox="1"/>
      </xdr:nvSpPr>
      <xdr:spPr>
        <a:xfrm>
          <a:off x="8458200" y="134543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0.755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81</xdr:row>
      <xdr:rowOff>73660</xdr:rowOff>
    </xdr:from>
    <xdr:ext cx="466725" cy="259080"/>
    <xdr:sp macro="" textlink="">
      <xdr:nvSpPr>
        <xdr:cNvPr id="374" name="n_2mainValue【公営住宅】&#10;一人当たり面積">
          <a:extLst>
            <a:ext uri="{FF2B5EF4-FFF2-40B4-BE49-F238E27FC236}">
              <a16:creationId xmlns:a16="http://schemas.microsoft.com/office/drawing/2014/main" id="{D225FAD3-8D8D-4199-B6B0-471B943F82C4}"/>
            </a:ext>
          </a:extLst>
        </xdr:cNvPr>
        <xdr:cNvSpPr txBox="1"/>
      </xdr:nvSpPr>
      <xdr:spPr>
        <a:xfrm>
          <a:off x="7677150" y="134531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0.756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81</xdr:row>
      <xdr:rowOff>66675</xdr:rowOff>
    </xdr:from>
    <xdr:ext cx="466725" cy="255905"/>
    <xdr:sp macro="" textlink="">
      <xdr:nvSpPr>
        <xdr:cNvPr id="375" name="n_3mainValue【公営住宅】&#10;一人当たり面積">
          <a:extLst>
            <a:ext uri="{FF2B5EF4-FFF2-40B4-BE49-F238E27FC236}">
              <a16:creationId xmlns:a16="http://schemas.microsoft.com/office/drawing/2014/main" id="{9CF173BE-0385-48BB-9A29-C65B6C6C01E4}"/>
            </a:ext>
          </a:extLst>
        </xdr:cNvPr>
        <xdr:cNvSpPr txBox="1"/>
      </xdr:nvSpPr>
      <xdr:spPr>
        <a:xfrm>
          <a:off x="6864350" y="1344612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0.768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81</xdr:row>
      <xdr:rowOff>66040</xdr:rowOff>
    </xdr:from>
    <xdr:ext cx="466725" cy="255905"/>
    <xdr:sp macro="" textlink="">
      <xdr:nvSpPr>
        <xdr:cNvPr id="376" name="n_4mainValue【公営住宅】&#10;一人当たり面積">
          <a:extLst>
            <a:ext uri="{FF2B5EF4-FFF2-40B4-BE49-F238E27FC236}">
              <a16:creationId xmlns:a16="http://schemas.microsoft.com/office/drawing/2014/main" id="{1DE24DF4-DD40-4C6B-86A9-BC587142C8C4}"/>
            </a:ext>
          </a:extLst>
        </xdr:cNvPr>
        <xdr:cNvSpPr txBox="1"/>
      </xdr:nvSpPr>
      <xdr:spPr>
        <a:xfrm>
          <a:off x="6070600" y="134454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0.769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7A226F6A-4A16-4825-A4FF-743BA2CF787A}"/>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801DAFAE-9A8D-4471-A704-8F9EE514B5E2}"/>
            </a:ext>
          </a:extLst>
        </xdr:cNvPr>
        <xdr:cNvSpPr/>
      </xdr:nvSpPr>
      <xdr:spPr>
        <a:xfrm>
          <a:off x="8128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53312F40-CD88-4B42-83FC-ACC48EE9B250}"/>
            </a:ext>
          </a:extLst>
        </xdr:cNvPr>
        <xdr:cNvSpPr/>
      </xdr:nvSpPr>
      <xdr:spPr>
        <a:xfrm>
          <a:off x="8128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41534E61-7495-4865-A60F-E7AD3029F552}"/>
            </a:ext>
          </a:extLst>
        </xdr:cNvPr>
        <xdr:cNvSpPr/>
      </xdr:nvSpPr>
      <xdr:spPr>
        <a:xfrm>
          <a:off x="17145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B844DD95-809A-4BB6-8A27-56EAA1E1627F}"/>
            </a:ext>
          </a:extLst>
        </xdr:cNvPr>
        <xdr:cNvSpPr/>
      </xdr:nvSpPr>
      <xdr:spPr>
        <a:xfrm>
          <a:off x="17145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356DFB60-645B-487E-9838-3769E77DB919}"/>
            </a:ext>
          </a:extLst>
        </xdr:cNvPr>
        <xdr:cNvSpPr/>
      </xdr:nvSpPr>
      <xdr:spPr>
        <a:xfrm>
          <a:off x="27432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E44CB514-7974-408F-B597-D38C071AF017}"/>
            </a:ext>
          </a:extLst>
        </xdr:cNvPr>
        <xdr:cNvSpPr/>
      </xdr:nvSpPr>
      <xdr:spPr>
        <a:xfrm>
          <a:off x="27432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43B77A07-C1BA-420A-98C4-7A4C5ACC96C9}"/>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E1588F19-08AC-481A-83B2-03F0D0C842EE}"/>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F0B914AF-C029-42AF-A7D1-7B8DAE7B2CC1}"/>
            </a:ext>
          </a:extLst>
        </xdr:cNvPr>
        <xdr:cNvSpPr/>
      </xdr:nvSpPr>
      <xdr:spPr>
        <a:xfrm>
          <a:off x="606425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2CDE4B3C-391A-4DF0-AAA1-DF2550960DC2}"/>
            </a:ext>
          </a:extLst>
        </xdr:cNvPr>
        <xdr:cNvSpPr/>
      </xdr:nvSpPr>
      <xdr:spPr>
        <a:xfrm>
          <a:off x="606425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F60B9BF9-6664-4246-8472-0807CD35F653}"/>
            </a:ext>
          </a:extLst>
        </xdr:cNvPr>
        <xdr:cNvSpPr/>
      </xdr:nvSpPr>
      <xdr:spPr>
        <a:xfrm>
          <a:off x="69850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4E2A2BF4-9BC3-412E-B9F6-A1F38C75B6EC}"/>
            </a:ext>
          </a:extLst>
        </xdr:cNvPr>
        <xdr:cNvSpPr/>
      </xdr:nvSpPr>
      <xdr:spPr>
        <a:xfrm>
          <a:off x="69850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5390185C-0E34-4B99-9C97-57F0AF5DC131}"/>
            </a:ext>
          </a:extLst>
        </xdr:cNvPr>
        <xdr:cNvSpPr/>
      </xdr:nvSpPr>
      <xdr:spPr>
        <a:xfrm>
          <a:off x="80137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1AC95457-7C61-4729-9559-BAAE40FBFF76}"/>
            </a:ext>
          </a:extLst>
        </xdr:cNvPr>
        <xdr:cNvSpPr/>
      </xdr:nvSpPr>
      <xdr:spPr>
        <a:xfrm>
          <a:off x="80137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7C181DDE-B854-4261-BFF1-5BE5CCD11A7C}"/>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3DFBB95B-7549-49BA-98A1-9EC926D4EE93}"/>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F7445BA5-BA9F-4FA4-A1F5-1DB1B9A95800}"/>
            </a:ext>
          </a:extLst>
        </xdr:cNvPr>
        <xdr:cNvSpPr/>
      </xdr:nvSpPr>
      <xdr:spPr>
        <a:xfrm>
          <a:off x="113157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0E903C25-A0EC-48B8-9CDD-4815A603B586}"/>
            </a:ext>
          </a:extLst>
        </xdr:cNvPr>
        <xdr:cNvSpPr/>
      </xdr:nvSpPr>
      <xdr:spPr>
        <a:xfrm>
          <a:off x="113157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E613BCD3-FAB4-4671-9596-4FB9BCDF7ECB}"/>
            </a:ext>
          </a:extLst>
        </xdr:cNvPr>
        <xdr:cNvSpPr/>
      </xdr:nvSpPr>
      <xdr:spPr>
        <a:xfrm>
          <a:off x="1223645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6E53516C-FBB0-47A0-8E4F-89141794D6E1}"/>
            </a:ext>
          </a:extLst>
        </xdr:cNvPr>
        <xdr:cNvSpPr/>
      </xdr:nvSpPr>
      <xdr:spPr>
        <a:xfrm>
          <a:off x="1223645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2E718C17-7AB6-48C8-970B-557B7829027D}"/>
            </a:ext>
          </a:extLst>
        </xdr:cNvPr>
        <xdr:cNvSpPr/>
      </xdr:nvSpPr>
      <xdr:spPr>
        <a:xfrm>
          <a:off x="1326515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7E8F9461-98AB-4A17-8993-E95F787E70C1}"/>
            </a:ext>
          </a:extLst>
        </xdr:cNvPr>
        <xdr:cNvSpPr/>
      </xdr:nvSpPr>
      <xdr:spPr>
        <a:xfrm>
          <a:off x="1326515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2C2CFCDB-EC66-4A87-8A10-D347C4CA8F1B}"/>
            </a:ext>
          </a:extLst>
        </xdr:cNvPr>
        <xdr:cNvSpPr/>
      </xdr:nvSpPr>
      <xdr:spPr>
        <a:xfrm>
          <a:off x="11207750" y="51435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275" cy="225425"/>
    <xdr:sp macro="" textlink="">
      <xdr:nvSpPr>
        <xdr:cNvPr id="401" name="テキスト ボックス 400">
          <a:extLst>
            <a:ext uri="{FF2B5EF4-FFF2-40B4-BE49-F238E27FC236}">
              <a16:creationId xmlns:a16="http://schemas.microsoft.com/office/drawing/2014/main" id="{4931D3CC-1F4C-4289-AAE7-7F491F1314C7}"/>
            </a:ext>
          </a:extLst>
        </xdr:cNvPr>
        <xdr:cNvSpPr txBox="1"/>
      </xdr:nvSpPr>
      <xdr:spPr>
        <a:xfrm>
          <a:off x="11169650" y="495935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F66FC80C-7E63-4A4A-9DE2-C0C82629AFB9}"/>
            </a:ext>
          </a:extLst>
        </xdr:cNvPr>
        <xdr:cNvCxnSpPr/>
      </xdr:nvCxnSpPr>
      <xdr:spPr>
        <a:xfrm>
          <a:off x="11207750" y="7346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185" cy="259080"/>
    <xdr:sp macro="" textlink="">
      <xdr:nvSpPr>
        <xdr:cNvPr id="403" name="テキスト ボックス 402">
          <a:extLst>
            <a:ext uri="{FF2B5EF4-FFF2-40B4-BE49-F238E27FC236}">
              <a16:creationId xmlns:a16="http://schemas.microsoft.com/office/drawing/2014/main" id="{1FD3191A-AA57-46CC-8004-499FDE3675C4}"/>
            </a:ext>
          </a:extLst>
        </xdr:cNvPr>
        <xdr:cNvSpPr txBox="1"/>
      </xdr:nvSpPr>
      <xdr:spPr>
        <a:xfrm>
          <a:off x="10797540" y="72110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C5634554-195F-4EFB-A5E4-AD9EA28D1F41}"/>
            </a:ext>
          </a:extLst>
        </xdr:cNvPr>
        <xdr:cNvCxnSpPr/>
      </xdr:nvCxnSpPr>
      <xdr:spPr>
        <a:xfrm>
          <a:off x="11207750" y="69786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4185" cy="259080"/>
    <xdr:sp macro="" textlink="">
      <xdr:nvSpPr>
        <xdr:cNvPr id="405" name="テキスト ボックス 404">
          <a:extLst>
            <a:ext uri="{FF2B5EF4-FFF2-40B4-BE49-F238E27FC236}">
              <a16:creationId xmlns:a16="http://schemas.microsoft.com/office/drawing/2014/main" id="{A8126950-3FD4-4BDE-9605-8B38B802165D}"/>
            </a:ext>
          </a:extLst>
        </xdr:cNvPr>
        <xdr:cNvSpPr txBox="1"/>
      </xdr:nvSpPr>
      <xdr:spPr>
        <a:xfrm>
          <a:off x="10797540" y="684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ACF7237B-4383-4957-9367-D28E235AA2A0}"/>
            </a:ext>
          </a:extLst>
        </xdr:cNvPr>
        <xdr:cNvCxnSpPr/>
      </xdr:nvCxnSpPr>
      <xdr:spPr>
        <a:xfrm>
          <a:off x="11207750" y="66103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5905"/>
    <xdr:sp macro="" textlink="">
      <xdr:nvSpPr>
        <xdr:cNvPr id="407" name="テキスト ボックス 406">
          <a:extLst>
            <a:ext uri="{FF2B5EF4-FFF2-40B4-BE49-F238E27FC236}">
              <a16:creationId xmlns:a16="http://schemas.microsoft.com/office/drawing/2014/main" id="{3E9F52EC-2279-4EC0-80D7-1CE505BCAC29}"/>
            </a:ext>
          </a:extLst>
        </xdr:cNvPr>
        <xdr:cNvSpPr txBox="1"/>
      </xdr:nvSpPr>
      <xdr:spPr>
        <a:xfrm>
          <a:off x="10842625" y="64744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A98523A7-4D30-4766-B952-35F5BDEF0394}"/>
            </a:ext>
          </a:extLst>
        </xdr:cNvPr>
        <xdr:cNvCxnSpPr/>
      </xdr:nvCxnSpPr>
      <xdr:spPr>
        <a:xfrm>
          <a:off x="11207750" y="62484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409" name="テキスト ボックス 408">
          <a:extLst>
            <a:ext uri="{FF2B5EF4-FFF2-40B4-BE49-F238E27FC236}">
              <a16:creationId xmlns:a16="http://schemas.microsoft.com/office/drawing/2014/main" id="{51B9DCEF-0154-47F8-A214-18CEE3AB81DC}"/>
            </a:ext>
          </a:extLst>
        </xdr:cNvPr>
        <xdr:cNvSpPr txBox="1"/>
      </xdr:nvSpPr>
      <xdr:spPr>
        <a:xfrm>
          <a:off x="10842625" y="6112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C509A6C4-8870-4AC7-BE7C-F8771CF894A9}"/>
            </a:ext>
          </a:extLst>
        </xdr:cNvPr>
        <xdr:cNvCxnSpPr/>
      </xdr:nvCxnSpPr>
      <xdr:spPr>
        <a:xfrm>
          <a:off x="11207750" y="5880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411" name="テキスト ボックス 410">
          <a:extLst>
            <a:ext uri="{FF2B5EF4-FFF2-40B4-BE49-F238E27FC236}">
              <a16:creationId xmlns:a16="http://schemas.microsoft.com/office/drawing/2014/main" id="{CCECF198-C5A4-452F-81DC-5387F794264E}"/>
            </a:ext>
          </a:extLst>
        </xdr:cNvPr>
        <xdr:cNvSpPr txBox="1"/>
      </xdr:nvSpPr>
      <xdr:spPr>
        <a:xfrm>
          <a:off x="10842625" y="5744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D436D6BA-8C93-4ADA-B108-8887313B7A31}"/>
            </a:ext>
          </a:extLst>
        </xdr:cNvPr>
        <xdr:cNvCxnSpPr/>
      </xdr:nvCxnSpPr>
      <xdr:spPr>
        <a:xfrm>
          <a:off x="11207750" y="55118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5905"/>
    <xdr:sp macro="" textlink="">
      <xdr:nvSpPr>
        <xdr:cNvPr id="413" name="テキスト ボックス 412">
          <a:extLst>
            <a:ext uri="{FF2B5EF4-FFF2-40B4-BE49-F238E27FC236}">
              <a16:creationId xmlns:a16="http://schemas.microsoft.com/office/drawing/2014/main" id="{D9C263F4-84A7-486C-AEC7-F993A4C86448}"/>
            </a:ext>
          </a:extLst>
        </xdr:cNvPr>
        <xdr:cNvSpPr txBox="1"/>
      </xdr:nvSpPr>
      <xdr:spPr>
        <a:xfrm>
          <a:off x="10842625" y="537591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8E9AB7A6-8E0F-44A3-A615-D76F7F78E5C7}"/>
            </a:ext>
          </a:extLst>
        </xdr:cNvPr>
        <xdr:cNvCxnSpPr/>
      </xdr:nvCxnSpPr>
      <xdr:spPr>
        <a:xfrm>
          <a:off x="11207750" y="5143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5915" cy="259080"/>
    <xdr:sp macro="" textlink="">
      <xdr:nvSpPr>
        <xdr:cNvPr id="415" name="テキスト ボックス 414">
          <a:extLst>
            <a:ext uri="{FF2B5EF4-FFF2-40B4-BE49-F238E27FC236}">
              <a16:creationId xmlns:a16="http://schemas.microsoft.com/office/drawing/2014/main" id="{0151A71A-F731-4ED1-9AA8-58F966AEE9B4}"/>
            </a:ext>
          </a:extLst>
        </xdr:cNvPr>
        <xdr:cNvSpPr txBox="1"/>
      </xdr:nvSpPr>
      <xdr:spPr>
        <a:xfrm>
          <a:off x="10906760" y="500761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98F453B3-289B-4BC5-BEFF-6F4D40133869}"/>
            </a:ext>
          </a:extLst>
        </xdr:cNvPr>
        <xdr:cNvSpPr/>
      </xdr:nvSpPr>
      <xdr:spPr>
        <a:xfrm>
          <a:off x="11207750" y="51435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114300</xdr:rowOff>
    </xdr:from>
    <xdr:to>
      <xdr:col>85</xdr:col>
      <xdr:colOff>126365</xdr:colOff>
      <xdr:row>41</xdr:row>
      <xdr:rowOff>139065</xdr:rowOff>
    </xdr:to>
    <xdr:cxnSp macro="">
      <xdr:nvCxnSpPr>
        <xdr:cNvPr id="417" name="直線コネクタ 416">
          <a:extLst>
            <a:ext uri="{FF2B5EF4-FFF2-40B4-BE49-F238E27FC236}">
              <a16:creationId xmlns:a16="http://schemas.microsoft.com/office/drawing/2014/main" id="{D51965B8-8500-4192-B6A5-79A14A0A0793}"/>
            </a:ext>
          </a:extLst>
        </xdr:cNvPr>
        <xdr:cNvCxnSpPr/>
      </xdr:nvCxnSpPr>
      <xdr:spPr>
        <a:xfrm flipV="1">
          <a:off x="14699615" y="5568950"/>
          <a:ext cx="0" cy="13455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143510</xdr:rowOff>
    </xdr:from>
    <xdr:ext cx="405130" cy="255905"/>
    <xdr:sp macro="" textlink="">
      <xdr:nvSpPr>
        <xdr:cNvPr id="418" name="【認定こども園・幼稚園・保育所】&#10;有形固定資産減価償却率最小値テキスト">
          <a:extLst>
            <a:ext uri="{FF2B5EF4-FFF2-40B4-BE49-F238E27FC236}">
              <a16:creationId xmlns:a16="http://schemas.microsoft.com/office/drawing/2014/main" id="{E2539204-7027-4E54-8F5A-A925FB6E9874}"/>
            </a:ext>
          </a:extLst>
        </xdr:cNvPr>
        <xdr:cNvSpPr txBox="1"/>
      </xdr:nvSpPr>
      <xdr:spPr>
        <a:xfrm>
          <a:off x="14738350" y="691896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96.3</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419" name="直線コネクタ 418">
          <a:extLst>
            <a:ext uri="{FF2B5EF4-FFF2-40B4-BE49-F238E27FC236}">
              <a16:creationId xmlns:a16="http://schemas.microsoft.com/office/drawing/2014/main" id="{B300C784-AEDD-40BD-BDFE-906DB4D4986F}"/>
            </a:ext>
          </a:extLst>
        </xdr:cNvPr>
        <xdr:cNvCxnSpPr/>
      </xdr:nvCxnSpPr>
      <xdr:spPr>
        <a:xfrm>
          <a:off x="14611350" y="69145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60960</xdr:rowOff>
    </xdr:from>
    <xdr:ext cx="405130" cy="259080"/>
    <xdr:sp macro="" textlink="">
      <xdr:nvSpPr>
        <xdr:cNvPr id="420" name="【認定こども園・幼稚園・保育所】&#10;有形固定資産減価償却率最大値テキスト">
          <a:extLst>
            <a:ext uri="{FF2B5EF4-FFF2-40B4-BE49-F238E27FC236}">
              <a16:creationId xmlns:a16="http://schemas.microsoft.com/office/drawing/2014/main" id="{C747DEB7-1553-4D32-8238-C3609FBC9AB4}"/>
            </a:ext>
          </a:extLst>
        </xdr:cNvPr>
        <xdr:cNvSpPr txBox="1"/>
      </xdr:nvSpPr>
      <xdr:spPr>
        <a:xfrm>
          <a:off x="14738350" y="53505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23.0</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114300</xdr:rowOff>
    </xdr:from>
    <xdr:to>
      <xdr:col>86</xdr:col>
      <xdr:colOff>25400</xdr:colOff>
      <xdr:row>33</xdr:row>
      <xdr:rowOff>114300</xdr:rowOff>
    </xdr:to>
    <xdr:cxnSp macro="">
      <xdr:nvCxnSpPr>
        <xdr:cNvPr id="421" name="直線コネクタ 420">
          <a:extLst>
            <a:ext uri="{FF2B5EF4-FFF2-40B4-BE49-F238E27FC236}">
              <a16:creationId xmlns:a16="http://schemas.microsoft.com/office/drawing/2014/main" id="{2BBCEC6C-08B6-4049-AF6A-4E7F46E41204}"/>
            </a:ext>
          </a:extLst>
        </xdr:cNvPr>
        <xdr:cNvCxnSpPr/>
      </xdr:nvCxnSpPr>
      <xdr:spPr>
        <a:xfrm>
          <a:off x="14611350" y="5568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132080</xdr:rowOff>
    </xdr:from>
    <xdr:ext cx="405130" cy="255905"/>
    <xdr:sp macro="" textlink="">
      <xdr:nvSpPr>
        <xdr:cNvPr id="422" name="【認定こども園・幼稚園・保育所】&#10;有形固定資産減価償却率平均値テキスト">
          <a:extLst>
            <a:ext uri="{FF2B5EF4-FFF2-40B4-BE49-F238E27FC236}">
              <a16:creationId xmlns:a16="http://schemas.microsoft.com/office/drawing/2014/main" id="{BAE61446-96DF-4540-8775-F1DC26B547C3}"/>
            </a:ext>
          </a:extLst>
        </xdr:cNvPr>
        <xdr:cNvSpPr txBox="1"/>
      </xdr:nvSpPr>
      <xdr:spPr>
        <a:xfrm>
          <a:off x="14738350" y="608203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3" name="フローチャート: 判断 422">
          <a:extLst>
            <a:ext uri="{FF2B5EF4-FFF2-40B4-BE49-F238E27FC236}">
              <a16:creationId xmlns:a16="http://schemas.microsoft.com/office/drawing/2014/main" id="{30B11CFA-6663-4F7E-8AA1-C36B486897C6}"/>
            </a:ext>
          </a:extLst>
        </xdr:cNvPr>
        <xdr:cNvSpPr/>
      </xdr:nvSpPr>
      <xdr:spPr>
        <a:xfrm>
          <a:off x="14649450" y="62242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113030</xdr:rowOff>
    </xdr:from>
    <xdr:to>
      <xdr:col>81</xdr:col>
      <xdr:colOff>101600</xdr:colOff>
      <xdr:row>38</xdr:row>
      <xdr:rowOff>43180</xdr:rowOff>
    </xdr:to>
    <xdr:sp macro="" textlink="">
      <xdr:nvSpPr>
        <xdr:cNvPr id="424" name="フローチャート: 判断 423">
          <a:extLst>
            <a:ext uri="{FF2B5EF4-FFF2-40B4-BE49-F238E27FC236}">
              <a16:creationId xmlns:a16="http://schemas.microsoft.com/office/drawing/2014/main" id="{3C6F8051-A2F8-4608-9F64-FF1A8D0B7236}"/>
            </a:ext>
          </a:extLst>
        </xdr:cNvPr>
        <xdr:cNvSpPr/>
      </xdr:nvSpPr>
      <xdr:spPr>
        <a:xfrm>
          <a:off x="13887450" y="62280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67310</xdr:rowOff>
    </xdr:from>
    <xdr:to>
      <xdr:col>76</xdr:col>
      <xdr:colOff>165100</xdr:colOff>
      <xdr:row>37</xdr:row>
      <xdr:rowOff>168910</xdr:rowOff>
    </xdr:to>
    <xdr:sp macro="" textlink="">
      <xdr:nvSpPr>
        <xdr:cNvPr id="425" name="フローチャート: 判断 424">
          <a:extLst>
            <a:ext uri="{FF2B5EF4-FFF2-40B4-BE49-F238E27FC236}">
              <a16:creationId xmlns:a16="http://schemas.microsoft.com/office/drawing/2014/main" id="{F9B1843F-2D88-4BE2-BD2B-59C8014D468F}"/>
            </a:ext>
          </a:extLst>
        </xdr:cNvPr>
        <xdr:cNvSpPr/>
      </xdr:nvSpPr>
      <xdr:spPr>
        <a:xfrm>
          <a:off x="13093700" y="61823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40640</xdr:rowOff>
    </xdr:from>
    <xdr:to>
      <xdr:col>72</xdr:col>
      <xdr:colOff>38100</xdr:colOff>
      <xdr:row>37</xdr:row>
      <xdr:rowOff>142240</xdr:rowOff>
    </xdr:to>
    <xdr:sp macro="" textlink="">
      <xdr:nvSpPr>
        <xdr:cNvPr id="426" name="フローチャート: 判断 425">
          <a:extLst>
            <a:ext uri="{FF2B5EF4-FFF2-40B4-BE49-F238E27FC236}">
              <a16:creationId xmlns:a16="http://schemas.microsoft.com/office/drawing/2014/main" id="{14C6E3C3-71F7-4E45-84D2-400E068A81C1}"/>
            </a:ext>
          </a:extLst>
        </xdr:cNvPr>
        <xdr:cNvSpPr/>
      </xdr:nvSpPr>
      <xdr:spPr>
        <a:xfrm>
          <a:off x="12299950" y="61556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xdr:rowOff>
    </xdr:from>
    <xdr:to>
      <xdr:col>67</xdr:col>
      <xdr:colOff>101600</xdr:colOff>
      <xdr:row>37</xdr:row>
      <xdr:rowOff>117475</xdr:rowOff>
    </xdr:to>
    <xdr:sp macro="" textlink="">
      <xdr:nvSpPr>
        <xdr:cNvPr id="427" name="フローチャート: 判断 426">
          <a:extLst>
            <a:ext uri="{FF2B5EF4-FFF2-40B4-BE49-F238E27FC236}">
              <a16:creationId xmlns:a16="http://schemas.microsoft.com/office/drawing/2014/main" id="{6275993E-5569-4C7B-A09A-2F20A3F4EB00}"/>
            </a:ext>
          </a:extLst>
        </xdr:cNvPr>
        <xdr:cNvSpPr/>
      </xdr:nvSpPr>
      <xdr:spPr>
        <a:xfrm>
          <a:off x="11487150" y="613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28" name="テキスト ボックス 427">
          <a:extLst>
            <a:ext uri="{FF2B5EF4-FFF2-40B4-BE49-F238E27FC236}">
              <a16:creationId xmlns:a16="http://schemas.microsoft.com/office/drawing/2014/main" id="{8C3718B1-A884-49A0-A6CD-ED1D938AED2D}"/>
            </a:ext>
          </a:extLst>
        </xdr:cNvPr>
        <xdr:cNvSpPr txBox="1"/>
      </xdr:nvSpPr>
      <xdr:spPr>
        <a:xfrm>
          <a:off x="145288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29" name="テキスト ボックス 428">
          <a:extLst>
            <a:ext uri="{FF2B5EF4-FFF2-40B4-BE49-F238E27FC236}">
              <a16:creationId xmlns:a16="http://schemas.microsoft.com/office/drawing/2014/main" id="{94D91358-CB2B-42BB-8A50-B029730D500C}"/>
            </a:ext>
          </a:extLst>
        </xdr:cNvPr>
        <xdr:cNvSpPr txBox="1"/>
      </xdr:nvSpPr>
      <xdr:spPr>
        <a:xfrm>
          <a:off x="137668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30" name="テキスト ボックス 429">
          <a:extLst>
            <a:ext uri="{FF2B5EF4-FFF2-40B4-BE49-F238E27FC236}">
              <a16:creationId xmlns:a16="http://schemas.microsoft.com/office/drawing/2014/main" id="{B225421C-0691-40A5-93B7-F696D8561BF8}"/>
            </a:ext>
          </a:extLst>
        </xdr:cNvPr>
        <xdr:cNvSpPr txBox="1"/>
      </xdr:nvSpPr>
      <xdr:spPr>
        <a:xfrm>
          <a:off x="129730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31" name="テキスト ボックス 430">
          <a:extLst>
            <a:ext uri="{FF2B5EF4-FFF2-40B4-BE49-F238E27FC236}">
              <a16:creationId xmlns:a16="http://schemas.microsoft.com/office/drawing/2014/main" id="{B821FFBA-DAAC-4832-A931-4B17D2CBC15E}"/>
            </a:ext>
          </a:extLst>
        </xdr:cNvPr>
        <xdr:cNvSpPr txBox="1"/>
      </xdr:nvSpPr>
      <xdr:spPr>
        <a:xfrm>
          <a:off x="121729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32" name="テキスト ボックス 431">
          <a:extLst>
            <a:ext uri="{FF2B5EF4-FFF2-40B4-BE49-F238E27FC236}">
              <a16:creationId xmlns:a16="http://schemas.microsoft.com/office/drawing/2014/main" id="{B8490434-3406-4D20-AD09-83FE39DFDFF0}"/>
            </a:ext>
          </a:extLst>
        </xdr:cNvPr>
        <xdr:cNvSpPr txBox="1"/>
      </xdr:nvSpPr>
      <xdr:spPr>
        <a:xfrm>
          <a:off x="113665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41</xdr:row>
      <xdr:rowOff>40640</xdr:rowOff>
    </xdr:from>
    <xdr:to>
      <xdr:col>85</xdr:col>
      <xdr:colOff>177800</xdr:colOff>
      <xdr:row>41</xdr:row>
      <xdr:rowOff>142240</xdr:rowOff>
    </xdr:to>
    <xdr:sp macro="" textlink="">
      <xdr:nvSpPr>
        <xdr:cNvPr id="433" name="楕円 432">
          <a:extLst>
            <a:ext uri="{FF2B5EF4-FFF2-40B4-BE49-F238E27FC236}">
              <a16:creationId xmlns:a16="http://schemas.microsoft.com/office/drawing/2014/main" id="{5273DBE6-123E-42FF-A94F-211A5AD456A8}"/>
            </a:ext>
          </a:extLst>
        </xdr:cNvPr>
        <xdr:cNvSpPr/>
      </xdr:nvSpPr>
      <xdr:spPr>
        <a:xfrm>
          <a:off x="14649450" y="681609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127000</xdr:rowOff>
    </xdr:from>
    <xdr:ext cx="405130" cy="259080"/>
    <xdr:sp macro="" textlink="">
      <xdr:nvSpPr>
        <xdr:cNvPr id="434" name="【認定こども園・幼稚園・保育所】&#10;有形固定資産減価償却率該当値テキスト">
          <a:extLst>
            <a:ext uri="{FF2B5EF4-FFF2-40B4-BE49-F238E27FC236}">
              <a16:creationId xmlns:a16="http://schemas.microsoft.com/office/drawing/2014/main" id="{600D6896-4EC6-450D-8CED-94F5349ED55F}"/>
            </a:ext>
          </a:extLst>
        </xdr:cNvPr>
        <xdr:cNvSpPr txBox="1"/>
      </xdr:nvSpPr>
      <xdr:spPr>
        <a:xfrm>
          <a:off x="14738350" y="67373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93.8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41</xdr:row>
      <xdr:rowOff>23495</xdr:rowOff>
    </xdr:from>
    <xdr:to>
      <xdr:col>81</xdr:col>
      <xdr:colOff>101600</xdr:colOff>
      <xdr:row>41</xdr:row>
      <xdr:rowOff>125095</xdr:rowOff>
    </xdr:to>
    <xdr:sp macro="" textlink="">
      <xdr:nvSpPr>
        <xdr:cNvPr id="435" name="楕円 434">
          <a:extLst>
            <a:ext uri="{FF2B5EF4-FFF2-40B4-BE49-F238E27FC236}">
              <a16:creationId xmlns:a16="http://schemas.microsoft.com/office/drawing/2014/main" id="{311886E1-3147-49FD-B8CE-09AE8A67F4A3}"/>
            </a:ext>
          </a:extLst>
        </xdr:cNvPr>
        <xdr:cNvSpPr/>
      </xdr:nvSpPr>
      <xdr:spPr>
        <a:xfrm>
          <a:off x="13887450" y="679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74930</xdr:rowOff>
    </xdr:from>
    <xdr:to>
      <xdr:col>85</xdr:col>
      <xdr:colOff>127000</xdr:colOff>
      <xdr:row>41</xdr:row>
      <xdr:rowOff>91440</xdr:rowOff>
    </xdr:to>
    <xdr:cxnSp macro="">
      <xdr:nvCxnSpPr>
        <xdr:cNvPr id="436" name="直線コネクタ 435">
          <a:extLst>
            <a:ext uri="{FF2B5EF4-FFF2-40B4-BE49-F238E27FC236}">
              <a16:creationId xmlns:a16="http://schemas.microsoft.com/office/drawing/2014/main" id="{4DAD8538-32E2-4AF5-85D4-1A9E2E0CE57E}"/>
            </a:ext>
          </a:extLst>
        </xdr:cNvPr>
        <xdr:cNvCxnSpPr/>
      </xdr:nvCxnSpPr>
      <xdr:spPr>
        <a:xfrm>
          <a:off x="13938250" y="6850380"/>
          <a:ext cx="762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4445</xdr:rowOff>
    </xdr:from>
    <xdr:to>
      <xdr:col>76</xdr:col>
      <xdr:colOff>165100</xdr:colOff>
      <xdr:row>41</xdr:row>
      <xdr:rowOff>106045</xdr:rowOff>
    </xdr:to>
    <xdr:sp macro="" textlink="">
      <xdr:nvSpPr>
        <xdr:cNvPr id="437" name="楕円 436">
          <a:extLst>
            <a:ext uri="{FF2B5EF4-FFF2-40B4-BE49-F238E27FC236}">
              <a16:creationId xmlns:a16="http://schemas.microsoft.com/office/drawing/2014/main" id="{D5A538BB-FD52-43EA-B66B-2AB6C6C6EF8C}"/>
            </a:ext>
          </a:extLst>
        </xdr:cNvPr>
        <xdr:cNvSpPr/>
      </xdr:nvSpPr>
      <xdr:spPr>
        <a:xfrm>
          <a:off x="13093700" y="677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55245</xdr:rowOff>
    </xdr:from>
    <xdr:to>
      <xdr:col>81</xdr:col>
      <xdr:colOff>50800</xdr:colOff>
      <xdr:row>41</xdr:row>
      <xdr:rowOff>74930</xdr:rowOff>
    </xdr:to>
    <xdr:cxnSp macro="">
      <xdr:nvCxnSpPr>
        <xdr:cNvPr id="438" name="直線コネクタ 437">
          <a:extLst>
            <a:ext uri="{FF2B5EF4-FFF2-40B4-BE49-F238E27FC236}">
              <a16:creationId xmlns:a16="http://schemas.microsoft.com/office/drawing/2014/main" id="{0930717C-BBC0-476B-8D4A-71EE216829D6}"/>
            </a:ext>
          </a:extLst>
        </xdr:cNvPr>
        <xdr:cNvCxnSpPr/>
      </xdr:nvCxnSpPr>
      <xdr:spPr>
        <a:xfrm>
          <a:off x="13144500" y="6830695"/>
          <a:ext cx="79375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158750</xdr:rowOff>
    </xdr:from>
    <xdr:to>
      <xdr:col>72</xdr:col>
      <xdr:colOff>38100</xdr:colOff>
      <xdr:row>41</xdr:row>
      <xdr:rowOff>88900</xdr:rowOff>
    </xdr:to>
    <xdr:sp macro="" textlink="">
      <xdr:nvSpPr>
        <xdr:cNvPr id="439" name="楕円 438">
          <a:extLst>
            <a:ext uri="{FF2B5EF4-FFF2-40B4-BE49-F238E27FC236}">
              <a16:creationId xmlns:a16="http://schemas.microsoft.com/office/drawing/2014/main" id="{C1EFBA84-BBF1-4C78-88B1-6DB56378FAAF}"/>
            </a:ext>
          </a:extLst>
        </xdr:cNvPr>
        <xdr:cNvSpPr/>
      </xdr:nvSpPr>
      <xdr:spPr>
        <a:xfrm>
          <a:off x="12299950" y="67691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38100</xdr:rowOff>
    </xdr:from>
    <xdr:to>
      <xdr:col>76</xdr:col>
      <xdr:colOff>114300</xdr:colOff>
      <xdr:row>41</xdr:row>
      <xdr:rowOff>55245</xdr:rowOff>
    </xdr:to>
    <xdr:cxnSp macro="">
      <xdr:nvCxnSpPr>
        <xdr:cNvPr id="440" name="直線コネクタ 439">
          <a:extLst>
            <a:ext uri="{FF2B5EF4-FFF2-40B4-BE49-F238E27FC236}">
              <a16:creationId xmlns:a16="http://schemas.microsoft.com/office/drawing/2014/main" id="{28B2BCD6-4C8E-4B88-9B12-A15DBBCEF87E}"/>
            </a:ext>
          </a:extLst>
        </xdr:cNvPr>
        <xdr:cNvCxnSpPr/>
      </xdr:nvCxnSpPr>
      <xdr:spPr>
        <a:xfrm>
          <a:off x="12344400" y="6813550"/>
          <a:ext cx="8001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141605</xdr:rowOff>
    </xdr:from>
    <xdr:to>
      <xdr:col>67</xdr:col>
      <xdr:colOff>101600</xdr:colOff>
      <xdr:row>41</xdr:row>
      <xdr:rowOff>71755</xdr:rowOff>
    </xdr:to>
    <xdr:sp macro="" textlink="">
      <xdr:nvSpPr>
        <xdr:cNvPr id="441" name="楕円 440">
          <a:extLst>
            <a:ext uri="{FF2B5EF4-FFF2-40B4-BE49-F238E27FC236}">
              <a16:creationId xmlns:a16="http://schemas.microsoft.com/office/drawing/2014/main" id="{1CAAA53D-C4F5-4A98-9F31-75C7B0707CE4}"/>
            </a:ext>
          </a:extLst>
        </xdr:cNvPr>
        <xdr:cNvSpPr/>
      </xdr:nvSpPr>
      <xdr:spPr>
        <a:xfrm>
          <a:off x="11487150" y="67519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20955</xdr:rowOff>
    </xdr:from>
    <xdr:to>
      <xdr:col>71</xdr:col>
      <xdr:colOff>177800</xdr:colOff>
      <xdr:row>41</xdr:row>
      <xdr:rowOff>38100</xdr:rowOff>
    </xdr:to>
    <xdr:cxnSp macro="">
      <xdr:nvCxnSpPr>
        <xdr:cNvPr id="442" name="直線コネクタ 441">
          <a:extLst>
            <a:ext uri="{FF2B5EF4-FFF2-40B4-BE49-F238E27FC236}">
              <a16:creationId xmlns:a16="http://schemas.microsoft.com/office/drawing/2014/main" id="{6E7935E9-FE82-4DA2-AE97-B12F1B1ECC99}"/>
            </a:ext>
          </a:extLst>
        </xdr:cNvPr>
        <xdr:cNvCxnSpPr/>
      </xdr:nvCxnSpPr>
      <xdr:spPr>
        <a:xfrm>
          <a:off x="11537950" y="6796405"/>
          <a:ext cx="80645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59690</xdr:rowOff>
    </xdr:from>
    <xdr:ext cx="405130" cy="259080"/>
    <xdr:sp macro="" textlink="">
      <xdr:nvSpPr>
        <xdr:cNvPr id="443" name="n_1aveValue【認定こども園・幼稚園・保育所】&#10;有形固定資産減価償却率">
          <a:extLst>
            <a:ext uri="{FF2B5EF4-FFF2-40B4-BE49-F238E27FC236}">
              <a16:creationId xmlns:a16="http://schemas.microsoft.com/office/drawing/2014/main" id="{B466B4CE-20C8-4AD8-9117-F4774D2774CE}"/>
            </a:ext>
          </a:extLst>
        </xdr:cNvPr>
        <xdr:cNvSpPr txBox="1"/>
      </xdr:nvSpPr>
      <xdr:spPr>
        <a:xfrm>
          <a:off x="13742035" y="6009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13970</xdr:rowOff>
    </xdr:from>
    <xdr:ext cx="401955" cy="259080"/>
    <xdr:sp macro="" textlink="">
      <xdr:nvSpPr>
        <xdr:cNvPr id="444" name="n_2aveValue【認定こども園・幼稚園・保育所】&#10;有形固定資産減価償却率">
          <a:extLst>
            <a:ext uri="{FF2B5EF4-FFF2-40B4-BE49-F238E27FC236}">
              <a16:creationId xmlns:a16="http://schemas.microsoft.com/office/drawing/2014/main" id="{D925E42C-72F0-4406-97E3-2E57C20BCFE9}"/>
            </a:ext>
          </a:extLst>
        </xdr:cNvPr>
        <xdr:cNvSpPr txBox="1"/>
      </xdr:nvSpPr>
      <xdr:spPr>
        <a:xfrm>
          <a:off x="12960985" y="59639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35</xdr:row>
      <xdr:rowOff>158750</xdr:rowOff>
    </xdr:from>
    <xdr:ext cx="401955" cy="259080"/>
    <xdr:sp macro="" textlink="">
      <xdr:nvSpPr>
        <xdr:cNvPr id="445" name="n_3aveValue【認定こども園・幼稚園・保育所】&#10;有形固定資産減価償却率">
          <a:extLst>
            <a:ext uri="{FF2B5EF4-FFF2-40B4-BE49-F238E27FC236}">
              <a16:creationId xmlns:a16="http://schemas.microsoft.com/office/drawing/2014/main" id="{0BE0BD04-7136-43DB-8464-657635712F61}"/>
            </a:ext>
          </a:extLst>
        </xdr:cNvPr>
        <xdr:cNvSpPr txBox="1"/>
      </xdr:nvSpPr>
      <xdr:spPr>
        <a:xfrm>
          <a:off x="12167235" y="59436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35</xdr:row>
      <xdr:rowOff>133985</xdr:rowOff>
    </xdr:from>
    <xdr:ext cx="401955" cy="255905"/>
    <xdr:sp macro="" textlink="">
      <xdr:nvSpPr>
        <xdr:cNvPr id="446" name="n_4aveValue【認定こども園・幼稚園・保育所】&#10;有形固定資産減価償却率">
          <a:extLst>
            <a:ext uri="{FF2B5EF4-FFF2-40B4-BE49-F238E27FC236}">
              <a16:creationId xmlns:a16="http://schemas.microsoft.com/office/drawing/2014/main" id="{ACFF2A26-467D-470E-B7CC-29539A202858}"/>
            </a:ext>
          </a:extLst>
        </xdr:cNvPr>
        <xdr:cNvSpPr txBox="1"/>
      </xdr:nvSpPr>
      <xdr:spPr>
        <a:xfrm>
          <a:off x="11354435" y="591883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41</xdr:row>
      <xdr:rowOff>116205</xdr:rowOff>
    </xdr:from>
    <xdr:ext cx="405130" cy="259080"/>
    <xdr:sp macro="" textlink="">
      <xdr:nvSpPr>
        <xdr:cNvPr id="447" name="n_1mainValue【認定こども園・幼稚園・保育所】&#10;有形固定資産減価償却率">
          <a:extLst>
            <a:ext uri="{FF2B5EF4-FFF2-40B4-BE49-F238E27FC236}">
              <a16:creationId xmlns:a16="http://schemas.microsoft.com/office/drawing/2014/main" id="{0A1891FF-AB77-42DB-9791-86ED1FFFED41}"/>
            </a:ext>
          </a:extLst>
        </xdr:cNvPr>
        <xdr:cNvSpPr txBox="1"/>
      </xdr:nvSpPr>
      <xdr:spPr>
        <a:xfrm>
          <a:off x="13742035" y="68916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41</xdr:row>
      <xdr:rowOff>97790</xdr:rowOff>
    </xdr:from>
    <xdr:ext cx="401955" cy="255905"/>
    <xdr:sp macro="" textlink="">
      <xdr:nvSpPr>
        <xdr:cNvPr id="448" name="n_2mainValue【認定こども園・幼稚園・保育所】&#10;有形固定資産減価償却率">
          <a:extLst>
            <a:ext uri="{FF2B5EF4-FFF2-40B4-BE49-F238E27FC236}">
              <a16:creationId xmlns:a16="http://schemas.microsoft.com/office/drawing/2014/main" id="{BCEAE979-C5CD-4F44-BD32-692444DA431D}"/>
            </a:ext>
          </a:extLst>
        </xdr:cNvPr>
        <xdr:cNvSpPr txBox="1"/>
      </xdr:nvSpPr>
      <xdr:spPr>
        <a:xfrm>
          <a:off x="12960985" y="68732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41</xdr:row>
      <xdr:rowOff>80010</xdr:rowOff>
    </xdr:from>
    <xdr:ext cx="401955" cy="259080"/>
    <xdr:sp macro="" textlink="">
      <xdr:nvSpPr>
        <xdr:cNvPr id="449" name="n_3mainValue【認定こども園・幼稚園・保育所】&#10;有形固定資産減価償却率">
          <a:extLst>
            <a:ext uri="{FF2B5EF4-FFF2-40B4-BE49-F238E27FC236}">
              <a16:creationId xmlns:a16="http://schemas.microsoft.com/office/drawing/2014/main" id="{D848A181-2984-420C-A1F0-DBFC4D546172}"/>
            </a:ext>
          </a:extLst>
        </xdr:cNvPr>
        <xdr:cNvSpPr txBox="1"/>
      </xdr:nvSpPr>
      <xdr:spPr>
        <a:xfrm>
          <a:off x="12167235" y="68554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41</xdr:row>
      <xdr:rowOff>63500</xdr:rowOff>
    </xdr:from>
    <xdr:ext cx="401955" cy="255905"/>
    <xdr:sp macro="" textlink="">
      <xdr:nvSpPr>
        <xdr:cNvPr id="450" name="n_4mainValue【認定こども園・幼稚園・保育所】&#10;有形固定資産減価償却率">
          <a:extLst>
            <a:ext uri="{FF2B5EF4-FFF2-40B4-BE49-F238E27FC236}">
              <a16:creationId xmlns:a16="http://schemas.microsoft.com/office/drawing/2014/main" id="{255B6329-18F3-4AC5-86EB-6D34487227C5}"/>
            </a:ext>
          </a:extLst>
        </xdr:cNvPr>
        <xdr:cNvSpPr txBox="1"/>
      </xdr:nvSpPr>
      <xdr:spPr>
        <a:xfrm>
          <a:off x="11354435" y="68389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A24CA353-6F75-45C3-A47E-2050585B77B4}"/>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4337756F-BFC7-4E71-A5C2-FAC6B0EF0066}"/>
            </a:ext>
          </a:extLst>
        </xdr:cNvPr>
        <xdr:cNvSpPr/>
      </xdr:nvSpPr>
      <xdr:spPr>
        <a:xfrm>
          <a:off x="165862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8447FC65-32B5-428E-AA00-822100D6C6E0}"/>
            </a:ext>
          </a:extLst>
        </xdr:cNvPr>
        <xdr:cNvSpPr/>
      </xdr:nvSpPr>
      <xdr:spPr>
        <a:xfrm>
          <a:off x="165862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2DC91B14-75D1-4283-9580-2BCB286C131B}"/>
            </a:ext>
          </a:extLst>
        </xdr:cNvPr>
        <xdr:cNvSpPr/>
      </xdr:nvSpPr>
      <xdr:spPr>
        <a:xfrm>
          <a:off x="174879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B44D28A4-EC9E-4606-A4ED-099CFB6A82FF}"/>
            </a:ext>
          </a:extLst>
        </xdr:cNvPr>
        <xdr:cNvSpPr/>
      </xdr:nvSpPr>
      <xdr:spPr>
        <a:xfrm>
          <a:off x="174879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27244A9D-3CC2-462D-8622-AD5AEBFC3D7D}"/>
            </a:ext>
          </a:extLst>
        </xdr:cNvPr>
        <xdr:cNvSpPr/>
      </xdr:nvSpPr>
      <xdr:spPr>
        <a:xfrm>
          <a:off x="185166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5442D153-5596-4023-93AA-CB2229443333}"/>
            </a:ext>
          </a:extLst>
        </xdr:cNvPr>
        <xdr:cNvSpPr/>
      </xdr:nvSpPr>
      <xdr:spPr>
        <a:xfrm>
          <a:off x="185166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3485ECAA-E730-4D9D-AC9F-2D47FAB0A1F6}"/>
            </a:ext>
          </a:extLst>
        </xdr:cNvPr>
        <xdr:cNvSpPr/>
      </xdr:nvSpPr>
      <xdr:spPr>
        <a:xfrm>
          <a:off x="16459200" y="51435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6710" cy="225425"/>
    <xdr:sp macro="" textlink="">
      <xdr:nvSpPr>
        <xdr:cNvPr id="459" name="テキスト ボックス 458">
          <a:extLst>
            <a:ext uri="{FF2B5EF4-FFF2-40B4-BE49-F238E27FC236}">
              <a16:creationId xmlns:a16="http://schemas.microsoft.com/office/drawing/2014/main" id="{5A188EAB-982E-4A7E-B1A2-C4D8D712FDCE}"/>
            </a:ext>
          </a:extLst>
        </xdr:cNvPr>
        <xdr:cNvSpPr txBox="1"/>
      </xdr:nvSpPr>
      <xdr:spPr>
        <a:xfrm>
          <a:off x="16440150" y="495935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877FABFE-D063-4716-8774-ABB626D375A5}"/>
            </a:ext>
          </a:extLst>
        </xdr:cNvPr>
        <xdr:cNvCxnSpPr/>
      </xdr:nvCxnSpPr>
      <xdr:spPr>
        <a:xfrm>
          <a:off x="16459200" y="7346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25C4F766-D13C-426C-9EDF-10ED3395BD08}"/>
            </a:ext>
          </a:extLst>
        </xdr:cNvPr>
        <xdr:cNvCxnSpPr/>
      </xdr:nvCxnSpPr>
      <xdr:spPr>
        <a:xfrm>
          <a:off x="16459200" y="6908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40</xdr:row>
      <xdr:rowOff>162560</xdr:rowOff>
    </xdr:from>
    <xdr:ext cx="464185" cy="259080"/>
    <xdr:sp macro="" textlink="">
      <xdr:nvSpPr>
        <xdr:cNvPr id="462" name="テキスト ボックス 461">
          <a:extLst>
            <a:ext uri="{FF2B5EF4-FFF2-40B4-BE49-F238E27FC236}">
              <a16:creationId xmlns:a16="http://schemas.microsoft.com/office/drawing/2014/main" id="{02ABE436-8062-4669-A1C8-6C15862C7A19}"/>
            </a:ext>
          </a:extLst>
        </xdr:cNvPr>
        <xdr:cNvSpPr txBox="1"/>
      </xdr:nvSpPr>
      <xdr:spPr>
        <a:xfrm>
          <a:off x="16048990" y="67729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2E7A39BF-EC29-4B3B-9843-DB81F06CC4CC}"/>
            </a:ext>
          </a:extLst>
        </xdr:cNvPr>
        <xdr:cNvCxnSpPr/>
      </xdr:nvCxnSpPr>
      <xdr:spPr>
        <a:xfrm>
          <a:off x="16459200" y="6464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38</xdr:row>
      <xdr:rowOff>48260</xdr:rowOff>
    </xdr:from>
    <xdr:ext cx="464185" cy="259080"/>
    <xdr:sp macro="" textlink="">
      <xdr:nvSpPr>
        <xdr:cNvPr id="464" name="テキスト ボックス 463">
          <a:extLst>
            <a:ext uri="{FF2B5EF4-FFF2-40B4-BE49-F238E27FC236}">
              <a16:creationId xmlns:a16="http://schemas.microsoft.com/office/drawing/2014/main" id="{07754024-129D-4297-9AA4-55804B34CEF3}"/>
            </a:ext>
          </a:extLst>
        </xdr:cNvPr>
        <xdr:cNvSpPr txBox="1"/>
      </xdr:nvSpPr>
      <xdr:spPr>
        <a:xfrm>
          <a:off x="16048990" y="63284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B4B83AF1-EB7C-48F5-8D6C-A12AF6C57B67}"/>
            </a:ext>
          </a:extLst>
        </xdr:cNvPr>
        <xdr:cNvCxnSpPr/>
      </xdr:nvCxnSpPr>
      <xdr:spPr>
        <a:xfrm>
          <a:off x="16459200" y="6026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105410</xdr:rowOff>
    </xdr:from>
    <xdr:ext cx="464185" cy="259080"/>
    <xdr:sp macro="" textlink="">
      <xdr:nvSpPr>
        <xdr:cNvPr id="466" name="テキスト ボックス 465">
          <a:extLst>
            <a:ext uri="{FF2B5EF4-FFF2-40B4-BE49-F238E27FC236}">
              <a16:creationId xmlns:a16="http://schemas.microsoft.com/office/drawing/2014/main" id="{23A25825-5728-4163-9D6E-5AB347B5C48E}"/>
            </a:ext>
          </a:extLst>
        </xdr:cNvPr>
        <xdr:cNvSpPr txBox="1"/>
      </xdr:nvSpPr>
      <xdr:spPr>
        <a:xfrm>
          <a:off x="16048990" y="5890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F513416C-84F0-4687-AD84-015775DFE645}"/>
            </a:ext>
          </a:extLst>
        </xdr:cNvPr>
        <xdr:cNvCxnSpPr/>
      </xdr:nvCxnSpPr>
      <xdr:spPr>
        <a:xfrm>
          <a:off x="16459200" y="558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162560</xdr:rowOff>
    </xdr:from>
    <xdr:ext cx="464185" cy="259080"/>
    <xdr:sp macro="" textlink="">
      <xdr:nvSpPr>
        <xdr:cNvPr id="468" name="テキスト ボックス 467">
          <a:extLst>
            <a:ext uri="{FF2B5EF4-FFF2-40B4-BE49-F238E27FC236}">
              <a16:creationId xmlns:a16="http://schemas.microsoft.com/office/drawing/2014/main" id="{C5A5521A-75CB-48AA-B999-9D8992D55BC0}"/>
            </a:ext>
          </a:extLst>
        </xdr:cNvPr>
        <xdr:cNvSpPr txBox="1"/>
      </xdr:nvSpPr>
      <xdr:spPr>
        <a:xfrm>
          <a:off x="16048990" y="54521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8992CA32-6585-4B07-816A-0AB36367D63D}"/>
            </a:ext>
          </a:extLst>
        </xdr:cNvPr>
        <xdr:cNvCxnSpPr/>
      </xdr:nvCxnSpPr>
      <xdr:spPr>
        <a:xfrm>
          <a:off x="16459200" y="5143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4185" cy="259080"/>
    <xdr:sp macro="" textlink="">
      <xdr:nvSpPr>
        <xdr:cNvPr id="470" name="テキスト ボックス 469">
          <a:extLst>
            <a:ext uri="{FF2B5EF4-FFF2-40B4-BE49-F238E27FC236}">
              <a16:creationId xmlns:a16="http://schemas.microsoft.com/office/drawing/2014/main" id="{4A702CA1-B94B-4083-852A-83FF81E6039E}"/>
            </a:ext>
          </a:extLst>
        </xdr:cNvPr>
        <xdr:cNvSpPr txBox="1"/>
      </xdr:nvSpPr>
      <xdr:spPr>
        <a:xfrm>
          <a:off x="16048990" y="50076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487A3F1B-7401-404C-BAA5-A856E1D67AAD}"/>
            </a:ext>
          </a:extLst>
        </xdr:cNvPr>
        <xdr:cNvSpPr/>
      </xdr:nvSpPr>
      <xdr:spPr>
        <a:xfrm>
          <a:off x="16459200" y="51435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44450</xdr:rowOff>
    </xdr:from>
    <xdr:to>
      <xdr:col>116</xdr:col>
      <xdr:colOff>62865</xdr:colOff>
      <xdr:row>41</xdr:row>
      <xdr:rowOff>64770</xdr:rowOff>
    </xdr:to>
    <xdr:cxnSp macro="">
      <xdr:nvCxnSpPr>
        <xdr:cNvPr id="472" name="直線コネクタ 471">
          <a:extLst>
            <a:ext uri="{FF2B5EF4-FFF2-40B4-BE49-F238E27FC236}">
              <a16:creationId xmlns:a16="http://schemas.microsoft.com/office/drawing/2014/main" id="{3117945B-A58C-402A-B6A8-C0E54206E233}"/>
            </a:ext>
          </a:extLst>
        </xdr:cNvPr>
        <xdr:cNvCxnSpPr/>
      </xdr:nvCxnSpPr>
      <xdr:spPr>
        <a:xfrm flipV="1">
          <a:off x="19951065" y="5499100"/>
          <a:ext cx="0" cy="1341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68580</xdr:rowOff>
    </xdr:from>
    <xdr:ext cx="469900" cy="259080"/>
    <xdr:sp macro="" textlink="">
      <xdr:nvSpPr>
        <xdr:cNvPr id="473" name="【認定こども園・幼稚園・保育所】&#10;一人当たり面積最小値テキスト">
          <a:extLst>
            <a:ext uri="{FF2B5EF4-FFF2-40B4-BE49-F238E27FC236}">
              <a16:creationId xmlns:a16="http://schemas.microsoft.com/office/drawing/2014/main" id="{9A76B174-6351-444C-9E3E-127B57CB67D1}"/>
            </a:ext>
          </a:extLst>
        </xdr:cNvPr>
        <xdr:cNvSpPr txBox="1"/>
      </xdr:nvSpPr>
      <xdr:spPr>
        <a:xfrm>
          <a:off x="19989800" y="6844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0.030</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4" name="直線コネクタ 473">
          <a:extLst>
            <a:ext uri="{FF2B5EF4-FFF2-40B4-BE49-F238E27FC236}">
              <a16:creationId xmlns:a16="http://schemas.microsoft.com/office/drawing/2014/main" id="{746D03D2-CE21-4C76-84C2-6CAAF690CA80}"/>
            </a:ext>
          </a:extLst>
        </xdr:cNvPr>
        <xdr:cNvCxnSpPr/>
      </xdr:nvCxnSpPr>
      <xdr:spPr>
        <a:xfrm>
          <a:off x="19881850" y="68402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162560</xdr:rowOff>
    </xdr:from>
    <xdr:ext cx="469900" cy="259080"/>
    <xdr:sp macro="" textlink="">
      <xdr:nvSpPr>
        <xdr:cNvPr id="475" name="【認定こども園・幼稚園・保育所】&#10;一人当たり面積最大値テキスト">
          <a:extLst>
            <a:ext uri="{FF2B5EF4-FFF2-40B4-BE49-F238E27FC236}">
              <a16:creationId xmlns:a16="http://schemas.microsoft.com/office/drawing/2014/main" id="{603E38BF-1209-431D-BA27-A63174BF9A0B}"/>
            </a:ext>
          </a:extLst>
        </xdr:cNvPr>
        <xdr:cNvSpPr txBox="1"/>
      </xdr:nvSpPr>
      <xdr:spPr>
        <a:xfrm>
          <a:off x="19989800" y="5287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0.639</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44450</xdr:rowOff>
    </xdr:from>
    <xdr:to>
      <xdr:col>116</xdr:col>
      <xdr:colOff>152400</xdr:colOff>
      <xdr:row>33</xdr:row>
      <xdr:rowOff>44450</xdr:rowOff>
    </xdr:to>
    <xdr:cxnSp macro="">
      <xdr:nvCxnSpPr>
        <xdr:cNvPr id="476" name="直線コネクタ 475">
          <a:extLst>
            <a:ext uri="{FF2B5EF4-FFF2-40B4-BE49-F238E27FC236}">
              <a16:creationId xmlns:a16="http://schemas.microsoft.com/office/drawing/2014/main" id="{F16D1C18-161E-4217-893D-BEA3C9AF7279}"/>
            </a:ext>
          </a:extLst>
        </xdr:cNvPr>
        <xdr:cNvCxnSpPr/>
      </xdr:nvCxnSpPr>
      <xdr:spPr>
        <a:xfrm>
          <a:off x="19881850" y="5499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98425</xdr:rowOff>
    </xdr:from>
    <xdr:ext cx="469900" cy="255905"/>
    <xdr:sp macro="" textlink="">
      <xdr:nvSpPr>
        <xdr:cNvPr id="477" name="【認定こども園・幼稚園・保育所】&#10;一人当たり面積平均値テキスト">
          <a:extLst>
            <a:ext uri="{FF2B5EF4-FFF2-40B4-BE49-F238E27FC236}">
              <a16:creationId xmlns:a16="http://schemas.microsoft.com/office/drawing/2014/main" id="{37F72255-6AC7-4689-865B-0514C10645CE}"/>
            </a:ext>
          </a:extLst>
        </xdr:cNvPr>
        <xdr:cNvSpPr txBox="1"/>
      </xdr:nvSpPr>
      <xdr:spPr>
        <a:xfrm>
          <a:off x="19989800" y="621347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0.228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75565</xdr:rowOff>
    </xdr:from>
    <xdr:to>
      <xdr:col>116</xdr:col>
      <xdr:colOff>114300</xdr:colOff>
      <xdr:row>39</xdr:row>
      <xdr:rowOff>6350</xdr:rowOff>
    </xdr:to>
    <xdr:sp macro="" textlink="">
      <xdr:nvSpPr>
        <xdr:cNvPr id="478" name="フローチャート: 判断 477">
          <a:extLst>
            <a:ext uri="{FF2B5EF4-FFF2-40B4-BE49-F238E27FC236}">
              <a16:creationId xmlns:a16="http://schemas.microsoft.com/office/drawing/2014/main" id="{34E17112-1B59-4476-8326-591BB81AED64}"/>
            </a:ext>
          </a:extLst>
        </xdr:cNvPr>
        <xdr:cNvSpPr/>
      </xdr:nvSpPr>
      <xdr:spPr>
        <a:xfrm>
          <a:off x="19900900" y="635571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85090</xdr:rowOff>
    </xdr:from>
    <xdr:to>
      <xdr:col>112</xdr:col>
      <xdr:colOff>38100</xdr:colOff>
      <xdr:row>39</xdr:row>
      <xdr:rowOff>15240</xdr:rowOff>
    </xdr:to>
    <xdr:sp macro="" textlink="">
      <xdr:nvSpPr>
        <xdr:cNvPr id="479" name="フローチャート: 判断 478">
          <a:extLst>
            <a:ext uri="{FF2B5EF4-FFF2-40B4-BE49-F238E27FC236}">
              <a16:creationId xmlns:a16="http://schemas.microsoft.com/office/drawing/2014/main" id="{5107C1AF-F818-4D8A-94F1-D9C9BABF7ECA}"/>
            </a:ext>
          </a:extLst>
        </xdr:cNvPr>
        <xdr:cNvSpPr/>
      </xdr:nvSpPr>
      <xdr:spPr>
        <a:xfrm>
          <a:off x="19157950" y="63652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100965</xdr:rowOff>
    </xdr:from>
    <xdr:to>
      <xdr:col>107</xdr:col>
      <xdr:colOff>101600</xdr:colOff>
      <xdr:row>39</xdr:row>
      <xdr:rowOff>31115</xdr:rowOff>
    </xdr:to>
    <xdr:sp macro="" textlink="">
      <xdr:nvSpPr>
        <xdr:cNvPr id="480" name="フローチャート: 判断 479">
          <a:extLst>
            <a:ext uri="{FF2B5EF4-FFF2-40B4-BE49-F238E27FC236}">
              <a16:creationId xmlns:a16="http://schemas.microsoft.com/office/drawing/2014/main" id="{70AC4615-22F2-4D7D-A512-D69FFE7F994A}"/>
            </a:ext>
          </a:extLst>
        </xdr:cNvPr>
        <xdr:cNvSpPr/>
      </xdr:nvSpPr>
      <xdr:spPr>
        <a:xfrm>
          <a:off x="18345150" y="63811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E347DF4A-6F48-4693-9019-2DA30BF4FFF8}"/>
            </a:ext>
          </a:extLst>
        </xdr:cNvPr>
        <xdr:cNvSpPr/>
      </xdr:nvSpPr>
      <xdr:spPr>
        <a:xfrm>
          <a:off x="17551400" y="63855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109855</xdr:rowOff>
    </xdr:from>
    <xdr:to>
      <xdr:col>98</xdr:col>
      <xdr:colOff>38100</xdr:colOff>
      <xdr:row>39</xdr:row>
      <xdr:rowOff>40640</xdr:rowOff>
    </xdr:to>
    <xdr:sp macro="" textlink="">
      <xdr:nvSpPr>
        <xdr:cNvPr id="482" name="フローチャート: 判断 481">
          <a:extLst>
            <a:ext uri="{FF2B5EF4-FFF2-40B4-BE49-F238E27FC236}">
              <a16:creationId xmlns:a16="http://schemas.microsoft.com/office/drawing/2014/main" id="{F2169BA7-4914-4BC3-B6E6-20497D0277D2}"/>
            </a:ext>
          </a:extLst>
        </xdr:cNvPr>
        <xdr:cNvSpPr/>
      </xdr:nvSpPr>
      <xdr:spPr>
        <a:xfrm>
          <a:off x="16757650" y="6390005"/>
          <a:ext cx="825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83" name="テキスト ボックス 482">
          <a:extLst>
            <a:ext uri="{FF2B5EF4-FFF2-40B4-BE49-F238E27FC236}">
              <a16:creationId xmlns:a16="http://schemas.microsoft.com/office/drawing/2014/main" id="{4A5CA0B0-F94A-481B-8E14-3E740A761FEB}"/>
            </a:ext>
          </a:extLst>
        </xdr:cNvPr>
        <xdr:cNvSpPr txBox="1"/>
      </xdr:nvSpPr>
      <xdr:spPr>
        <a:xfrm>
          <a:off x="197802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84" name="テキスト ボックス 483">
          <a:extLst>
            <a:ext uri="{FF2B5EF4-FFF2-40B4-BE49-F238E27FC236}">
              <a16:creationId xmlns:a16="http://schemas.microsoft.com/office/drawing/2014/main" id="{3EF3D2B4-DA61-4FF4-80D7-4C91BCC86851}"/>
            </a:ext>
          </a:extLst>
        </xdr:cNvPr>
        <xdr:cNvSpPr txBox="1"/>
      </xdr:nvSpPr>
      <xdr:spPr>
        <a:xfrm>
          <a:off x="190309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85" name="テキスト ボックス 484">
          <a:extLst>
            <a:ext uri="{FF2B5EF4-FFF2-40B4-BE49-F238E27FC236}">
              <a16:creationId xmlns:a16="http://schemas.microsoft.com/office/drawing/2014/main" id="{FD20B8A3-BBC8-4ABB-960A-588D9B7C4768}"/>
            </a:ext>
          </a:extLst>
        </xdr:cNvPr>
        <xdr:cNvSpPr txBox="1"/>
      </xdr:nvSpPr>
      <xdr:spPr>
        <a:xfrm>
          <a:off x="182245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86" name="テキスト ボックス 485">
          <a:extLst>
            <a:ext uri="{FF2B5EF4-FFF2-40B4-BE49-F238E27FC236}">
              <a16:creationId xmlns:a16="http://schemas.microsoft.com/office/drawing/2014/main" id="{47D4D3E5-BA4B-405B-BC37-963B993E13A6}"/>
            </a:ext>
          </a:extLst>
        </xdr:cNvPr>
        <xdr:cNvSpPr txBox="1"/>
      </xdr:nvSpPr>
      <xdr:spPr>
        <a:xfrm>
          <a:off x="174307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87" name="テキスト ボックス 486">
          <a:extLst>
            <a:ext uri="{FF2B5EF4-FFF2-40B4-BE49-F238E27FC236}">
              <a16:creationId xmlns:a16="http://schemas.microsoft.com/office/drawing/2014/main" id="{4E68D301-7585-4E28-A5D3-8A0268582A6C}"/>
            </a:ext>
          </a:extLst>
        </xdr:cNvPr>
        <xdr:cNvSpPr txBox="1"/>
      </xdr:nvSpPr>
      <xdr:spPr>
        <a:xfrm>
          <a:off x="166306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107950</xdr:rowOff>
    </xdr:from>
    <xdr:to>
      <xdr:col>116</xdr:col>
      <xdr:colOff>114300</xdr:colOff>
      <xdr:row>41</xdr:row>
      <xdr:rowOff>38100</xdr:rowOff>
    </xdr:to>
    <xdr:sp macro="" textlink="">
      <xdr:nvSpPr>
        <xdr:cNvPr id="488" name="楕円 487">
          <a:extLst>
            <a:ext uri="{FF2B5EF4-FFF2-40B4-BE49-F238E27FC236}">
              <a16:creationId xmlns:a16="http://schemas.microsoft.com/office/drawing/2014/main" id="{0A590956-B189-4F3B-B694-708F7208DE8F}"/>
            </a:ext>
          </a:extLst>
        </xdr:cNvPr>
        <xdr:cNvSpPr/>
      </xdr:nvSpPr>
      <xdr:spPr>
        <a:xfrm>
          <a:off x="19900900" y="67183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22860</xdr:rowOff>
    </xdr:from>
    <xdr:ext cx="469900" cy="259080"/>
    <xdr:sp macro="" textlink="">
      <xdr:nvSpPr>
        <xdr:cNvPr id="489" name="【認定こども園・幼稚園・保育所】&#10;一人当たり面積該当値テキスト">
          <a:extLst>
            <a:ext uri="{FF2B5EF4-FFF2-40B4-BE49-F238E27FC236}">
              <a16:creationId xmlns:a16="http://schemas.microsoft.com/office/drawing/2014/main" id="{2E607BD9-D857-49FF-A719-D0371E9CC122}"/>
            </a:ext>
          </a:extLst>
        </xdr:cNvPr>
        <xdr:cNvSpPr txBox="1"/>
      </xdr:nvSpPr>
      <xdr:spPr>
        <a:xfrm>
          <a:off x="19989800" y="6633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107950</xdr:rowOff>
    </xdr:from>
    <xdr:to>
      <xdr:col>112</xdr:col>
      <xdr:colOff>38100</xdr:colOff>
      <xdr:row>41</xdr:row>
      <xdr:rowOff>38100</xdr:rowOff>
    </xdr:to>
    <xdr:sp macro="" textlink="">
      <xdr:nvSpPr>
        <xdr:cNvPr id="490" name="楕円 489">
          <a:extLst>
            <a:ext uri="{FF2B5EF4-FFF2-40B4-BE49-F238E27FC236}">
              <a16:creationId xmlns:a16="http://schemas.microsoft.com/office/drawing/2014/main" id="{09D4687C-0BFE-4815-A998-E9E7324AC31A}"/>
            </a:ext>
          </a:extLst>
        </xdr:cNvPr>
        <xdr:cNvSpPr/>
      </xdr:nvSpPr>
      <xdr:spPr>
        <a:xfrm>
          <a:off x="19157950" y="67183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158750</xdr:rowOff>
    </xdr:from>
    <xdr:to>
      <xdr:col>116</xdr:col>
      <xdr:colOff>63500</xdr:colOff>
      <xdr:row>40</xdr:row>
      <xdr:rowOff>158750</xdr:rowOff>
    </xdr:to>
    <xdr:cxnSp macro="">
      <xdr:nvCxnSpPr>
        <xdr:cNvPr id="491" name="直線コネクタ 490">
          <a:extLst>
            <a:ext uri="{FF2B5EF4-FFF2-40B4-BE49-F238E27FC236}">
              <a16:creationId xmlns:a16="http://schemas.microsoft.com/office/drawing/2014/main" id="{4D077D16-61B5-432B-9608-504749ACAF0B}"/>
            </a:ext>
          </a:extLst>
        </xdr:cNvPr>
        <xdr:cNvCxnSpPr/>
      </xdr:nvCxnSpPr>
      <xdr:spPr>
        <a:xfrm>
          <a:off x="19202400" y="67691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109855</xdr:rowOff>
    </xdr:from>
    <xdr:to>
      <xdr:col>107</xdr:col>
      <xdr:colOff>101600</xdr:colOff>
      <xdr:row>41</xdr:row>
      <xdr:rowOff>40640</xdr:rowOff>
    </xdr:to>
    <xdr:sp macro="" textlink="">
      <xdr:nvSpPr>
        <xdr:cNvPr id="492" name="楕円 491">
          <a:extLst>
            <a:ext uri="{FF2B5EF4-FFF2-40B4-BE49-F238E27FC236}">
              <a16:creationId xmlns:a16="http://schemas.microsoft.com/office/drawing/2014/main" id="{6F9B132C-DE95-4765-8352-6D35A4ADFE3F}"/>
            </a:ext>
          </a:extLst>
        </xdr:cNvPr>
        <xdr:cNvSpPr/>
      </xdr:nvSpPr>
      <xdr:spPr>
        <a:xfrm>
          <a:off x="18345150" y="672020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158750</xdr:rowOff>
    </xdr:from>
    <xdr:to>
      <xdr:col>111</xdr:col>
      <xdr:colOff>177800</xdr:colOff>
      <xdr:row>40</xdr:row>
      <xdr:rowOff>160655</xdr:rowOff>
    </xdr:to>
    <xdr:cxnSp macro="">
      <xdr:nvCxnSpPr>
        <xdr:cNvPr id="493" name="直線コネクタ 492">
          <a:extLst>
            <a:ext uri="{FF2B5EF4-FFF2-40B4-BE49-F238E27FC236}">
              <a16:creationId xmlns:a16="http://schemas.microsoft.com/office/drawing/2014/main" id="{CE8B4570-AFCD-4172-8EDF-164EFEFD48FF}"/>
            </a:ext>
          </a:extLst>
        </xdr:cNvPr>
        <xdr:cNvCxnSpPr/>
      </xdr:nvCxnSpPr>
      <xdr:spPr>
        <a:xfrm flipV="1">
          <a:off x="18395950" y="6769100"/>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107950</xdr:rowOff>
    </xdr:from>
    <xdr:to>
      <xdr:col>102</xdr:col>
      <xdr:colOff>165100</xdr:colOff>
      <xdr:row>41</xdr:row>
      <xdr:rowOff>38100</xdr:rowOff>
    </xdr:to>
    <xdr:sp macro="" textlink="">
      <xdr:nvSpPr>
        <xdr:cNvPr id="494" name="楕円 493">
          <a:extLst>
            <a:ext uri="{FF2B5EF4-FFF2-40B4-BE49-F238E27FC236}">
              <a16:creationId xmlns:a16="http://schemas.microsoft.com/office/drawing/2014/main" id="{B9519D48-553B-4748-AF43-A87699FAB912}"/>
            </a:ext>
          </a:extLst>
        </xdr:cNvPr>
        <xdr:cNvSpPr/>
      </xdr:nvSpPr>
      <xdr:spPr>
        <a:xfrm>
          <a:off x="17551400" y="67183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158750</xdr:rowOff>
    </xdr:from>
    <xdr:to>
      <xdr:col>107</xdr:col>
      <xdr:colOff>50800</xdr:colOff>
      <xdr:row>40</xdr:row>
      <xdr:rowOff>160655</xdr:rowOff>
    </xdr:to>
    <xdr:cxnSp macro="">
      <xdr:nvCxnSpPr>
        <xdr:cNvPr id="495" name="直線コネクタ 494">
          <a:extLst>
            <a:ext uri="{FF2B5EF4-FFF2-40B4-BE49-F238E27FC236}">
              <a16:creationId xmlns:a16="http://schemas.microsoft.com/office/drawing/2014/main" id="{658C520A-5762-45F2-8447-24E4903A78B3}"/>
            </a:ext>
          </a:extLst>
        </xdr:cNvPr>
        <xdr:cNvCxnSpPr/>
      </xdr:nvCxnSpPr>
      <xdr:spPr>
        <a:xfrm>
          <a:off x="17602200" y="6769100"/>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109855</xdr:rowOff>
    </xdr:from>
    <xdr:to>
      <xdr:col>98</xdr:col>
      <xdr:colOff>38100</xdr:colOff>
      <xdr:row>41</xdr:row>
      <xdr:rowOff>40640</xdr:rowOff>
    </xdr:to>
    <xdr:sp macro="" textlink="">
      <xdr:nvSpPr>
        <xdr:cNvPr id="496" name="楕円 495">
          <a:extLst>
            <a:ext uri="{FF2B5EF4-FFF2-40B4-BE49-F238E27FC236}">
              <a16:creationId xmlns:a16="http://schemas.microsoft.com/office/drawing/2014/main" id="{BE4FFA21-1AC0-48D2-BE97-EABE0954381F}"/>
            </a:ext>
          </a:extLst>
        </xdr:cNvPr>
        <xdr:cNvSpPr/>
      </xdr:nvSpPr>
      <xdr:spPr>
        <a:xfrm>
          <a:off x="16757650" y="6720205"/>
          <a:ext cx="8255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158750</xdr:rowOff>
    </xdr:from>
    <xdr:to>
      <xdr:col>102</xdr:col>
      <xdr:colOff>114300</xdr:colOff>
      <xdr:row>40</xdr:row>
      <xdr:rowOff>160655</xdr:rowOff>
    </xdr:to>
    <xdr:cxnSp macro="">
      <xdr:nvCxnSpPr>
        <xdr:cNvPr id="497" name="直線コネクタ 496">
          <a:extLst>
            <a:ext uri="{FF2B5EF4-FFF2-40B4-BE49-F238E27FC236}">
              <a16:creationId xmlns:a16="http://schemas.microsoft.com/office/drawing/2014/main" id="{A9171B55-AFC6-4A78-95D8-00D82213E004}"/>
            </a:ext>
          </a:extLst>
        </xdr:cNvPr>
        <xdr:cNvCxnSpPr/>
      </xdr:nvCxnSpPr>
      <xdr:spPr>
        <a:xfrm flipV="1">
          <a:off x="16802100" y="6769100"/>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37</xdr:row>
      <xdr:rowOff>31750</xdr:rowOff>
    </xdr:from>
    <xdr:ext cx="469900" cy="255905"/>
    <xdr:sp macro="" textlink="">
      <xdr:nvSpPr>
        <xdr:cNvPr id="498" name="n_1aveValue【認定こども園・幼稚園・保育所】&#10;一人当たり面積">
          <a:extLst>
            <a:ext uri="{FF2B5EF4-FFF2-40B4-BE49-F238E27FC236}">
              <a16:creationId xmlns:a16="http://schemas.microsoft.com/office/drawing/2014/main" id="{36A707B0-08EE-42FC-B926-69335A0CF850}"/>
            </a:ext>
          </a:extLst>
        </xdr:cNvPr>
        <xdr:cNvSpPr txBox="1"/>
      </xdr:nvSpPr>
      <xdr:spPr>
        <a:xfrm>
          <a:off x="18980150" y="614680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37</xdr:row>
      <xdr:rowOff>47625</xdr:rowOff>
    </xdr:from>
    <xdr:ext cx="466725" cy="259080"/>
    <xdr:sp macro="" textlink="">
      <xdr:nvSpPr>
        <xdr:cNvPr id="499" name="n_2aveValue【認定こども園・幼稚園・保育所】&#10;一人当たり面積">
          <a:extLst>
            <a:ext uri="{FF2B5EF4-FFF2-40B4-BE49-F238E27FC236}">
              <a16:creationId xmlns:a16="http://schemas.microsoft.com/office/drawing/2014/main" id="{80C9DFB5-5757-40E9-98F2-90B439F677C2}"/>
            </a:ext>
          </a:extLst>
        </xdr:cNvPr>
        <xdr:cNvSpPr txBox="1"/>
      </xdr:nvSpPr>
      <xdr:spPr>
        <a:xfrm>
          <a:off x="18180050" y="61626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37</xdr:row>
      <xdr:rowOff>52070</xdr:rowOff>
    </xdr:from>
    <xdr:ext cx="466725" cy="255905"/>
    <xdr:sp macro="" textlink="">
      <xdr:nvSpPr>
        <xdr:cNvPr id="500" name="n_3aveValue【認定こども園・幼稚園・保育所】&#10;一人当たり面積">
          <a:extLst>
            <a:ext uri="{FF2B5EF4-FFF2-40B4-BE49-F238E27FC236}">
              <a16:creationId xmlns:a16="http://schemas.microsoft.com/office/drawing/2014/main" id="{3A0C4D6F-7452-408C-A6C4-9492E9DFDD40}"/>
            </a:ext>
          </a:extLst>
        </xdr:cNvPr>
        <xdr:cNvSpPr txBox="1"/>
      </xdr:nvSpPr>
      <xdr:spPr>
        <a:xfrm>
          <a:off x="17386300" y="61671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37</xdr:row>
      <xdr:rowOff>56515</xdr:rowOff>
    </xdr:from>
    <xdr:ext cx="466725" cy="258445"/>
    <xdr:sp macro="" textlink="">
      <xdr:nvSpPr>
        <xdr:cNvPr id="501" name="n_4aveValue【認定こども園・幼稚園・保育所】&#10;一人当たり面積">
          <a:extLst>
            <a:ext uri="{FF2B5EF4-FFF2-40B4-BE49-F238E27FC236}">
              <a16:creationId xmlns:a16="http://schemas.microsoft.com/office/drawing/2014/main" id="{B7A1AB5C-5CB3-4634-98A3-E897A97137B6}"/>
            </a:ext>
          </a:extLst>
        </xdr:cNvPr>
        <xdr:cNvSpPr txBox="1"/>
      </xdr:nvSpPr>
      <xdr:spPr>
        <a:xfrm>
          <a:off x="16592550" y="61715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41</xdr:row>
      <xdr:rowOff>29210</xdr:rowOff>
    </xdr:from>
    <xdr:ext cx="469900" cy="255905"/>
    <xdr:sp macro="" textlink="">
      <xdr:nvSpPr>
        <xdr:cNvPr id="502" name="n_1mainValue【認定こども園・幼稚園・保育所】&#10;一人当たり面積">
          <a:extLst>
            <a:ext uri="{FF2B5EF4-FFF2-40B4-BE49-F238E27FC236}">
              <a16:creationId xmlns:a16="http://schemas.microsoft.com/office/drawing/2014/main" id="{27D2EFEB-3224-4AD7-B9BC-32A2EC20F467}"/>
            </a:ext>
          </a:extLst>
        </xdr:cNvPr>
        <xdr:cNvSpPr txBox="1"/>
      </xdr:nvSpPr>
      <xdr:spPr>
        <a:xfrm>
          <a:off x="18980150" y="68046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41</xdr:row>
      <xdr:rowOff>31115</xdr:rowOff>
    </xdr:from>
    <xdr:ext cx="466725" cy="255905"/>
    <xdr:sp macro="" textlink="">
      <xdr:nvSpPr>
        <xdr:cNvPr id="503" name="n_2mainValue【認定こども園・幼稚園・保育所】&#10;一人当たり面積">
          <a:extLst>
            <a:ext uri="{FF2B5EF4-FFF2-40B4-BE49-F238E27FC236}">
              <a16:creationId xmlns:a16="http://schemas.microsoft.com/office/drawing/2014/main" id="{EE5E3D84-ED6D-4008-A224-360332E0FD72}"/>
            </a:ext>
          </a:extLst>
        </xdr:cNvPr>
        <xdr:cNvSpPr txBox="1"/>
      </xdr:nvSpPr>
      <xdr:spPr>
        <a:xfrm>
          <a:off x="18180050" y="68065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41</xdr:row>
      <xdr:rowOff>29210</xdr:rowOff>
    </xdr:from>
    <xdr:ext cx="466725" cy="255905"/>
    <xdr:sp macro="" textlink="">
      <xdr:nvSpPr>
        <xdr:cNvPr id="504" name="n_3mainValue【認定こども園・幼稚園・保育所】&#10;一人当たり面積">
          <a:extLst>
            <a:ext uri="{FF2B5EF4-FFF2-40B4-BE49-F238E27FC236}">
              <a16:creationId xmlns:a16="http://schemas.microsoft.com/office/drawing/2014/main" id="{03CF3C72-3066-4BD5-A2AA-630A7E6BF329}"/>
            </a:ext>
          </a:extLst>
        </xdr:cNvPr>
        <xdr:cNvSpPr txBox="1"/>
      </xdr:nvSpPr>
      <xdr:spPr>
        <a:xfrm>
          <a:off x="17386300" y="68046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41</xdr:row>
      <xdr:rowOff>31115</xdr:rowOff>
    </xdr:from>
    <xdr:ext cx="466725" cy="255905"/>
    <xdr:sp macro="" textlink="">
      <xdr:nvSpPr>
        <xdr:cNvPr id="505" name="n_4mainValue【認定こども園・幼稚園・保育所】&#10;一人当たり面積">
          <a:extLst>
            <a:ext uri="{FF2B5EF4-FFF2-40B4-BE49-F238E27FC236}">
              <a16:creationId xmlns:a16="http://schemas.microsoft.com/office/drawing/2014/main" id="{FD22DD11-CC4A-48E9-A8E3-7F47E45B4F71}"/>
            </a:ext>
          </a:extLst>
        </xdr:cNvPr>
        <xdr:cNvSpPr txBox="1"/>
      </xdr:nvSpPr>
      <xdr:spPr>
        <a:xfrm>
          <a:off x="16592550" y="68065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301C0AB4-21DD-4856-80D4-90622FAA6B3C}"/>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1412A438-6BB8-414A-91A8-629800C60E82}"/>
            </a:ext>
          </a:extLst>
        </xdr:cNvPr>
        <xdr:cNvSpPr/>
      </xdr:nvSpPr>
      <xdr:spPr>
        <a:xfrm>
          <a:off x="113157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A7E4C84A-3E62-43D5-BA80-5D2EDE333A87}"/>
            </a:ext>
          </a:extLst>
        </xdr:cNvPr>
        <xdr:cNvSpPr/>
      </xdr:nvSpPr>
      <xdr:spPr>
        <a:xfrm>
          <a:off x="113157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5127911-6E5C-4785-917E-49BDA0EA2C9E}"/>
            </a:ext>
          </a:extLst>
        </xdr:cNvPr>
        <xdr:cNvSpPr/>
      </xdr:nvSpPr>
      <xdr:spPr>
        <a:xfrm>
          <a:off x="1223645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9477F98D-182E-40B7-9AA8-6B722B4F4F0E}"/>
            </a:ext>
          </a:extLst>
        </xdr:cNvPr>
        <xdr:cNvSpPr/>
      </xdr:nvSpPr>
      <xdr:spPr>
        <a:xfrm>
          <a:off x="1223645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DFC79AB3-9D9B-4BE3-8D54-632CE3E70D19}"/>
            </a:ext>
          </a:extLst>
        </xdr:cNvPr>
        <xdr:cNvSpPr/>
      </xdr:nvSpPr>
      <xdr:spPr>
        <a:xfrm>
          <a:off x="1326515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ED57ECE3-549C-488A-822E-E48BB9B8757B}"/>
            </a:ext>
          </a:extLst>
        </xdr:cNvPr>
        <xdr:cNvSpPr/>
      </xdr:nvSpPr>
      <xdr:spPr>
        <a:xfrm>
          <a:off x="1326515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78AE23D7-93E8-43A1-99A4-664E5518907F}"/>
            </a:ext>
          </a:extLst>
        </xdr:cNvPr>
        <xdr:cNvSpPr/>
      </xdr:nvSpPr>
      <xdr:spPr>
        <a:xfrm>
          <a:off x="11207750" y="88138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275" cy="225425"/>
    <xdr:sp macro="" textlink="">
      <xdr:nvSpPr>
        <xdr:cNvPr id="514" name="テキスト ボックス 513">
          <a:extLst>
            <a:ext uri="{FF2B5EF4-FFF2-40B4-BE49-F238E27FC236}">
              <a16:creationId xmlns:a16="http://schemas.microsoft.com/office/drawing/2014/main" id="{6804344D-0EAC-42C5-9361-3B44B0B51D71}"/>
            </a:ext>
          </a:extLst>
        </xdr:cNvPr>
        <xdr:cNvSpPr txBox="1"/>
      </xdr:nvSpPr>
      <xdr:spPr>
        <a:xfrm>
          <a:off x="11169650" y="862965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56D24695-52C6-4BB2-8343-50B67010BE45}"/>
            </a:ext>
          </a:extLst>
        </xdr:cNvPr>
        <xdr:cNvCxnSpPr/>
      </xdr:nvCxnSpPr>
      <xdr:spPr>
        <a:xfrm>
          <a:off x="11207750" y="110172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185" cy="255905"/>
    <xdr:sp macro="" textlink="">
      <xdr:nvSpPr>
        <xdr:cNvPr id="516" name="テキスト ボックス 515">
          <a:extLst>
            <a:ext uri="{FF2B5EF4-FFF2-40B4-BE49-F238E27FC236}">
              <a16:creationId xmlns:a16="http://schemas.microsoft.com/office/drawing/2014/main" id="{5B660699-29D9-41AC-BFCE-713161579A27}"/>
            </a:ext>
          </a:extLst>
        </xdr:cNvPr>
        <xdr:cNvSpPr txBox="1"/>
      </xdr:nvSpPr>
      <xdr:spPr>
        <a:xfrm>
          <a:off x="10797540" y="10881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130810</xdr:rowOff>
    </xdr:from>
    <xdr:to>
      <xdr:col>89</xdr:col>
      <xdr:colOff>177800</xdr:colOff>
      <xdr:row>64</xdr:row>
      <xdr:rowOff>130810</xdr:rowOff>
    </xdr:to>
    <xdr:cxnSp macro="">
      <xdr:nvCxnSpPr>
        <xdr:cNvPr id="517" name="直線コネクタ 516">
          <a:extLst>
            <a:ext uri="{FF2B5EF4-FFF2-40B4-BE49-F238E27FC236}">
              <a16:creationId xmlns:a16="http://schemas.microsoft.com/office/drawing/2014/main" id="{DE3FE7E4-9C46-4AA2-968F-39C273D5DE47}"/>
            </a:ext>
          </a:extLst>
        </xdr:cNvPr>
        <xdr:cNvCxnSpPr/>
      </xdr:nvCxnSpPr>
      <xdr:spPr>
        <a:xfrm>
          <a:off x="11207750" y="107035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160020</xdr:rowOff>
    </xdr:from>
    <xdr:ext cx="403225" cy="259080"/>
    <xdr:sp macro="" textlink="">
      <xdr:nvSpPr>
        <xdr:cNvPr id="518" name="テキスト ボックス 517">
          <a:extLst>
            <a:ext uri="{FF2B5EF4-FFF2-40B4-BE49-F238E27FC236}">
              <a16:creationId xmlns:a16="http://schemas.microsoft.com/office/drawing/2014/main" id="{BE62FC17-3E52-4448-A22E-32EAF8058316}"/>
            </a:ext>
          </a:extLst>
        </xdr:cNvPr>
        <xdr:cNvSpPr txBox="1"/>
      </xdr:nvSpPr>
      <xdr:spPr>
        <a:xfrm>
          <a:off x="10842625" y="105676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146685</xdr:rowOff>
    </xdr:from>
    <xdr:to>
      <xdr:col>89</xdr:col>
      <xdr:colOff>177800</xdr:colOff>
      <xdr:row>62</xdr:row>
      <xdr:rowOff>146685</xdr:rowOff>
    </xdr:to>
    <xdr:cxnSp macro="">
      <xdr:nvCxnSpPr>
        <xdr:cNvPr id="519" name="直線コネクタ 518">
          <a:extLst>
            <a:ext uri="{FF2B5EF4-FFF2-40B4-BE49-F238E27FC236}">
              <a16:creationId xmlns:a16="http://schemas.microsoft.com/office/drawing/2014/main" id="{7B7C84C8-F027-4FBA-AA5B-D0A7FB0FF961}"/>
            </a:ext>
          </a:extLst>
        </xdr:cNvPr>
        <xdr:cNvCxnSpPr/>
      </xdr:nvCxnSpPr>
      <xdr:spPr>
        <a:xfrm>
          <a:off x="11207750" y="103892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3225" cy="259080"/>
    <xdr:sp macro="" textlink="">
      <xdr:nvSpPr>
        <xdr:cNvPr id="520" name="テキスト ボックス 519">
          <a:extLst>
            <a:ext uri="{FF2B5EF4-FFF2-40B4-BE49-F238E27FC236}">
              <a16:creationId xmlns:a16="http://schemas.microsoft.com/office/drawing/2014/main" id="{47D7AB7A-B378-416D-BE5F-FFB1E533DD58}"/>
            </a:ext>
          </a:extLst>
        </xdr:cNvPr>
        <xdr:cNvSpPr txBox="1"/>
      </xdr:nvSpPr>
      <xdr:spPr>
        <a:xfrm>
          <a:off x="10842625" y="102469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163195</xdr:rowOff>
    </xdr:from>
    <xdr:to>
      <xdr:col>89</xdr:col>
      <xdr:colOff>177800</xdr:colOff>
      <xdr:row>60</xdr:row>
      <xdr:rowOff>163195</xdr:rowOff>
    </xdr:to>
    <xdr:cxnSp macro="">
      <xdr:nvCxnSpPr>
        <xdr:cNvPr id="521" name="直線コネクタ 520">
          <a:extLst>
            <a:ext uri="{FF2B5EF4-FFF2-40B4-BE49-F238E27FC236}">
              <a16:creationId xmlns:a16="http://schemas.microsoft.com/office/drawing/2014/main" id="{1ECCB08F-A458-4677-A0F6-DD4C603D21F1}"/>
            </a:ext>
          </a:extLst>
        </xdr:cNvPr>
        <xdr:cNvCxnSpPr/>
      </xdr:nvCxnSpPr>
      <xdr:spPr>
        <a:xfrm>
          <a:off x="11207750" y="100755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20955</xdr:rowOff>
    </xdr:from>
    <xdr:ext cx="403225" cy="255905"/>
    <xdr:sp macro="" textlink="">
      <xdr:nvSpPr>
        <xdr:cNvPr id="522" name="テキスト ボックス 521">
          <a:extLst>
            <a:ext uri="{FF2B5EF4-FFF2-40B4-BE49-F238E27FC236}">
              <a16:creationId xmlns:a16="http://schemas.microsoft.com/office/drawing/2014/main" id="{ABD41F86-91E1-4D22-AE55-9C8372CCEED7}"/>
            </a:ext>
          </a:extLst>
        </xdr:cNvPr>
        <xdr:cNvSpPr txBox="1"/>
      </xdr:nvSpPr>
      <xdr:spPr>
        <a:xfrm>
          <a:off x="10842625" y="993330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8255</xdr:rowOff>
    </xdr:from>
    <xdr:to>
      <xdr:col>89</xdr:col>
      <xdr:colOff>177800</xdr:colOff>
      <xdr:row>59</xdr:row>
      <xdr:rowOff>8255</xdr:rowOff>
    </xdr:to>
    <xdr:cxnSp macro="">
      <xdr:nvCxnSpPr>
        <xdr:cNvPr id="523" name="直線コネクタ 522">
          <a:extLst>
            <a:ext uri="{FF2B5EF4-FFF2-40B4-BE49-F238E27FC236}">
              <a16:creationId xmlns:a16="http://schemas.microsoft.com/office/drawing/2014/main" id="{56C55FAB-C69F-4192-A069-4BA839DEB5FA}"/>
            </a:ext>
          </a:extLst>
        </xdr:cNvPr>
        <xdr:cNvCxnSpPr/>
      </xdr:nvCxnSpPr>
      <xdr:spPr>
        <a:xfrm>
          <a:off x="11207750" y="97555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37465</xdr:rowOff>
    </xdr:from>
    <xdr:ext cx="403225" cy="259080"/>
    <xdr:sp macro="" textlink="">
      <xdr:nvSpPr>
        <xdr:cNvPr id="524" name="テキスト ボックス 523">
          <a:extLst>
            <a:ext uri="{FF2B5EF4-FFF2-40B4-BE49-F238E27FC236}">
              <a16:creationId xmlns:a16="http://schemas.microsoft.com/office/drawing/2014/main" id="{BA3D7EDB-C1C7-4D51-A544-445CB95C0F58}"/>
            </a:ext>
          </a:extLst>
        </xdr:cNvPr>
        <xdr:cNvSpPr txBox="1"/>
      </xdr:nvSpPr>
      <xdr:spPr>
        <a:xfrm>
          <a:off x="10842625" y="96196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24765</xdr:rowOff>
    </xdr:from>
    <xdr:to>
      <xdr:col>89</xdr:col>
      <xdr:colOff>177800</xdr:colOff>
      <xdr:row>57</xdr:row>
      <xdr:rowOff>24765</xdr:rowOff>
    </xdr:to>
    <xdr:cxnSp macro="">
      <xdr:nvCxnSpPr>
        <xdr:cNvPr id="525" name="直線コネクタ 524">
          <a:extLst>
            <a:ext uri="{FF2B5EF4-FFF2-40B4-BE49-F238E27FC236}">
              <a16:creationId xmlns:a16="http://schemas.microsoft.com/office/drawing/2014/main" id="{88F1DC34-D936-463B-A0C5-F6909066183B}"/>
            </a:ext>
          </a:extLst>
        </xdr:cNvPr>
        <xdr:cNvCxnSpPr/>
      </xdr:nvCxnSpPr>
      <xdr:spPr>
        <a:xfrm>
          <a:off x="11207750" y="94418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53975</xdr:rowOff>
    </xdr:from>
    <xdr:ext cx="403225" cy="255905"/>
    <xdr:sp macro="" textlink="">
      <xdr:nvSpPr>
        <xdr:cNvPr id="526" name="テキスト ボックス 525">
          <a:extLst>
            <a:ext uri="{FF2B5EF4-FFF2-40B4-BE49-F238E27FC236}">
              <a16:creationId xmlns:a16="http://schemas.microsoft.com/office/drawing/2014/main" id="{EB80A960-D452-4573-8B9F-20E3845B345F}"/>
            </a:ext>
          </a:extLst>
        </xdr:cNvPr>
        <xdr:cNvSpPr txBox="1"/>
      </xdr:nvSpPr>
      <xdr:spPr>
        <a:xfrm>
          <a:off x="10842625" y="930592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40640</xdr:rowOff>
    </xdr:from>
    <xdr:to>
      <xdr:col>89</xdr:col>
      <xdr:colOff>177800</xdr:colOff>
      <xdr:row>55</xdr:row>
      <xdr:rowOff>40640</xdr:rowOff>
    </xdr:to>
    <xdr:cxnSp macro="">
      <xdr:nvCxnSpPr>
        <xdr:cNvPr id="527" name="直線コネクタ 526">
          <a:extLst>
            <a:ext uri="{FF2B5EF4-FFF2-40B4-BE49-F238E27FC236}">
              <a16:creationId xmlns:a16="http://schemas.microsoft.com/office/drawing/2014/main" id="{9F1B632A-E6DA-4470-9B2F-126670CD4FCF}"/>
            </a:ext>
          </a:extLst>
        </xdr:cNvPr>
        <xdr:cNvCxnSpPr/>
      </xdr:nvCxnSpPr>
      <xdr:spPr>
        <a:xfrm>
          <a:off x="11207750" y="912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69850</xdr:rowOff>
    </xdr:from>
    <xdr:ext cx="403225" cy="259080"/>
    <xdr:sp macro="" textlink="">
      <xdr:nvSpPr>
        <xdr:cNvPr id="528" name="テキスト ボックス 527">
          <a:extLst>
            <a:ext uri="{FF2B5EF4-FFF2-40B4-BE49-F238E27FC236}">
              <a16:creationId xmlns:a16="http://schemas.microsoft.com/office/drawing/2014/main" id="{B7E2F7A0-2318-4CAB-BECA-166C8E1CC13E}"/>
            </a:ext>
          </a:extLst>
        </xdr:cNvPr>
        <xdr:cNvSpPr txBox="1"/>
      </xdr:nvSpPr>
      <xdr:spPr>
        <a:xfrm>
          <a:off x="10842625" y="89916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287D45A0-3C73-421D-A0BC-34D51BA8A558}"/>
            </a:ext>
          </a:extLst>
        </xdr:cNvPr>
        <xdr:cNvCxnSpPr/>
      </xdr:nvCxnSpPr>
      <xdr:spPr>
        <a:xfrm>
          <a:off x="11207750" y="88138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86360</xdr:rowOff>
    </xdr:from>
    <xdr:ext cx="403225" cy="255905"/>
    <xdr:sp macro="" textlink="">
      <xdr:nvSpPr>
        <xdr:cNvPr id="530" name="テキスト ボックス 529">
          <a:extLst>
            <a:ext uri="{FF2B5EF4-FFF2-40B4-BE49-F238E27FC236}">
              <a16:creationId xmlns:a16="http://schemas.microsoft.com/office/drawing/2014/main" id="{EE6B17C3-0772-417B-A42C-69C35AEEDBC0}"/>
            </a:ext>
          </a:extLst>
        </xdr:cNvPr>
        <xdr:cNvSpPr txBox="1"/>
      </xdr:nvSpPr>
      <xdr:spPr>
        <a:xfrm>
          <a:off x="10842625" y="867791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5D4EC7DD-055C-4A81-89BA-8B1AC0B696AA}"/>
            </a:ext>
          </a:extLst>
        </xdr:cNvPr>
        <xdr:cNvSpPr/>
      </xdr:nvSpPr>
      <xdr:spPr>
        <a:xfrm>
          <a:off x="11207750" y="88138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55245</xdr:rowOff>
    </xdr:from>
    <xdr:to>
      <xdr:col>85</xdr:col>
      <xdr:colOff>126365</xdr:colOff>
      <xdr:row>64</xdr:row>
      <xdr:rowOff>127635</xdr:rowOff>
    </xdr:to>
    <xdr:cxnSp macro="">
      <xdr:nvCxnSpPr>
        <xdr:cNvPr id="532" name="直線コネクタ 531">
          <a:extLst>
            <a:ext uri="{FF2B5EF4-FFF2-40B4-BE49-F238E27FC236}">
              <a16:creationId xmlns:a16="http://schemas.microsoft.com/office/drawing/2014/main" id="{A2B0DC59-1D73-4A7E-8099-0061E53191E2}"/>
            </a:ext>
          </a:extLst>
        </xdr:cNvPr>
        <xdr:cNvCxnSpPr/>
      </xdr:nvCxnSpPr>
      <xdr:spPr>
        <a:xfrm flipV="1">
          <a:off x="14699615" y="9307195"/>
          <a:ext cx="0" cy="13931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132080</xdr:rowOff>
    </xdr:from>
    <xdr:ext cx="405130" cy="255905"/>
    <xdr:sp macro="" textlink="">
      <xdr:nvSpPr>
        <xdr:cNvPr id="533" name="【学校施設】&#10;有形固定資産減価償却率最小値テキスト">
          <a:extLst>
            <a:ext uri="{FF2B5EF4-FFF2-40B4-BE49-F238E27FC236}">
              <a16:creationId xmlns:a16="http://schemas.microsoft.com/office/drawing/2014/main" id="{5C954C1B-ECAB-4665-8720-B7710032E75B}"/>
            </a:ext>
          </a:extLst>
        </xdr:cNvPr>
        <xdr:cNvSpPr txBox="1"/>
      </xdr:nvSpPr>
      <xdr:spPr>
        <a:xfrm>
          <a:off x="14738350" y="107048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89.9</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127635</xdr:rowOff>
    </xdr:from>
    <xdr:to>
      <xdr:col>86</xdr:col>
      <xdr:colOff>25400</xdr:colOff>
      <xdr:row>64</xdr:row>
      <xdr:rowOff>127635</xdr:rowOff>
    </xdr:to>
    <xdr:cxnSp macro="">
      <xdr:nvCxnSpPr>
        <xdr:cNvPr id="534" name="直線コネクタ 533">
          <a:extLst>
            <a:ext uri="{FF2B5EF4-FFF2-40B4-BE49-F238E27FC236}">
              <a16:creationId xmlns:a16="http://schemas.microsoft.com/office/drawing/2014/main" id="{84A0B828-A8EC-41B6-8F20-F267A2E9C1AE}"/>
            </a:ext>
          </a:extLst>
        </xdr:cNvPr>
        <xdr:cNvCxnSpPr/>
      </xdr:nvCxnSpPr>
      <xdr:spPr>
        <a:xfrm>
          <a:off x="14611350" y="107003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1905</xdr:rowOff>
    </xdr:from>
    <xdr:ext cx="405130" cy="259080"/>
    <xdr:sp macro="" textlink="">
      <xdr:nvSpPr>
        <xdr:cNvPr id="535" name="【学校施設】&#10;有形固定資産減価償却率最大値テキスト">
          <a:extLst>
            <a:ext uri="{FF2B5EF4-FFF2-40B4-BE49-F238E27FC236}">
              <a16:creationId xmlns:a16="http://schemas.microsoft.com/office/drawing/2014/main" id="{C4E8152F-1FDE-4944-9726-8EBC4E9A61A4}"/>
            </a:ext>
          </a:extLst>
        </xdr:cNvPr>
        <xdr:cNvSpPr txBox="1"/>
      </xdr:nvSpPr>
      <xdr:spPr>
        <a:xfrm>
          <a:off x="14738350" y="90887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45.7</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55245</xdr:rowOff>
    </xdr:from>
    <xdr:to>
      <xdr:col>86</xdr:col>
      <xdr:colOff>25400</xdr:colOff>
      <xdr:row>56</xdr:row>
      <xdr:rowOff>55245</xdr:rowOff>
    </xdr:to>
    <xdr:cxnSp macro="">
      <xdr:nvCxnSpPr>
        <xdr:cNvPr id="536" name="直線コネクタ 535">
          <a:extLst>
            <a:ext uri="{FF2B5EF4-FFF2-40B4-BE49-F238E27FC236}">
              <a16:creationId xmlns:a16="http://schemas.microsoft.com/office/drawing/2014/main" id="{C736EB14-28F7-4190-AD8F-EEF9CD595FC8}"/>
            </a:ext>
          </a:extLst>
        </xdr:cNvPr>
        <xdr:cNvCxnSpPr/>
      </xdr:nvCxnSpPr>
      <xdr:spPr>
        <a:xfrm>
          <a:off x="14611350" y="93071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81280</xdr:rowOff>
    </xdr:from>
    <xdr:ext cx="405130" cy="259080"/>
    <xdr:sp macro="" textlink="">
      <xdr:nvSpPr>
        <xdr:cNvPr id="537" name="【学校施設】&#10;有形固定資産減価償却率平均値テキスト">
          <a:extLst>
            <a:ext uri="{FF2B5EF4-FFF2-40B4-BE49-F238E27FC236}">
              <a16:creationId xmlns:a16="http://schemas.microsoft.com/office/drawing/2014/main" id="{23F930BC-FA65-448B-BB3C-6A8D410C1B3C}"/>
            </a:ext>
          </a:extLst>
        </xdr:cNvPr>
        <xdr:cNvSpPr txBox="1"/>
      </xdr:nvSpPr>
      <xdr:spPr>
        <a:xfrm>
          <a:off x="14738350" y="999363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102870</xdr:rowOff>
    </xdr:from>
    <xdr:to>
      <xdr:col>85</xdr:col>
      <xdr:colOff>177800</xdr:colOff>
      <xdr:row>61</xdr:row>
      <xdr:rowOff>33020</xdr:rowOff>
    </xdr:to>
    <xdr:sp macro="" textlink="">
      <xdr:nvSpPr>
        <xdr:cNvPr id="538" name="フローチャート: 判断 537">
          <a:extLst>
            <a:ext uri="{FF2B5EF4-FFF2-40B4-BE49-F238E27FC236}">
              <a16:creationId xmlns:a16="http://schemas.microsoft.com/office/drawing/2014/main" id="{C2634A34-BCB7-44B0-8B04-83E7E0E6CAC9}"/>
            </a:ext>
          </a:extLst>
        </xdr:cNvPr>
        <xdr:cNvSpPr/>
      </xdr:nvSpPr>
      <xdr:spPr>
        <a:xfrm>
          <a:off x="14649450" y="100152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102870</xdr:rowOff>
    </xdr:from>
    <xdr:to>
      <xdr:col>81</xdr:col>
      <xdr:colOff>101600</xdr:colOff>
      <xdr:row>61</xdr:row>
      <xdr:rowOff>33020</xdr:rowOff>
    </xdr:to>
    <xdr:sp macro="" textlink="">
      <xdr:nvSpPr>
        <xdr:cNvPr id="539" name="フローチャート: 判断 538">
          <a:extLst>
            <a:ext uri="{FF2B5EF4-FFF2-40B4-BE49-F238E27FC236}">
              <a16:creationId xmlns:a16="http://schemas.microsoft.com/office/drawing/2014/main" id="{BB4173A7-0BBD-473D-8451-12B2347B86C1}"/>
            </a:ext>
          </a:extLst>
        </xdr:cNvPr>
        <xdr:cNvSpPr/>
      </xdr:nvSpPr>
      <xdr:spPr>
        <a:xfrm>
          <a:off x="13887450" y="100152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66675</xdr:rowOff>
    </xdr:from>
    <xdr:to>
      <xdr:col>76</xdr:col>
      <xdr:colOff>165100</xdr:colOff>
      <xdr:row>60</xdr:row>
      <xdr:rowOff>168275</xdr:rowOff>
    </xdr:to>
    <xdr:sp macro="" textlink="">
      <xdr:nvSpPr>
        <xdr:cNvPr id="540" name="フローチャート: 判断 539">
          <a:extLst>
            <a:ext uri="{FF2B5EF4-FFF2-40B4-BE49-F238E27FC236}">
              <a16:creationId xmlns:a16="http://schemas.microsoft.com/office/drawing/2014/main" id="{692EB0C2-B5AC-4D20-93F8-EE735092E6D3}"/>
            </a:ext>
          </a:extLst>
        </xdr:cNvPr>
        <xdr:cNvSpPr/>
      </xdr:nvSpPr>
      <xdr:spPr>
        <a:xfrm>
          <a:off x="13093700" y="99790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37465</xdr:rowOff>
    </xdr:from>
    <xdr:to>
      <xdr:col>72</xdr:col>
      <xdr:colOff>38100</xdr:colOff>
      <xdr:row>60</xdr:row>
      <xdr:rowOff>139065</xdr:rowOff>
    </xdr:to>
    <xdr:sp macro="" textlink="">
      <xdr:nvSpPr>
        <xdr:cNvPr id="541" name="フローチャート: 判断 540">
          <a:extLst>
            <a:ext uri="{FF2B5EF4-FFF2-40B4-BE49-F238E27FC236}">
              <a16:creationId xmlns:a16="http://schemas.microsoft.com/office/drawing/2014/main" id="{E9748952-F88D-44C8-85FB-D6E6BFD309A1}"/>
            </a:ext>
          </a:extLst>
        </xdr:cNvPr>
        <xdr:cNvSpPr/>
      </xdr:nvSpPr>
      <xdr:spPr>
        <a:xfrm>
          <a:off x="12299950" y="99498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8255</xdr:rowOff>
    </xdr:from>
    <xdr:to>
      <xdr:col>67</xdr:col>
      <xdr:colOff>101600</xdr:colOff>
      <xdr:row>60</xdr:row>
      <xdr:rowOff>109855</xdr:rowOff>
    </xdr:to>
    <xdr:sp macro="" textlink="">
      <xdr:nvSpPr>
        <xdr:cNvPr id="542" name="フローチャート: 判断 541">
          <a:extLst>
            <a:ext uri="{FF2B5EF4-FFF2-40B4-BE49-F238E27FC236}">
              <a16:creationId xmlns:a16="http://schemas.microsoft.com/office/drawing/2014/main" id="{100A0675-5F07-42C3-89F9-CD613A83E29E}"/>
            </a:ext>
          </a:extLst>
        </xdr:cNvPr>
        <xdr:cNvSpPr/>
      </xdr:nvSpPr>
      <xdr:spPr>
        <a:xfrm>
          <a:off x="11487150" y="9920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5905"/>
    <xdr:sp macro="" textlink="">
      <xdr:nvSpPr>
        <xdr:cNvPr id="543" name="テキスト ボックス 542">
          <a:extLst>
            <a:ext uri="{FF2B5EF4-FFF2-40B4-BE49-F238E27FC236}">
              <a16:creationId xmlns:a16="http://schemas.microsoft.com/office/drawing/2014/main" id="{A0AFBA37-9F59-40FD-B55B-49AC08CD87BF}"/>
            </a:ext>
          </a:extLst>
        </xdr:cNvPr>
        <xdr:cNvSpPr txBox="1"/>
      </xdr:nvSpPr>
      <xdr:spPr>
        <a:xfrm>
          <a:off x="1452880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5905"/>
    <xdr:sp macro="" textlink="">
      <xdr:nvSpPr>
        <xdr:cNvPr id="544" name="テキスト ボックス 543">
          <a:extLst>
            <a:ext uri="{FF2B5EF4-FFF2-40B4-BE49-F238E27FC236}">
              <a16:creationId xmlns:a16="http://schemas.microsoft.com/office/drawing/2014/main" id="{09189002-62C1-45B1-B1CE-B0389273920B}"/>
            </a:ext>
          </a:extLst>
        </xdr:cNvPr>
        <xdr:cNvSpPr txBox="1"/>
      </xdr:nvSpPr>
      <xdr:spPr>
        <a:xfrm>
          <a:off x="1376680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5905"/>
    <xdr:sp macro="" textlink="">
      <xdr:nvSpPr>
        <xdr:cNvPr id="545" name="テキスト ボックス 544">
          <a:extLst>
            <a:ext uri="{FF2B5EF4-FFF2-40B4-BE49-F238E27FC236}">
              <a16:creationId xmlns:a16="http://schemas.microsoft.com/office/drawing/2014/main" id="{C31DFE7F-AFF1-4A14-AEED-0A2A257B1DAC}"/>
            </a:ext>
          </a:extLst>
        </xdr:cNvPr>
        <xdr:cNvSpPr txBox="1"/>
      </xdr:nvSpPr>
      <xdr:spPr>
        <a:xfrm>
          <a:off x="129730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5905"/>
    <xdr:sp macro="" textlink="">
      <xdr:nvSpPr>
        <xdr:cNvPr id="546" name="テキスト ボックス 545">
          <a:extLst>
            <a:ext uri="{FF2B5EF4-FFF2-40B4-BE49-F238E27FC236}">
              <a16:creationId xmlns:a16="http://schemas.microsoft.com/office/drawing/2014/main" id="{6E13633D-D856-48FE-8F4A-FEC8C0FE254F}"/>
            </a:ext>
          </a:extLst>
        </xdr:cNvPr>
        <xdr:cNvSpPr txBox="1"/>
      </xdr:nvSpPr>
      <xdr:spPr>
        <a:xfrm>
          <a:off x="121729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5905"/>
    <xdr:sp macro="" textlink="">
      <xdr:nvSpPr>
        <xdr:cNvPr id="547" name="テキスト ボックス 546">
          <a:extLst>
            <a:ext uri="{FF2B5EF4-FFF2-40B4-BE49-F238E27FC236}">
              <a16:creationId xmlns:a16="http://schemas.microsoft.com/office/drawing/2014/main" id="{4942BCA5-B7EE-4AD9-925D-29C673AE91CF}"/>
            </a:ext>
          </a:extLst>
        </xdr:cNvPr>
        <xdr:cNvSpPr txBox="1"/>
      </xdr:nvSpPr>
      <xdr:spPr>
        <a:xfrm>
          <a:off x="1136650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548" name="楕円 547">
          <a:extLst>
            <a:ext uri="{FF2B5EF4-FFF2-40B4-BE49-F238E27FC236}">
              <a16:creationId xmlns:a16="http://schemas.microsoft.com/office/drawing/2014/main" id="{740BDED4-66E9-4E9B-8AB0-A773C2294533}"/>
            </a:ext>
          </a:extLst>
        </xdr:cNvPr>
        <xdr:cNvSpPr/>
      </xdr:nvSpPr>
      <xdr:spPr>
        <a:xfrm>
          <a:off x="14649450" y="978979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65405</xdr:rowOff>
    </xdr:from>
    <xdr:ext cx="405130" cy="255905"/>
    <xdr:sp macro="" textlink="">
      <xdr:nvSpPr>
        <xdr:cNvPr id="549" name="【学校施設】&#10;有形固定資産減価償却率該当値テキスト">
          <a:extLst>
            <a:ext uri="{FF2B5EF4-FFF2-40B4-BE49-F238E27FC236}">
              <a16:creationId xmlns:a16="http://schemas.microsoft.com/office/drawing/2014/main" id="{048C3390-B2C3-41CD-9406-B307022BD5CF}"/>
            </a:ext>
          </a:extLst>
        </xdr:cNvPr>
        <xdr:cNvSpPr txBox="1"/>
      </xdr:nvSpPr>
      <xdr:spPr>
        <a:xfrm>
          <a:off x="14738350" y="964755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106045</xdr:rowOff>
    </xdr:from>
    <xdr:to>
      <xdr:col>81</xdr:col>
      <xdr:colOff>101600</xdr:colOff>
      <xdr:row>59</xdr:row>
      <xdr:rowOff>36195</xdr:rowOff>
    </xdr:to>
    <xdr:sp macro="" textlink="">
      <xdr:nvSpPr>
        <xdr:cNvPr id="550" name="楕円 549">
          <a:extLst>
            <a:ext uri="{FF2B5EF4-FFF2-40B4-BE49-F238E27FC236}">
              <a16:creationId xmlns:a16="http://schemas.microsoft.com/office/drawing/2014/main" id="{3CDD510F-0F0C-4916-BAC3-73003BFAF705}"/>
            </a:ext>
          </a:extLst>
        </xdr:cNvPr>
        <xdr:cNvSpPr/>
      </xdr:nvSpPr>
      <xdr:spPr>
        <a:xfrm>
          <a:off x="13887450" y="96881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156845</xdr:rowOff>
    </xdr:from>
    <xdr:to>
      <xdr:col>85</xdr:col>
      <xdr:colOff>127000</xdr:colOff>
      <xdr:row>59</xdr:row>
      <xdr:rowOff>93345</xdr:rowOff>
    </xdr:to>
    <xdr:cxnSp macro="">
      <xdr:nvCxnSpPr>
        <xdr:cNvPr id="551" name="直線コネクタ 550">
          <a:extLst>
            <a:ext uri="{FF2B5EF4-FFF2-40B4-BE49-F238E27FC236}">
              <a16:creationId xmlns:a16="http://schemas.microsoft.com/office/drawing/2014/main" id="{B8DC6586-18B1-4B5B-A145-1B8C8F46301B}"/>
            </a:ext>
          </a:extLst>
        </xdr:cNvPr>
        <xdr:cNvCxnSpPr/>
      </xdr:nvCxnSpPr>
      <xdr:spPr>
        <a:xfrm>
          <a:off x="13938250" y="9738995"/>
          <a:ext cx="7620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130175</xdr:rowOff>
    </xdr:from>
    <xdr:to>
      <xdr:col>76</xdr:col>
      <xdr:colOff>165100</xdr:colOff>
      <xdr:row>60</xdr:row>
      <xdr:rowOff>60325</xdr:rowOff>
    </xdr:to>
    <xdr:sp macro="" textlink="">
      <xdr:nvSpPr>
        <xdr:cNvPr id="552" name="楕円 551">
          <a:extLst>
            <a:ext uri="{FF2B5EF4-FFF2-40B4-BE49-F238E27FC236}">
              <a16:creationId xmlns:a16="http://schemas.microsoft.com/office/drawing/2014/main" id="{D533C1B2-EE30-447A-AF14-E1DB8CFA4739}"/>
            </a:ext>
          </a:extLst>
        </xdr:cNvPr>
        <xdr:cNvSpPr/>
      </xdr:nvSpPr>
      <xdr:spPr>
        <a:xfrm>
          <a:off x="13093700" y="98774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156845</xdr:rowOff>
    </xdr:from>
    <xdr:to>
      <xdr:col>81</xdr:col>
      <xdr:colOff>50800</xdr:colOff>
      <xdr:row>60</xdr:row>
      <xdr:rowOff>9525</xdr:rowOff>
    </xdr:to>
    <xdr:cxnSp macro="">
      <xdr:nvCxnSpPr>
        <xdr:cNvPr id="553" name="直線コネクタ 552">
          <a:extLst>
            <a:ext uri="{FF2B5EF4-FFF2-40B4-BE49-F238E27FC236}">
              <a16:creationId xmlns:a16="http://schemas.microsoft.com/office/drawing/2014/main" id="{02B9A0A9-1562-4AC7-9847-F75AE0A59F8A}"/>
            </a:ext>
          </a:extLst>
        </xdr:cNvPr>
        <xdr:cNvCxnSpPr/>
      </xdr:nvCxnSpPr>
      <xdr:spPr>
        <a:xfrm flipV="1">
          <a:off x="13144500" y="9738995"/>
          <a:ext cx="79375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65405</xdr:rowOff>
    </xdr:from>
    <xdr:to>
      <xdr:col>72</xdr:col>
      <xdr:colOff>38100</xdr:colOff>
      <xdr:row>59</xdr:row>
      <xdr:rowOff>167005</xdr:rowOff>
    </xdr:to>
    <xdr:sp macro="" textlink="">
      <xdr:nvSpPr>
        <xdr:cNvPr id="554" name="楕円 553">
          <a:extLst>
            <a:ext uri="{FF2B5EF4-FFF2-40B4-BE49-F238E27FC236}">
              <a16:creationId xmlns:a16="http://schemas.microsoft.com/office/drawing/2014/main" id="{AD5182C8-AC12-42DC-8948-0660883BB13B}"/>
            </a:ext>
          </a:extLst>
        </xdr:cNvPr>
        <xdr:cNvSpPr/>
      </xdr:nvSpPr>
      <xdr:spPr>
        <a:xfrm>
          <a:off x="12299950" y="98126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116205</xdr:rowOff>
    </xdr:from>
    <xdr:to>
      <xdr:col>76</xdr:col>
      <xdr:colOff>114300</xdr:colOff>
      <xdr:row>60</xdr:row>
      <xdr:rowOff>9525</xdr:rowOff>
    </xdr:to>
    <xdr:cxnSp macro="">
      <xdr:nvCxnSpPr>
        <xdr:cNvPr id="555" name="直線コネクタ 554">
          <a:extLst>
            <a:ext uri="{FF2B5EF4-FFF2-40B4-BE49-F238E27FC236}">
              <a16:creationId xmlns:a16="http://schemas.microsoft.com/office/drawing/2014/main" id="{5ED261FA-47D9-48B8-B40F-86E895090D93}"/>
            </a:ext>
          </a:extLst>
        </xdr:cNvPr>
        <xdr:cNvCxnSpPr/>
      </xdr:nvCxnSpPr>
      <xdr:spPr>
        <a:xfrm>
          <a:off x="12344400" y="9863455"/>
          <a:ext cx="8001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115570</xdr:rowOff>
    </xdr:from>
    <xdr:to>
      <xdr:col>67</xdr:col>
      <xdr:colOff>101600</xdr:colOff>
      <xdr:row>59</xdr:row>
      <xdr:rowOff>45720</xdr:rowOff>
    </xdr:to>
    <xdr:sp macro="" textlink="">
      <xdr:nvSpPr>
        <xdr:cNvPr id="556" name="楕円 555">
          <a:extLst>
            <a:ext uri="{FF2B5EF4-FFF2-40B4-BE49-F238E27FC236}">
              <a16:creationId xmlns:a16="http://schemas.microsoft.com/office/drawing/2014/main" id="{4C326520-9A54-4EBB-B9EA-AD159FB730D8}"/>
            </a:ext>
          </a:extLst>
        </xdr:cNvPr>
        <xdr:cNvSpPr/>
      </xdr:nvSpPr>
      <xdr:spPr>
        <a:xfrm>
          <a:off x="11487150" y="96977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166370</xdr:rowOff>
    </xdr:from>
    <xdr:to>
      <xdr:col>71</xdr:col>
      <xdr:colOff>177800</xdr:colOff>
      <xdr:row>59</xdr:row>
      <xdr:rowOff>116205</xdr:rowOff>
    </xdr:to>
    <xdr:cxnSp macro="">
      <xdr:nvCxnSpPr>
        <xdr:cNvPr id="557" name="直線コネクタ 556">
          <a:extLst>
            <a:ext uri="{FF2B5EF4-FFF2-40B4-BE49-F238E27FC236}">
              <a16:creationId xmlns:a16="http://schemas.microsoft.com/office/drawing/2014/main" id="{84A839EE-4745-43CD-B900-F3CDDAFCC2E3}"/>
            </a:ext>
          </a:extLst>
        </xdr:cNvPr>
        <xdr:cNvCxnSpPr/>
      </xdr:nvCxnSpPr>
      <xdr:spPr>
        <a:xfrm>
          <a:off x="11537950" y="9748520"/>
          <a:ext cx="806450" cy="114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61</xdr:row>
      <xdr:rowOff>24130</xdr:rowOff>
    </xdr:from>
    <xdr:ext cx="405130" cy="259080"/>
    <xdr:sp macro="" textlink="">
      <xdr:nvSpPr>
        <xdr:cNvPr id="558" name="n_1aveValue【学校施設】&#10;有形固定資産減価償却率">
          <a:extLst>
            <a:ext uri="{FF2B5EF4-FFF2-40B4-BE49-F238E27FC236}">
              <a16:creationId xmlns:a16="http://schemas.microsoft.com/office/drawing/2014/main" id="{950D393E-047F-4F4E-93EF-911768FB9D60}"/>
            </a:ext>
          </a:extLst>
        </xdr:cNvPr>
        <xdr:cNvSpPr txBox="1"/>
      </xdr:nvSpPr>
      <xdr:spPr>
        <a:xfrm>
          <a:off x="13742035" y="101015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60</xdr:row>
      <xdr:rowOff>159385</xdr:rowOff>
    </xdr:from>
    <xdr:ext cx="401955" cy="258445"/>
    <xdr:sp macro="" textlink="">
      <xdr:nvSpPr>
        <xdr:cNvPr id="559" name="n_2aveValue【学校施設】&#10;有形固定資産減価償却率">
          <a:extLst>
            <a:ext uri="{FF2B5EF4-FFF2-40B4-BE49-F238E27FC236}">
              <a16:creationId xmlns:a16="http://schemas.microsoft.com/office/drawing/2014/main" id="{4A84886E-3D8E-4101-BCAF-B96B4E551A40}"/>
            </a:ext>
          </a:extLst>
        </xdr:cNvPr>
        <xdr:cNvSpPr txBox="1"/>
      </xdr:nvSpPr>
      <xdr:spPr>
        <a:xfrm>
          <a:off x="12960985" y="1007173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60</xdr:row>
      <xdr:rowOff>130175</xdr:rowOff>
    </xdr:from>
    <xdr:ext cx="401955" cy="259080"/>
    <xdr:sp macro="" textlink="">
      <xdr:nvSpPr>
        <xdr:cNvPr id="560" name="n_3aveValue【学校施設】&#10;有形固定資産減価償却率">
          <a:extLst>
            <a:ext uri="{FF2B5EF4-FFF2-40B4-BE49-F238E27FC236}">
              <a16:creationId xmlns:a16="http://schemas.microsoft.com/office/drawing/2014/main" id="{FBB4DC1D-FE7D-4DC2-9671-5FE8BA7CEE33}"/>
            </a:ext>
          </a:extLst>
        </xdr:cNvPr>
        <xdr:cNvSpPr txBox="1"/>
      </xdr:nvSpPr>
      <xdr:spPr>
        <a:xfrm>
          <a:off x="12167235" y="100425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60</xdr:row>
      <xdr:rowOff>100965</xdr:rowOff>
    </xdr:from>
    <xdr:ext cx="401955" cy="255905"/>
    <xdr:sp macro="" textlink="">
      <xdr:nvSpPr>
        <xdr:cNvPr id="561" name="n_4aveValue【学校施設】&#10;有形固定資産減価償却率">
          <a:extLst>
            <a:ext uri="{FF2B5EF4-FFF2-40B4-BE49-F238E27FC236}">
              <a16:creationId xmlns:a16="http://schemas.microsoft.com/office/drawing/2014/main" id="{BA326894-392C-4669-BF47-8541B32BF90B}"/>
            </a:ext>
          </a:extLst>
        </xdr:cNvPr>
        <xdr:cNvSpPr txBox="1"/>
      </xdr:nvSpPr>
      <xdr:spPr>
        <a:xfrm>
          <a:off x="11354435" y="1001331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57</xdr:row>
      <xdr:rowOff>52705</xdr:rowOff>
    </xdr:from>
    <xdr:ext cx="405130" cy="255905"/>
    <xdr:sp macro="" textlink="">
      <xdr:nvSpPr>
        <xdr:cNvPr id="562" name="n_1mainValue【学校施設】&#10;有形固定資産減価償却率">
          <a:extLst>
            <a:ext uri="{FF2B5EF4-FFF2-40B4-BE49-F238E27FC236}">
              <a16:creationId xmlns:a16="http://schemas.microsoft.com/office/drawing/2014/main" id="{2A27E28D-61CB-4055-9A16-A3C30AACD7D3}"/>
            </a:ext>
          </a:extLst>
        </xdr:cNvPr>
        <xdr:cNvSpPr txBox="1"/>
      </xdr:nvSpPr>
      <xdr:spPr>
        <a:xfrm>
          <a:off x="13742035" y="946975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58</xdr:row>
      <xdr:rowOff>76835</xdr:rowOff>
    </xdr:from>
    <xdr:ext cx="401955" cy="255905"/>
    <xdr:sp macro="" textlink="">
      <xdr:nvSpPr>
        <xdr:cNvPr id="563" name="n_2mainValue【学校施設】&#10;有形固定資産減価償却率">
          <a:extLst>
            <a:ext uri="{FF2B5EF4-FFF2-40B4-BE49-F238E27FC236}">
              <a16:creationId xmlns:a16="http://schemas.microsoft.com/office/drawing/2014/main" id="{4BFFC8E7-275E-468B-8E11-31D1EF0C077A}"/>
            </a:ext>
          </a:extLst>
        </xdr:cNvPr>
        <xdr:cNvSpPr txBox="1"/>
      </xdr:nvSpPr>
      <xdr:spPr>
        <a:xfrm>
          <a:off x="12960985" y="965898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58</xdr:row>
      <xdr:rowOff>12065</xdr:rowOff>
    </xdr:from>
    <xdr:ext cx="401955" cy="259080"/>
    <xdr:sp macro="" textlink="">
      <xdr:nvSpPr>
        <xdr:cNvPr id="564" name="n_3mainValue【学校施設】&#10;有形固定資産減価償却率">
          <a:extLst>
            <a:ext uri="{FF2B5EF4-FFF2-40B4-BE49-F238E27FC236}">
              <a16:creationId xmlns:a16="http://schemas.microsoft.com/office/drawing/2014/main" id="{0EF13319-A7EC-4866-B074-B70CD7B25687}"/>
            </a:ext>
          </a:extLst>
        </xdr:cNvPr>
        <xdr:cNvSpPr txBox="1"/>
      </xdr:nvSpPr>
      <xdr:spPr>
        <a:xfrm>
          <a:off x="12167235" y="95942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57</xdr:row>
      <xdr:rowOff>62230</xdr:rowOff>
    </xdr:from>
    <xdr:ext cx="401955" cy="259080"/>
    <xdr:sp macro="" textlink="">
      <xdr:nvSpPr>
        <xdr:cNvPr id="565" name="n_4mainValue【学校施設】&#10;有形固定資産減価償却率">
          <a:extLst>
            <a:ext uri="{FF2B5EF4-FFF2-40B4-BE49-F238E27FC236}">
              <a16:creationId xmlns:a16="http://schemas.microsoft.com/office/drawing/2014/main" id="{60D9E64A-239A-4B7D-A347-E0DBB3E8661F}"/>
            </a:ext>
          </a:extLst>
        </xdr:cNvPr>
        <xdr:cNvSpPr txBox="1"/>
      </xdr:nvSpPr>
      <xdr:spPr>
        <a:xfrm>
          <a:off x="11354435" y="94792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74AA45F5-EABA-4207-A899-223C810C31B2}"/>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85945E21-EBA6-4C3E-BCD8-1C863E199878}"/>
            </a:ext>
          </a:extLst>
        </xdr:cNvPr>
        <xdr:cNvSpPr/>
      </xdr:nvSpPr>
      <xdr:spPr>
        <a:xfrm>
          <a:off x="165862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69FED2CC-0B00-4317-96B4-161BF962C3EB}"/>
            </a:ext>
          </a:extLst>
        </xdr:cNvPr>
        <xdr:cNvSpPr/>
      </xdr:nvSpPr>
      <xdr:spPr>
        <a:xfrm>
          <a:off x="165862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2FFB528D-C90B-44B6-BE2B-3BECFC823EE8}"/>
            </a:ext>
          </a:extLst>
        </xdr:cNvPr>
        <xdr:cNvSpPr/>
      </xdr:nvSpPr>
      <xdr:spPr>
        <a:xfrm>
          <a:off x="174879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90E3961A-0CD3-4255-BC7B-C8559FE25837}"/>
            </a:ext>
          </a:extLst>
        </xdr:cNvPr>
        <xdr:cNvSpPr/>
      </xdr:nvSpPr>
      <xdr:spPr>
        <a:xfrm>
          <a:off x="174879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71630A0F-D404-442E-B843-AC8D80539174}"/>
            </a:ext>
          </a:extLst>
        </xdr:cNvPr>
        <xdr:cNvSpPr/>
      </xdr:nvSpPr>
      <xdr:spPr>
        <a:xfrm>
          <a:off x="185166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602C1DA2-7D7F-42F7-81CA-083DE72911AE}"/>
            </a:ext>
          </a:extLst>
        </xdr:cNvPr>
        <xdr:cNvSpPr/>
      </xdr:nvSpPr>
      <xdr:spPr>
        <a:xfrm>
          <a:off x="185166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B6FC7628-F727-4CC7-B3A6-1F0FE637C31A}"/>
            </a:ext>
          </a:extLst>
        </xdr:cNvPr>
        <xdr:cNvSpPr/>
      </xdr:nvSpPr>
      <xdr:spPr>
        <a:xfrm>
          <a:off x="16459200" y="88138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6710" cy="225425"/>
    <xdr:sp macro="" textlink="">
      <xdr:nvSpPr>
        <xdr:cNvPr id="574" name="テキスト ボックス 573">
          <a:extLst>
            <a:ext uri="{FF2B5EF4-FFF2-40B4-BE49-F238E27FC236}">
              <a16:creationId xmlns:a16="http://schemas.microsoft.com/office/drawing/2014/main" id="{1812C28A-1B43-48DC-A7E0-7C8FD798A959}"/>
            </a:ext>
          </a:extLst>
        </xdr:cNvPr>
        <xdr:cNvSpPr txBox="1"/>
      </xdr:nvSpPr>
      <xdr:spPr>
        <a:xfrm>
          <a:off x="16440150" y="862965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ADADCCD5-7099-4583-A6E0-FAEB60D3DC43}"/>
            </a:ext>
          </a:extLst>
        </xdr:cNvPr>
        <xdr:cNvCxnSpPr/>
      </xdr:nvCxnSpPr>
      <xdr:spPr>
        <a:xfrm>
          <a:off x="16459200" y="11017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4185" cy="255905"/>
    <xdr:sp macro="" textlink="">
      <xdr:nvSpPr>
        <xdr:cNvPr id="576" name="テキスト ボックス 575">
          <a:extLst>
            <a:ext uri="{FF2B5EF4-FFF2-40B4-BE49-F238E27FC236}">
              <a16:creationId xmlns:a16="http://schemas.microsoft.com/office/drawing/2014/main" id="{FD32F945-5BA4-4C0B-8980-42FF32029794}"/>
            </a:ext>
          </a:extLst>
        </xdr:cNvPr>
        <xdr:cNvSpPr txBox="1"/>
      </xdr:nvSpPr>
      <xdr:spPr>
        <a:xfrm>
          <a:off x="16048990" y="10881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7" name="直線コネクタ 576">
          <a:extLst>
            <a:ext uri="{FF2B5EF4-FFF2-40B4-BE49-F238E27FC236}">
              <a16:creationId xmlns:a16="http://schemas.microsoft.com/office/drawing/2014/main" id="{754FDFA8-CB82-4BC8-8ADC-66DBF94522DF}"/>
            </a:ext>
          </a:extLst>
        </xdr:cNvPr>
        <xdr:cNvCxnSpPr/>
      </xdr:nvCxnSpPr>
      <xdr:spPr>
        <a:xfrm>
          <a:off x="16459200" y="10464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86360</xdr:rowOff>
    </xdr:from>
    <xdr:ext cx="464185" cy="255905"/>
    <xdr:sp macro="" textlink="">
      <xdr:nvSpPr>
        <xdr:cNvPr id="578" name="テキスト ボックス 577">
          <a:extLst>
            <a:ext uri="{FF2B5EF4-FFF2-40B4-BE49-F238E27FC236}">
              <a16:creationId xmlns:a16="http://schemas.microsoft.com/office/drawing/2014/main" id="{6E9AB85B-2D3B-4A19-B57B-F5DD0E952672}"/>
            </a:ext>
          </a:extLst>
        </xdr:cNvPr>
        <xdr:cNvSpPr txBox="1"/>
      </xdr:nvSpPr>
      <xdr:spPr>
        <a:xfrm>
          <a:off x="16048990" y="103289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B6739217-0A86-4836-8010-EE88994ED63F}"/>
            </a:ext>
          </a:extLst>
        </xdr:cNvPr>
        <xdr:cNvCxnSpPr/>
      </xdr:nvCxnSpPr>
      <xdr:spPr>
        <a:xfrm>
          <a:off x="16459200" y="9912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4185" cy="255905"/>
    <xdr:sp macro="" textlink="">
      <xdr:nvSpPr>
        <xdr:cNvPr id="580" name="テキスト ボックス 579">
          <a:extLst>
            <a:ext uri="{FF2B5EF4-FFF2-40B4-BE49-F238E27FC236}">
              <a16:creationId xmlns:a16="http://schemas.microsoft.com/office/drawing/2014/main" id="{0F05E95D-4B6F-4FAC-BED5-6AF9BEB878F7}"/>
            </a:ext>
          </a:extLst>
        </xdr:cNvPr>
        <xdr:cNvSpPr txBox="1"/>
      </xdr:nvSpPr>
      <xdr:spPr>
        <a:xfrm>
          <a:off x="16048990" y="97764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81" name="直線コネクタ 580">
          <a:extLst>
            <a:ext uri="{FF2B5EF4-FFF2-40B4-BE49-F238E27FC236}">
              <a16:creationId xmlns:a16="http://schemas.microsoft.com/office/drawing/2014/main" id="{D2FA13AB-259E-46FF-AAFF-993870EE164B}"/>
            </a:ext>
          </a:extLst>
        </xdr:cNvPr>
        <xdr:cNvCxnSpPr/>
      </xdr:nvCxnSpPr>
      <xdr:spPr>
        <a:xfrm>
          <a:off x="16459200" y="9366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143510</xdr:rowOff>
    </xdr:from>
    <xdr:ext cx="464185" cy="255905"/>
    <xdr:sp macro="" textlink="">
      <xdr:nvSpPr>
        <xdr:cNvPr id="582" name="テキスト ボックス 581">
          <a:extLst>
            <a:ext uri="{FF2B5EF4-FFF2-40B4-BE49-F238E27FC236}">
              <a16:creationId xmlns:a16="http://schemas.microsoft.com/office/drawing/2014/main" id="{0A6B1C43-3D95-4FCB-873A-481B8E8D7CCC}"/>
            </a:ext>
          </a:extLst>
        </xdr:cNvPr>
        <xdr:cNvSpPr txBox="1"/>
      </xdr:nvSpPr>
      <xdr:spPr>
        <a:xfrm>
          <a:off x="16048990" y="9230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10DCFC9B-F7F2-445F-8F46-46AAA38F183A}"/>
            </a:ext>
          </a:extLst>
        </xdr:cNvPr>
        <xdr:cNvCxnSpPr/>
      </xdr:nvCxnSpPr>
      <xdr:spPr>
        <a:xfrm>
          <a:off x="16459200" y="8813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185" cy="255905"/>
    <xdr:sp macro="" textlink="">
      <xdr:nvSpPr>
        <xdr:cNvPr id="584" name="テキスト ボックス 583">
          <a:extLst>
            <a:ext uri="{FF2B5EF4-FFF2-40B4-BE49-F238E27FC236}">
              <a16:creationId xmlns:a16="http://schemas.microsoft.com/office/drawing/2014/main" id="{DC41F2B0-8BF6-4768-A5C8-58AAB838C620}"/>
            </a:ext>
          </a:extLst>
        </xdr:cNvPr>
        <xdr:cNvSpPr txBox="1"/>
      </xdr:nvSpPr>
      <xdr:spPr>
        <a:xfrm>
          <a:off x="16048990" y="86779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id="{B7E28F08-7AEB-45F4-80E7-3AA9C028C24C}"/>
            </a:ext>
          </a:extLst>
        </xdr:cNvPr>
        <xdr:cNvSpPr/>
      </xdr:nvSpPr>
      <xdr:spPr>
        <a:xfrm>
          <a:off x="16459200" y="88138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118745</xdr:rowOff>
    </xdr:from>
    <xdr:to>
      <xdr:col>116</xdr:col>
      <xdr:colOff>62865</xdr:colOff>
      <xdr:row>63</xdr:row>
      <xdr:rowOff>41275</xdr:rowOff>
    </xdr:to>
    <xdr:cxnSp macro="">
      <xdr:nvCxnSpPr>
        <xdr:cNvPr id="586" name="直線コネクタ 585">
          <a:extLst>
            <a:ext uri="{FF2B5EF4-FFF2-40B4-BE49-F238E27FC236}">
              <a16:creationId xmlns:a16="http://schemas.microsoft.com/office/drawing/2014/main" id="{DE2E8EFB-E4D4-49AF-850A-6DC652881C7E}"/>
            </a:ext>
          </a:extLst>
        </xdr:cNvPr>
        <xdr:cNvCxnSpPr/>
      </xdr:nvCxnSpPr>
      <xdr:spPr>
        <a:xfrm flipV="1">
          <a:off x="19951065" y="9205595"/>
          <a:ext cx="0" cy="1243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45085</xdr:rowOff>
    </xdr:from>
    <xdr:ext cx="469900" cy="258445"/>
    <xdr:sp macro="" textlink="">
      <xdr:nvSpPr>
        <xdr:cNvPr id="587" name="【学校施設】&#10;一人当たり面積最小値テキスト">
          <a:extLst>
            <a:ext uri="{FF2B5EF4-FFF2-40B4-BE49-F238E27FC236}">
              <a16:creationId xmlns:a16="http://schemas.microsoft.com/office/drawing/2014/main" id="{025AAB61-E86C-4887-ABC0-EE0AADAEF22F}"/>
            </a:ext>
          </a:extLst>
        </xdr:cNvPr>
        <xdr:cNvSpPr txBox="1"/>
      </xdr:nvSpPr>
      <xdr:spPr>
        <a:xfrm>
          <a:off x="19989800" y="104527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1.028</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41275</xdr:rowOff>
    </xdr:from>
    <xdr:to>
      <xdr:col>116</xdr:col>
      <xdr:colOff>152400</xdr:colOff>
      <xdr:row>63</xdr:row>
      <xdr:rowOff>41275</xdr:rowOff>
    </xdr:to>
    <xdr:cxnSp macro="">
      <xdr:nvCxnSpPr>
        <xdr:cNvPr id="588" name="直線コネクタ 587">
          <a:extLst>
            <a:ext uri="{FF2B5EF4-FFF2-40B4-BE49-F238E27FC236}">
              <a16:creationId xmlns:a16="http://schemas.microsoft.com/office/drawing/2014/main" id="{9C8F3C55-500C-48D8-AFCF-14B71B548BC0}"/>
            </a:ext>
          </a:extLst>
        </xdr:cNvPr>
        <xdr:cNvCxnSpPr/>
      </xdr:nvCxnSpPr>
      <xdr:spPr>
        <a:xfrm>
          <a:off x="19881850" y="104489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65405</xdr:rowOff>
    </xdr:from>
    <xdr:ext cx="469900" cy="255905"/>
    <xdr:sp macro="" textlink="">
      <xdr:nvSpPr>
        <xdr:cNvPr id="589" name="【学校施設】&#10;一人当たり面積最大値テキスト">
          <a:extLst>
            <a:ext uri="{FF2B5EF4-FFF2-40B4-BE49-F238E27FC236}">
              <a16:creationId xmlns:a16="http://schemas.microsoft.com/office/drawing/2014/main" id="{A4E88AF0-F227-45B3-A0E7-2FD2F8014B49}"/>
            </a:ext>
          </a:extLst>
        </xdr:cNvPr>
        <xdr:cNvSpPr txBox="1"/>
      </xdr:nvSpPr>
      <xdr:spPr>
        <a:xfrm>
          <a:off x="19989800" y="898715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3.292</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118745</xdr:rowOff>
    </xdr:from>
    <xdr:to>
      <xdr:col>116</xdr:col>
      <xdr:colOff>152400</xdr:colOff>
      <xdr:row>55</xdr:row>
      <xdr:rowOff>118745</xdr:rowOff>
    </xdr:to>
    <xdr:cxnSp macro="">
      <xdr:nvCxnSpPr>
        <xdr:cNvPr id="590" name="直線コネクタ 589">
          <a:extLst>
            <a:ext uri="{FF2B5EF4-FFF2-40B4-BE49-F238E27FC236}">
              <a16:creationId xmlns:a16="http://schemas.microsoft.com/office/drawing/2014/main" id="{2AAAE641-1581-454F-9970-0AEDB14115D8}"/>
            </a:ext>
          </a:extLst>
        </xdr:cNvPr>
        <xdr:cNvCxnSpPr/>
      </xdr:nvCxnSpPr>
      <xdr:spPr>
        <a:xfrm>
          <a:off x="19881850" y="92055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113665</xdr:rowOff>
    </xdr:from>
    <xdr:ext cx="469900" cy="258445"/>
    <xdr:sp macro="" textlink="">
      <xdr:nvSpPr>
        <xdr:cNvPr id="591" name="【学校施設】&#10;一人当たり面積平均値テキスト">
          <a:extLst>
            <a:ext uri="{FF2B5EF4-FFF2-40B4-BE49-F238E27FC236}">
              <a16:creationId xmlns:a16="http://schemas.microsoft.com/office/drawing/2014/main" id="{AC45FBA8-78E3-4B72-A2A8-F29C49B4118A}"/>
            </a:ext>
          </a:extLst>
        </xdr:cNvPr>
        <xdr:cNvSpPr txBox="1"/>
      </xdr:nvSpPr>
      <xdr:spPr>
        <a:xfrm>
          <a:off x="19989800" y="986091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1.752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60</xdr:row>
      <xdr:rowOff>90805</xdr:rowOff>
    </xdr:from>
    <xdr:to>
      <xdr:col>116</xdr:col>
      <xdr:colOff>114300</xdr:colOff>
      <xdr:row>61</xdr:row>
      <xdr:rowOff>20955</xdr:rowOff>
    </xdr:to>
    <xdr:sp macro="" textlink="">
      <xdr:nvSpPr>
        <xdr:cNvPr id="592" name="フローチャート: 判断 591">
          <a:extLst>
            <a:ext uri="{FF2B5EF4-FFF2-40B4-BE49-F238E27FC236}">
              <a16:creationId xmlns:a16="http://schemas.microsoft.com/office/drawing/2014/main" id="{F29388EC-9610-478F-A094-13CB4AE56E5C}"/>
            </a:ext>
          </a:extLst>
        </xdr:cNvPr>
        <xdr:cNvSpPr/>
      </xdr:nvSpPr>
      <xdr:spPr>
        <a:xfrm>
          <a:off x="19900900" y="100031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94615</xdr:rowOff>
    </xdr:from>
    <xdr:to>
      <xdr:col>112</xdr:col>
      <xdr:colOff>38100</xdr:colOff>
      <xdr:row>61</xdr:row>
      <xdr:rowOff>24765</xdr:rowOff>
    </xdr:to>
    <xdr:sp macro="" textlink="">
      <xdr:nvSpPr>
        <xdr:cNvPr id="593" name="フローチャート: 判断 592">
          <a:extLst>
            <a:ext uri="{FF2B5EF4-FFF2-40B4-BE49-F238E27FC236}">
              <a16:creationId xmlns:a16="http://schemas.microsoft.com/office/drawing/2014/main" id="{E1D1A4F7-89ED-475B-9572-3B38CA289174}"/>
            </a:ext>
          </a:extLst>
        </xdr:cNvPr>
        <xdr:cNvSpPr/>
      </xdr:nvSpPr>
      <xdr:spPr>
        <a:xfrm>
          <a:off x="19157950" y="100069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111760</xdr:rowOff>
    </xdr:from>
    <xdr:to>
      <xdr:col>107</xdr:col>
      <xdr:colOff>101600</xdr:colOff>
      <xdr:row>61</xdr:row>
      <xdr:rowOff>41910</xdr:rowOff>
    </xdr:to>
    <xdr:sp macro="" textlink="">
      <xdr:nvSpPr>
        <xdr:cNvPr id="594" name="フローチャート: 判断 593">
          <a:extLst>
            <a:ext uri="{FF2B5EF4-FFF2-40B4-BE49-F238E27FC236}">
              <a16:creationId xmlns:a16="http://schemas.microsoft.com/office/drawing/2014/main" id="{16F11C28-9D1D-4A64-920D-CCA3E486A3EF}"/>
            </a:ext>
          </a:extLst>
        </xdr:cNvPr>
        <xdr:cNvSpPr/>
      </xdr:nvSpPr>
      <xdr:spPr>
        <a:xfrm>
          <a:off x="18345150" y="100241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112395</xdr:rowOff>
    </xdr:from>
    <xdr:to>
      <xdr:col>102</xdr:col>
      <xdr:colOff>165100</xdr:colOff>
      <xdr:row>61</xdr:row>
      <xdr:rowOff>42545</xdr:rowOff>
    </xdr:to>
    <xdr:sp macro="" textlink="">
      <xdr:nvSpPr>
        <xdr:cNvPr id="595" name="フローチャート: 判断 594">
          <a:extLst>
            <a:ext uri="{FF2B5EF4-FFF2-40B4-BE49-F238E27FC236}">
              <a16:creationId xmlns:a16="http://schemas.microsoft.com/office/drawing/2014/main" id="{87640235-179C-4B39-BF69-75B3EE56F768}"/>
            </a:ext>
          </a:extLst>
        </xdr:cNvPr>
        <xdr:cNvSpPr/>
      </xdr:nvSpPr>
      <xdr:spPr>
        <a:xfrm>
          <a:off x="17551400" y="100247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135255</xdr:rowOff>
    </xdr:from>
    <xdr:to>
      <xdr:col>98</xdr:col>
      <xdr:colOff>38100</xdr:colOff>
      <xdr:row>61</xdr:row>
      <xdr:rowOff>65405</xdr:rowOff>
    </xdr:to>
    <xdr:sp macro="" textlink="">
      <xdr:nvSpPr>
        <xdr:cNvPr id="596" name="フローチャート: 判断 595">
          <a:extLst>
            <a:ext uri="{FF2B5EF4-FFF2-40B4-BE49-F238E27FC236}">
              <a16:creationId xmlns:a16="http://schemas.microsoft.com/office/drawing/2014/main" id="{A0888C65-C317-4162-8CEF-B0B2B78AFD99}"/>
            </a:ext>
          </a:extLst>
        </xdr:cNvPr>
        <xdr:cNvSpPr/>
      </xdr:nvSpPr>
      <xdr:spPr>
        <a:xfrm>
          <a:off x="16757650" y="100476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5905"/>
    <xdr:sp macro="" textlink="">
      <xdr:nvSpPr>
        <xdr:cNvPr id="597" name="テキスト ボックス 596">
          <a:extLst>
            <a:ext uri="{FF2B5EF4-FFF2-40B4-BE49-F238E27FC236}">
              <a16:creationId xmlns:a16="http://schemas.microsoft.com/office/drawing/2014/main" id="{AE53B4A7-A833-49E2-A648-95E72FABD4A7}"/>
            </a:ext>
          </a:extLst>
        </xdr:cNvPr>
        <xdr:cNvSpPr txBox="1"/>
      </xdr:nvSpPr>
      <xdr:spPr>
        <a:xfrm>
          <a:off x="197802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5905"/>
    <xdr:sp macro="" textlink="">
      <xdr:nvSpPr>
        <xdr:cNvPr id="598" name="テキスト ボックス 597">
          <a:extLst>
            <a:ext uri="{FF2B5EF4-FFF2-40B4-BE49-F238E27FC236}">
              <a16:creationId xmlns:a16="http://schemas.microsoft.com/office/drawing/2014/main" id="{EE627615-E5D6-43EE-92D0-B11853BD9D9E}"/>
            </a:ext>
          </a:extLst>
        </xdr:cNvPr>
        <xdr:cNvSpPr txBox="1"/>
      </xdr:nvSpPr>
      <xdr:spPr>
        <a:xfrm>
          <a:off x="190309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5905"/>
    <xdr:sp macro="" textlink="">
      <xdr:nvSpPr>
        <xdr:cNvPr id="599" name="テキスト ボックス 598">
          <a:extLst>
            <a:ext uri="{FF2B5EF4-FFF2-40B4-BE49-F238E27FC236}">
              <a16:creationId xmlns:a16="http://schemas.microsoft.com/office/drawing/2014/main" id="{09B2DF27-83EC-4EE2-9F05-36BCA5CF1ACB}"/>
            </a:ext>
          </a:extLst>
        </xdr:cNvPr>
        <xdr:cNvSpPr txBox="1"/>
      </xdr:nvSpPr>
      <xdr:spPr>
        <a:xfrm>
          <a:off x="1822450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5905"/>
    <xdr:sp macro="" textlink="">
      <xdr:nvSpPr>
        <xdr:cNvPr id="600" name="テキスト ボックス 599">
          <a:extLst>
            <a:ext uri="{FF2B5EF4-FFF2-40B4-BE49-F238E27FC236}">
              <a16:creationId xmlns:a16="http://schemas.microsoft.com/office/drawing/2014/main" id="{B36E7325-7AFA-40FC-8DB7-166738D199C1}"/>
            </a:ext>
          </a:extLst>
        </xdr:cNvPr>
        <xdr:cNvSpPr txBox="1"/>
      </xdr:nvSpPr>
      <xdr:spPr>
        <a:xfrm>
          <a:off x="174307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5905"/>
    <xdr:sp macro="" textlink="">
      <xdr:nvSpPr>
        <xdr:cNvPr id="601" name="テキスト ボックス 600">
          <a:extLst>
            <a:ext uri="{FF2B5EF4-FFF2-40B4-BE49-F238E27FC236}">
              <a16:creationId xmlns:a16="http://schemas.microsoft.com/office/drawing/2014/main" id="{78A78437-6227-41AB-B997-342ED327B85B}"/>
            </a:ext>
          </a:extLst>
        </xdr:cNvPr>
        <xdr:cNvSpPr txBox="1"/>
      </xdr:nvSpPr>
      <xdr:spPr>
        <a:xfrm>
          <a:off x="166306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61</xdr:row>
      <xdr:rowOff>140970</xdr:rowOff>
    </xdr:from>
    <xdr:to>
      <xdr:col>116</xdr:col>
      <xdr:colOff>114300</xdr:colOff>
      <xdr:row>62</xdr:row>
      <xdr:rowOff>71120</xdr:rowOff>
    </xdr:to>
    <xdr:sp macro="" textlink="">
      <xdr:nvSpPr>
        <xdr:cNvPr id="602" name="楕円 601">
          <a:extLst>
            <a:ext uri="{FF2B5EF4-FFF2-40B4-BE49-F238E27FC236}">
              <a16:creationId xmlns:a16="http://schemas.microsoft.com/office/drawing/2014/main" id="{9F5C9295-C482-45B1-9C9A-B79817380D59}"/>
            </a:ext>
          </a:extLst>
        </xdr:cNvPr>
        <xdr:cNvSpPr/>
      </xdr:nvSpPr>
      <xdr:spPr>
        <a:xfrm>
          <a:off x="19900900" y="102184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119380</xdr:rowOff>
    </xdr:from>
    <xdr:ext cx="469900" cy="259080"/>
    <xdr:sp macro="" textlink="">
      <xdr:nvSpPr>
        <xdr:cNvPr id="603" name="【学校施設】&#10;一人当たり面積該当値テキスト">
          <a:extLst>
            <a:ext uri="{FF2B5EF4-FFF2-40B4-BE49-F238E27FC236}">
              <a16:creationId xmlns:a16="http://schemas.microsoft.com/office/drawing/2014/main" id="{79DE955F-3D5A-41D2-9BB3-E38504056ECB}"/>
            </a:ext>
          </a:extLst>
        </xdr:cNvPr>
        <xdr:cNvSpPr txBox="1"/>
      </xdr:nvSpPr>
      <xdr:spPr>
        <a:xfrm>
          <a:off x="19989800" y="10196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1.364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61</xdr:row>
      <xdr:rowOff>137160</xdr:rowOff>
    </xdr:from>
    <xdr:to>
      <xdr:col>112</xdr:col>
      <xdr:colOff>38100</xdr:colOff>
      <xdr:row>62</xdr:row>
      <xdr:rowOff>67310</xdr:rowOff>
    </xdr:to>
    <xdr:sp macro="" textlink="">
      <xdr:nvSpPr>
        <xdr:cNvPr id="604" name="楕円 603">
          <a:extLst>
            <a:ext uri="{FF2B5EF4-FFF2-40B4-BE49-F238E27FC236}">
              <a16:creationId xmlns:a16="http://schemas.microsoft.com/office/drawing/2014/main" id="{4AA0A716-FAEB-46F5-88A7-2116D6F4E89B}"/>
            </a:ext>
          </a:extLst>
        </xdr:cNvPr>
        <xdr:cNvSpPr/>
      </xdr:nvSpPr>
      <xdr:spPr>
        <a:xfrm>
          <a:off x="19157950" y="102146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16510</xdr:rowOff>
    </xdr:from>
    <xdr:to>
      <xdr:col>116</xdr:col>
      <xdr:colOff>63500</xdr:colOff>
      <xdr:row>62</xdr:row>
      <xdr:rowOff>20320</xdr:rowOff>
    </xdr:to>
    <xdr:cxnSp macro="">
      <xdr:nvCxnSpPr>
        <xdr:cNvPr id="605" name="直線コネクタ 604">
          <a:extLst>
            <a:ext uri="{FF2B5EF4-FFF2-40B4-BE49-F238E27FC236}">
              <a16:creationId xmlns:a16="http://schemas.microsoft.com/office/drawing/2014/main" id="{F6AB60E6-89A3-4E14-A415-3AC8A9B04EB0}"/>
            </a:ext>
          </a:extLst>
        </xdr:cNvPr>
        <xdr:cNvCxnSpPr/>
      </xdr:nvCxnSpPr>
      <xdr:spPr>
        <a:xfrm>
          <a:off x="19202400" y="10259060"/>
          <a:ext cx="7493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142240</xdr:rowOff>
    </xdr:from>
    <xdr:to>
      <xdr:col>107</xdr:col>
      <xdr:colOff>101600</xdr:colOff>
      <xdr:row>62</xdr:row>
      <xdr:rowOff>72390</xdr:rowOff>
    </xdr:to>
    <xdr:sp macro="" textlink="">
      <xdr:nvSpPr>
        <xdr:cNvPr id="606" name="楕円 605">
          <a:extLst>
            <a:ext uri="{FF2B5EF4-FFF2-40B4-BE49-F238E27FC236}">
              <a16:creationId xmlns:a16="http://schemas.microsoft.com/office/drawing/2014/main" id="{C0E39C9E-2F6C-491D-B23F-87AF63CE4BFC}"/>
            </a:ext>
          </a:extLst>
        </xdr:cNvPr>
        <xdr:cNvSpPr/>
      </xdr:nvSpPr>
      <xdr:spPr>
        <a:xfrm>
          <a:off x="18345150" y="102196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16510</xdr:rowOff>
    </xdr:from>
    <xdr:to>
      <xdr:col>111</xdr:col>
      <xdr:colOff>177800</xdr:colOff>
      <xdr:row>62</xdr:row>
      <xdr:rowOff>21590</xdr:rowOff>
    </xdr:to>
    <xdr:cxnSp macro="">
      <xdr:nvCxnSpPr>
        <xdr:cNvPr id="607" name="直線コネクタ 606">
          <a:extLst>
            <a:ext uri="{FF2B5EF4-FFF2-40B4-BE49-F238E27FC236}">
              <a16:creationId xmlns:a16="http://schemas.microsoft.com/office/drawing/2014/main" id="{3BD783F0-BD91-420B-9A59-F53120AA2EBF}"/>
            </a:ext>
          </a:extLst>
        </xdr:cNvPr>
        <xdr:cNvCxnSpPr/>
      </xdr:nvCxnSpPr>
      <xdr:spPr>
        <a:xfrm flipV="1">
          <a:off x="18395950" y="10259060"/>
          <a:ext cx="8064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142240</xdr:rowOff>
    </xdr:from>
    <xdr:to>
      <xdr:col>102</xdr:col>
      <xdr:colOff>165100</xdr:colOff>
      <xdr:row>62</xdr:row>
      <xdr:rowOff>72390</xdr:rowOff>
    </xdr:to>
    <xdr:sp macro="" textlink="">
      <xdr:nvSpPr>
        <xdr:cNvPr id="608" name="楕円 607">
          <a:extLst>
            <a:ext uri="{FF2B5EF4-FFF2-40B4-BE49-F238E27FC236}">
              <a16:creationId xmlns:a16="http://schemas.microsoft.com/office/drawing/2014/main" id="{56B2710E-FA48-4A58-8020-25D557139D60}"/>
            </a:ext>
          </a:extLst>
        </xdr:cNvPr>
        <xdr:cNvSpPr/>
      </xdr:nvSpPr>
      <xdr:spPr>
        <a:xfrm>
          <a:off x="17551400" y="102196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21590</xdr:rowOff>
    </xdr:from>
    <xdr:to>
      <xdr:col>107</xdr:col>
      <xdr:colOff>50800</xdr:colOff>
      <xdr:row>62</xdr:row>
      <xdr:rowOff>21590</xdr:rowOff>
    </xdr:to>
    <xdr:cxnSp macro="">
      <xdr:nvCxnSpPr>
        <xdr:cNvPr id="609" name="直線コネクタ 608">
          <a:extLst>
            <a:ext uri="{FF2B5EF4-FFF2-40B4-BE49-F238E27FC236}">
              <a16:creationId xmlns:a16="http://schemas.microsoft.com/office/drawing/2014/main" id="{BA565629-BE8F-44B7-9E00-1AB7C8F1C692}"/>
            </a:ext>
          </a:extLst>
        </xdr:cNvPr>
        <xdr:cNvCxnSpPr/>
      </xdr:nvCxnSpPr>
      <xdr:spPr>
        <a:xfrm>
          <a:off x="17602200" y="1026414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143510</xdr:rowOff>
    </xdr:from>
    <xdr:to>
      <xdr:col>98</xdr:col>
      <xdr:colOff>38100</xdr:colOff>
      <xdr:row>62</xdr:row>
      <xdr:rowOff>73025</xdr:rowOff>
    </xdr:to>
    <xdr:sp macro="" textlink="">
      <xdr:nvSpPr>
        <xdr:cNvPr id="610" name="楕円 609">
          <a:extLst>
            <a:ext uri="{FF2B5EF4-FFF2-40B4-BE49-F238E27FC236}">
              <a16:creationId xmlns:a16="http://schemas.microsoft.com/office/drawing/2014/main" id="{8C7400EE-1B9E-4DF0-9A59-359E7A2B0C09}"/>
            </a:ext>
          </a:extLst>
        </xdr:cNvPr>
        <xdr:cNvSpPr/>
      </xdr:nvSpPr>
      <xdr:spPr>
        <a:xfrm>
          <a:off x="16757650" y="10220960"/>
          <a:ext cx="8255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21590</xdr:rowOff>
    </xdr:from>
    <xdr:to>
      <xdr:col>102</xdr:col>
      <xdr:colOff>114300</xdr:colOff>
      <xdr:row>62</xdr:row>
      <xdr:rowOff>22225</xdr:rowOff>
    </xdr:to>
    <xdr:cxnSp macro="">
      <xdr:nvCxnSpPr>
        <xdr:cNvPr id="611" name="直線コネクタ 610">
          <a:extLst>
            <a:ext uri="{FF2B5EF4-FFF2-40B4-BE49-F238E27FC236}">
              <a16:creationId xmlns:a16="http://schemas.microsoft.com/office/drawing/2014/main" id="{FE160D09-9499-4549-81F6-9ACF2F2CB7C6}"/>
            </a:ext>
          </a:extLst>
        </xdr:cNvPr>
        <xdr:cNvCxnSpPr/>
      </xdr:nvCxnSpPr>
      <xdr:spPr>
        <a:xfrm flipV="1">
          <a:off x="16802100" y="10264140"/>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59</xdr:row>
      <xdr:rowOff>41275</xdr:rowOff>
    </xdr:from>
    <xdr:ext cx="469900" cy="255905"/>
    <xdr:sp macro="" textlink="">
      <xdr:nvSpPr>
        <xdr:cNvPr id="612" name="n_1aveValue【学校施設】&#10;一人当たり面積">
          <a:extLst>
            <a:ext uri="{FF2B5EF4-FFF2-40B4-BE49-F238E27FC236}">
              <a16:creationId xmlns:a16="http://schemas.microsoft.com/office/drawing/2014/main" id="{FAB03BA4-B695-4DA7-851C-23B0471D7F77}"/>
            </a:ext>
          </a:extLst>
        </xdr:cNvPr>
        <xdr:cNvSpPr txBox="1"/>
      </xdr:nvSpPr>
      <xdr:spPr>
        <a:xfrm>
          <a:off x="18980150" y="978852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1.746</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59</xdr:row>
      <xdr:rowOff>58420</xdr:rowOff>
    </xdr:from>
    <xdr:ext cx="466725" cy="259080"/>
    <xdr:sp macro="" textlink="">
      <xdr:nvSpPr>
        <xdr:cNvPr id="613" name="n_2aveValue【学校施設】&#10;一人当たり面積">
          <a:extLst>
            <a:ext uri="{FF2B5EF4-FFF2-40B4-BE49-F238E27FC236}">
              <a16:creationId xmlns:a16="http://schemas.microsoft.com/office/drawing/2014/main" id="{E5BFB000-E706-40C8-AABB-1B53FAD29831}"/>
            </a:ext>
          </a:extLst>
        </xdr:cNvPr>
        <xdr:cNvSpPr txBox="1"/>
      </xdr:nvSpPr>
      <xdr:spPr>
        <a:xfrm>
          <a:off x="18180050" y="98056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59</xdr:row>
      <xdr:rowOff>59055</xdr:rowOff>
    </xdr:from>
    <xdr:ext cx="466725" cy="259080"/>
    <xdr:sp macro="" textlink="">
      <xdr:nvSpPr>
        <xdr:cNvPr id="614" name="n_3aveValue【学校施設】&#10;一人当たり面積">
          <a:extLst>
            <a:ext uri="{FF2B5EF4-FFF2-40B4-BE49-F238E27FC236}">
              <a16:creationId xmlns:a16="http://schemas.microsoft.com/office/drawing/2014/main" id="{6D8D7B96-43E6-40A2-9456-D1303C7DB172}"/>
            </a:ext>
          </a:extLst>
        </xdr:cNvPr>
        <xdr:cNvSpPr txBox="1"/>
      </xdr:nvSpPr>
      <xdr:spPr>
        <a:xfrm>
          <a:off x="17386300" y="98063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59</xdr:row>
      <xdr:rowOff>81915</xdr:rowOff>
    </xdr:from>
    <xdr:ext cx="466725" cy="259080"/>
    <xdr:sp macro="" textlink="">
      <xdr:nvSpPr>
        <xdr:cNvPr id="615" name="n_4aveValue【学校施設】&#10;一人当たり面積">
          <a:extLst>
            <a:ext uri="{FF2B5EF4-FFF2-40B4-BE49-F238E27FC236}">
              <a16:creationId xmlns:a16="http://schemas.microsoft.com/office/drawing/2014/main" id="{D6D3333F-1502-4E52-83F1-704E6AFBB424}"/>
            </a:ext>
          </a:extLst>
        </xdr:cNvPr>
        <xdr:cNvSpPr txBox="1"/>
      </xdr:nvSpPr>
      <xdr:spPr>
        <a:xfrm>
          <a:off x="16592550" y="98291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62</xdr:row>
      <xdr:rowOff>58420</xdr:rowOff>
    </xdr:from>
    <xdr:ext cx="469900" cy="259080"/>
    <xdr:sp macro="" textlink="">
      <xdr:nvSpPr>
        <xdr:cNvPr id="616" name="n_1mainValue【学校施設】&#10;一人当たり面積">
          <a:extLst>
            <a:ext uri="{FF2B5EF4-FFF2-40B4-BE49-F238E27FC236}">
              <a16:creationId xmlns:a16="http://schemas.microsoft.com/office/drawing/2014/main" id="{A6424E66-24D0-4923-84BE-5280C8EA7A2B}"/>
            </a:ext>
          </a:extLst>
        </xdr:cNvPr>
        <xdr:cNvSpPr txBox="1"/>
      </xdr:nvSpPr>
      <xdr:spPr>
        <a:xfrm>
          <a:off x="18980150" y="103009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62</xdr:row>
      <xdr:rowOff>63500</xdr:rowOff>
    </xdr:from>
    <xdr:ext cx="466725" cy="255905"/>
    <xdr:sp macro="" textlink="">
      <xdr:nvSpPr>
        <xdr:cNvPr id="617" name="n_2mainValue【学校施設】&#10;一人当たり面積">
          <a:extLst>
            <a:ext uri="{FF2B5EF4-FFF2-40B4-BE49-F238E27FC236}">
              <a16:creationId xmlns:a16="http://schemas.microsoft.com/office/drawing/2014/main" id="{84044F4C-ACA1-4B14-BE81-58A8CE30C470}"/>
            </a:ext>
          </a:extLst>
        </xdr:cNvPr>
        <xdr:cNvSpPr txBox="1"/>
      </xdr:nvSpPr>
      <xdr:spPr>
        <a:xfrm>
          <a:off x="18180050" y="103060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62</xdr:row>
      <xdr:rowOff>63500</xdr:rowOff>
    </xdr:from>
    <xdr:ext cx="466725" cy="255905"/>
    <xdr:sp macro="" textlink="">
      <xdr:nvSpPr>
        <xdr:cNvPr id="618" name="n_3mainValue【学校施設】&#10;一人当たり面積">
          <a:extLst>
            <a:ext uri="{FF2B5EF4-FFF2-40B4-BE49-F238E27FC236}">
              <a16:creationId xmlns:a16="http://schemas.microsoft.com/office/drawing/2014/main" id="{BB815000-C5B1-467C-81ED-6C870ECEF12B}"/>
            </a:ext>
          </a:extLst>
        </xdr:cNvPr>
        <xdr:cNvSpPr txBox="1"/>
      </xdr:nvSpPr>
      <xdr:spPr>
        <a:xfrm>
          <a:off x="17386300" y="103060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62</xdr:row>
      <xdr:rowOff>64135</xdr:rowOff>
    </xdr:from>
    <xdr:ext cx="466725" cy="255905"/>
    <xdr:sp macro="" textlink="">
      <xdr:nvSpPr>
        <xdr:cNvPr id="619" name="n_4mainValue【学校施設】&#10;一人当たり面積">
          <a:extLst>
            <a:ext uri="{FF2B5EF4-FFF2-40B4-BE49-F238E27FC236}">
              <a16:creationId xmlns:a16="http://schemas.microsoft.com/office/drawing/2014/main" id="{C8499FD4-D9A0-4208-98DB-E3CA597079BD}"/>
            </a:ext>
          </a:extLst>
        </xdr:cNvPr>
        <xdr:cNvSpPr txBox="1"/>
      </xdr:nvSpPr>
      <xdr:spPr>
        <a:xfrm>
          <a:off x="16592550" y="1030668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F3841084-46FA-455C-BE34-056B63D99F20}"/>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9232FEAD-546B-4E36-9D2F-B6CB33E2D144}"/>
            </a:ext>
          </a:extLst>
        </xdr:cNvPr>
        <xdr:cNvSpPr/>
      </xdr:nvSpPr>
      <xdr:spPr>
        <a:xfrm>
          <a:off x="113157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E3A2AA7B-EF59-49E0-97EF-4C2AE22A0435}"/>
            </a:ext>
          </a:extLst>
        </xdr:cNvPr>
        <xdr:cNvSpPr/>
      </xdr:nvSpPr>
      <xdr:spPr>
        <a:xfrm>
          <a:off x="113157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42351259-47B9-4631-BB5C-5048D5D14D1A}"/>
            </a:ext>
          </a:extLst>
        </xdr:cNvPr>
        <xdr:cNvSpPr/>
      </xdr:nvSpPr>
      <xdr:spPr>
        <a:xfrm>
          <a:off x="1223645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2E2F403C-BDC1-4352-825C-057375FE2840}"/>
            </a:ext>
          </a:extLst>
        </xdr:cNvPr>
        <xdr:cNvSpPr/>
      </xdr:nvSpPr>
      <xdr:spPr>
        <a:xfrm>
          <a:off x="1223645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C9A919AF-CA2C-4D8E-9FFC-1F1499EEC5D5}"/>
            </a:ext>
          </a:extLst>
        </xdr:cNvPr>
        <xdr:cNvSpPr/>
      </xdr:nvSpPr>
      <xdr:spPr>
        <a:xfrm>
          <a:off x="1326515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4979B92E-D83B-48C9-B4C9-1C51A4C6C6DD}"/>
            </a:ext>
          </a:extLst>
        </xdr:cNvPr>
        <xdr:cNvSpPr/>
      </xdr:nvSpPr>
      <xdr:spPr>
        <a:xfrm>
          <a:off x="1326515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433EABC9-DB7B-4F90-BA60-2A83FA1F7F07}"/>
            </a:ext>
          </a:extLst>
        </xdr:cNvPr>
        <xdr:cNvSpPr/>
      </xdr:nvSpPr>
      <xdr:spPr>
        <a:xfrm>
          <a:off x="11207750" y="124841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275" cy="222250"/>
    <xdr:sp macro="" textlink="">
      <xdr:nvSpPr>
        <xdr:cNvPr id="628" name="テキスト ボックス 627">
          <a:extLst>
            <a:ext uri="{FF2B5EF4-FFF2-40B4-BE49-F238E27FC236}">
              <a16:creationId xmlns:a16="http://schemas.microsoft.com/office/drawing/2014/main" id="{42BF0973-674F-47BD-80F5-8DF155218809}"/>
            </a:ext>
          </a:extLst>
        </xdr:cNvPr>
        <xdr:cNvSpPr txBox="1"/>
      </xdr:nvSpPr>
      <xdr:spPr>
        <a:xfrm>
          <a:off x="11169650" y="1229995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8FE11D63-E402-42B2-A277-4CCAABF7CC32}"/>
            </a:ext>
          </a:extLst>
        </xdr:cNvPr>
        <xdr:cNvCxnSpPr/>
      </xdr:nvCxnSpPr>
      <xdr:spPr>
        <a:xfrm>
          <a:off x="11207750" y="146875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185" cy="259080"/>
    <xdr:sp macro="" textlink="">
      <xdr:nvSpPr>
        <xdr:cNvPr id="630" name="テキスト ボックス 629">
          <a:extLst>
            <a:ext uri="{FF2B5EF4-FFF2-40B4-BE49-F238E27FC236}">
              <a16:creationId xmlns:a16="http://schemas.microsoft.com/office/drawing/2014/main" id="{1A66310D-02D1-41D0-81B8-1A93FAF9862D}"/>
            </a:ext>
          </a:extLst>
        </xdr:cNvPr>
        <xdr:cNvSpPr txBox="1"/>
      </xdr:nvSpPr>
      <xdr:spPr>
        <a:xfrm>
          <a:off x="10797540" y="145453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168910</xdr:rowOff>
    </xdr:from>
    <xdr:to>
      <xdr:col>89</xdr:col>
      <xdr:colOff>177800</xdr:colOff>
      <xdr:row>86</xdr:row>
      <xdr:rowOff>168910</xdr:rowOff>
    </xdr:to>
    <xdr:cxnSp macro="">
      <xdr:nvCxnSpPr>
        <xdr:cNvPr id="631" name="直線コネクタ 630">
          <a:extLst>
            <a:ext uri="{FF2B5EF4-FFF2-40B4-BE49-F238E27FC236}">
              <a16:creationId xmlns:a16="http://schemas.microsoft.com/office/drawing/2014/main" id="{8D87D0CD-8011-43DF-8123-088D100973A4}"/>
            </a:ext>
          </a:extLst>
        </xdr:cNvPr>
        <xdr:cNvCxnSpPr/>
      </xdr:nvCxnSpPr>
      <xdr:spPr>
        <a:xfrm>
          <a:off x="11207750" y="143675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26670</xdr:rowOff>
    </xdr:from>
    <xdr:ext cx="464185" cy="259080"/>
    <xdr:sp macro="" textlink="">
      <xdr:nvSpPr>
        <xdr:cNvPr id="632" name="テキスト ボックス 631">
          <a:extLst>
            <a:ext uri="{FF2B5EF4-FFF2-40B4-BE49-F238E27FC236}">
              <a16:creationId xmlns:a16="http://schemas.microsoft.com/office/drawing/2014/main" id="{4AA4B08B-C606-490C-8FBE-53F6A9D86783}"/>
            </a:ext>
          </a:extLst>
        </xdr:cNvPr>
        <xdr:cNvSpPr txBox="1"/>
      </xdr:nvSpPr>
      <xdr:spPr>
        <a:xfrm>
          <a:off x="10797540" y="1423162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13335</xdr:rowOff>
    </xdr:from>
    <xdr:to>
      <xdr:col>89</xdr:col>
      <xdr:colOff>177800</xdr:colOff>
      <xdr:row>85</xdr:row>
      <xdr:rowOff>13335</xdr:rowOff>
    </xdr:to>
    <xdr:cxnSp macro="">
      <xdr:nvCxnSpPr>
        <xdr:cNvPr id="633" name="直線コネクタ 632">
          <a:extLst>
            <a:ext uri="{FF2B5EF4-FFF2-40B4-BE49-F238E27FC236}">
              <a16:creationId xmlns:a16="http://schemas.microsoft.com/office/drawing/2014/main" id="{68115A1A-10E4-42D0-8872-618E672DB899}"/>
            </a:ext>
          </a:extLst>
        </xdr:cNvPr>
        <xdr:cNvCxnSpPr/>
      </xdr:nvCxnSpPr>
      <xdr:spPr>
        <a:xfrm>
          <a:off x="11207750" y="140531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42545</xdr:rowOff>
    </xdr:from>
    <xdr:ext cx="403225" cy="255905"/>
    <xdr:sp macro="" textlink="">
      <xdr:nvSpPr>
        <xdr:cNvPr id="634" name="テキスト ボックス 633">
          <a:extLst>
            <a:ext uri="{FF2B5EF4-FFF2-40B4-BE49-F238E27FC236}">
              <a16:creationId xmlns:a16="http://schemas.microsoft.com/office/drawing/2014/main" id="{FDC14321-F836-46AC-943F-B2B8D672134F}"/>
            </a:ext>
          </a:extLst>
        </xdr:cNvPr>
        <xdr:cNvSpPr txBox="1"/>
      </xdr:nvSpPr>
      <xdr:spPr>
        <a:xfrm>
          <a:off x="10842625" y="1391729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29845</xdr:rowOff>
    </xdr:from>
    <xdr:to>
      <xdr:col>89</xdr:col>
      <xdr:colOff>177800</xdr:colOff>
      <xdr:row>83</xdr:row>
      <xdr:rowOff>29845</xdr:rowOff>
    </xdr:to>
    <xdr:cxnSp macro="">
      <xdr:nvCxnSpPr>
        <xdr:cNvPr id="635" name="直線コネクタ 634">
          <a:extLst>
            <a:ext uri="{FF2B5EF4-FFF2-40B4-BE49-F238E27FC236}">
              <a16:creationId xmlns:a16="http://schemas.microsoft.com/office/drawing/2014/main" id="{A5C60E80-6533-4031-9FEC-5CDEB93FC391}"/>
            </a:ext>
          </a:extLst>
        </xdr:cNvPr>
        <xdr:cNvCxnSpPr/>
      </xdr:nvCxnSpPr>
      <xdr:spPr>
        <a:xfrm>
          <a:off x="11207750" y="13739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59055</xdr:rowOff>
    </xdr:from>
    <xdr:ext cx="403225" cy="259080"/>
    <xdr:sp macro="" textlink="">
      <xdr:nvSpPr>
        <xdr:cNvPr id="636" name="テキスト ボックス 635">
          <a:extLst>
            <a:ext uri="{FF2B5EF4-FFF2-40B4-BE49-F238E27FC236}">
              <a16:creationId xmlns:a16="http://schemas.microsoft.com/office/drawing/2014/main" id="{A396F706-A6E2-461D-86A6-286330374B9D}"/>
            </a:ext>
          </a:extLst>
        </xdr:cNvPr>
        <xdr:cNvSpPr txBox="1"/>
      </xdr:nvSpPr>
      <xdr:spPr>
        <a:xfrm>
          <a:off x="10842625" y="136036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46355</xdr:rowOff>
    </xdr:from>
    <xdr:to>
      <xdr:col>89</xdr:col>
      <xdr:colOff>177800</xdr:colOff>
      <xdr:row>81</xdr:row>
      <xdr:rowOff>46355</xdr:rowOff>
    </xdr:to>
    <xdr:cxnSp macro="">
      <xdr:nvCxnSpPr>
        <xdr:cNvPr id="637" name="直線コネクタ 636">
          <a:extLst>
            <a:ext uri="{FF2B5EF4-FFF2-40B4-BE49-F238E27FC236}">
              <a16:creationId xmlns:a16="http://schemas.microsoft.com/office/drawing/2014/main" id="{5D16A654-D3D4-461E-97EA-7B35A151E087}"/>
            </a:ext>
          </a:extLst>
        </xdr:cNvPr>
        <xdr:cNvCxnSpPr/>
      </xdr:nvCxnSpPr>
      <xdr:spPr>
        <a:xfrm>
          <a:off x="11207750" y="134258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75565</xdr:rowOff>
    </xdr:from>
    <xdr:ext cx="403225" cy="255905"/>
    <xdr:sp macro="" textlink="">
      <xdr:nvSpPr>
        <xdr:cNvPr id="638" name="テキスト ボックス 637">
          <a:extLst>
            <a:ext uri="{FF2B5EF4-FFF2-40B4-BE49-F238E27FC236}">
              <a16:creationId xmlns:a16="http://schemas.microsoft.com/office/drawing/2014/main" id="{BCA75F63-A4A6-4DCE-AB14-8748B862DF03}"/>
            </a:ext>
          </a:extLst>
        </xdr:cNvPr>
        <xdr:cNvSpPr txBox="1"/>
      </xdr:nvSpPr>
      <xdr:spPr>
        <a:xfrm>
          <a:off x="10842625" y="1328991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63500</xdr:rowOff>
    </xdr:from>
    <xdr:to>
      <xdr:col>89</xdr:col>
      <xdr:colOff>177800</xdr:colOff>
      <xdr:row>79</xdr:row>
      <xdr:rowOff>63500</xdr:rowOff>
    </xdr:to>
    <xdr:cxnSp macro="">
      <xdr:nvCxnSpPr>
        <xdr:cNvPr id="639" name="直線コネクタ 638">
          <a:extLst>
            <a:ext uri="{FF2B5EF4-FFF2-40B4-BE49-F238E27FC236}">
              <a16:creationId xmlns:a16="http://schemas.microsoft.com/office/drawing/2014/main" id="{783F687F-2B05-4759-990C-AD18CCDCA507}"/>
            </a:ext>
          </a:extLst>
        </xdr:cNvPr>
        <xdr:cNvCxnSpPr/>
      </xdr:nvCxnSpPr>
      <xdr:spPr>
        <a:xfrm>
          <a:off x="11207750" y="131127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92075</xdr:rowOff>
    </xdr:from>
    <xdr:ext cx="403225" cy="259080"/>
    <xdr:sp macro="" textlink="">
      <xdr:nvSpPr>
        <xdr:cNvPr id="640" name="テキスト ボックス 639">
          <a:extLst>
            <a:ext uri="{FF2B5EF4-FFF2-40B4-BE49-F238E27FC236}">
              <a16:creationId xmlns:a16="http://schemas.microsoft.com/office/drawing/2014/main" id="{8AACA7F6-8C15-4CD4-936F-951E29B2AA42}"/>
            </a:ext>
          </a:extLst>
        </xdr:cNvPr>
        <xdr:cNvSpPr txBox="1"/>
      </xdr:nvSpPr>
      <xdr:spPr>
        <a:xfrm>
          <a:off x="10842625" y="129762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78740</xdr:rowOff>
    </xdr:from>
    <xdr:to>
      <xdr:col>89</xdr:col>
      <xdr:colOff>177800</xdr:colOff>
      <xdr:row>77</xdr:row>
      <xdr:rowOff>78740</xdr:rowOff>
    </xdr:to>
    <xdr:cxnSp macro="">
      <xdr:nvCxnSpPr>
        <xdr:cNvPr id="641" name="直線コネクタ 640">
          <a:extLst>
            <a:ext uri="{FF2B5EF4-FFF2-40B4-BE49-F238E27FC236}">
              <a16:creationId xmlns:a16="http://schemas.microsoft.com/office/drawing/2014/main" id="{87BB601E-0D89-4A7C-9ADD-3D05BE5A91EB}"/>
            </a:ext>
          </a:extLst>
        </xdr:cNvPr>
        <xdr:cNvCxnSpPr/>
      </xdr:nvCxnSpPr>
      <xdr:spPr>
        <a:xfrm>
          <a:off x="11207750" y="127977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107950</xdr:rowOff>
    </xdr:from>
    <xdr:ext cx="335915" cy="259080"/>
    <xdr:sp macro="" textlink="">
      <xdr:nvSpPr>
        <xdr:cNvPr id="642" name="テキスト ボックス 641">
          <a:extLst>
            <a:ext uri="{FF2B5EF4-FFF2-40B4-BE49-F238E27FC236}">
              <a16:creationId xmlns:a16="http://schemas.microsoft.com/office/drawing/2014/main" id="{6BA24E38-FEBB-45C3-9E94-4D59042E6712}"/>
            </a:ext>
          </a:extLst>
        </xdr:cNvPr>
        <xdr:cNvSpPr txBox="1"/>
      </xdr:nvSpPr>
      <xdr:spPr>
        <a:xfrm>
          <a:off x="10906760" y="1266190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79371B38-5D8D-47ED-BA8C-92EC7C266752}"/>
            </a:ext>
          </a:extLst>
        </xdr:cNvPr>
        <xdr:cNvCxnSpPr/>
      </xdr:nvCxnSpPr>
      <xdr:spPr>
        <a:xfrm>
          <a:off x="11207750" y="1248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7CFBB16F-8AB9-4F60-8A17-C0C25550DFCE}"/>
            </a:ext>
          </a:extLst>
        </xdr:cNvPr>
        <xdr:cNvSpPr/>
      </xdr:nvSpPr>
      <xdr:spPr>
        <a:xfrm>
          <a:off x="11207750" y="124841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78740</xdr:rowOff>
    </xdr:from>
    <xdr:to>
      <xdr:col>85</xdr:col>
      <xdr:colOff>126365</xdr:colOff>
      <xdr:row>86</xdr:row>
      <xdr:rowOff>144145</xdr:rowOff>
    </xdr:to>
    <xdr:cxnSp macro="">
      <xdr:nvCxnSpPr>
        <xdr:cNvPr id="645" name="直線コネクタ 644">
          <a:extLst>
            <a:ext uri="{FF2B5EF4-FFF2-40B4-BE49-F238E27FC236}">
              <a16:creationId xmlns:a16="http://schemas.microsoft.com/office/drawing/2014/main" id="{68A1A185-E8C6-4935-BBCF-0118B7288C0D}"/>
            </a:ext>
          </a:extLst>
        </xdr:cNvPr>
        <xdr:cNvCxnSpPr/>
      </xdr:nvCxnSpPr>
      <xdr:spPr>
        <a:xfrm flipV="1">
          <a:off x="14699615" y="12797790"/>
          <a:ext cx="0" cy="1551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147955</xdr:rowOff>
    </xdr:from>
    <xdr:ext cx="405130" cy="258445"/>
    <xdr:sp macro="" textlink="">
      <xdr:nvSpPr>
        <xdr:cNvPr id="646" name="【児童館】&#10;有形固定資産減価償却率最小値テキスト">
          <a:extLst>
            <a:ext uri="{FF2B5EF4-FFF2-40B4-BE49-F238E27FC236}">
              <a16:creationId xmlns:a16="http://schemas.microsoft.com/office/drawing/2014/main" id="{94366C56-5A5D-4BC0-B1BB-504AEF9B1E1C}"/>
            </a:ext>
          </a:extLst>
        </xdr:cNvPr>
        <xdr:cNvSpPr txBox="1"/>
      </xdr:nvSpPr>
      <xdr:spPr>
        <a:xfrm>
          <a:off x="14738350" y="143529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98.5</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144145</xdr:rowOff>
    </xdr:from>
    <xdr:to>
      <xdr:col>86</xdr:col>
      <xdr:colOff>25400</xdr:colOff>
      <xdr:row>86</xdr:row>
      <xdr:rowOff>144145</xdr:rowOff>
    </xdr:to>
    <xdr:cxnSp macro="">
      <xdr:nvCxnSpPr>
        <xdr:cNvPr id="647" name="直線コネクタ 646">
          <a:extLst>
            <a:ext uri="{FF2B5EF4-FFF2-40B4-BE49-F238E27FC236}">
              <a16:creationId xmlns:a16="http://schemas.microsoft.com/office/drawing/2014/main" id="{8FF25084-A08B-4801-9BD0-02459EAE2943}"/>
            </a:ext>
          </a:extLst>
        </xdr:cNvPr>
        <xdr:cNvCxnSpPr/>
      </xdr:nvCxnSpPr>
      <xdr:spPr>
        <a:xfrm>
          <a:off x="14611350" y="143490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25400</xdr:rowOff>
    </xdr:from>
    <xdr:ext cx="340360" cy="259080"/>
    <xdr:sp macro="" textlink="">
      <xdr:nvSpPr>
        <xdr:cNvPr id="648" name="【児童館】&#10;有形固定資産減価償却率最大値テキスト">
          <a:extLst>
            <a:ext uri="{FF2B5EF4-FFF2-40B4-BE49-F238E27FC236}">
              <a16:creationId xmlns:a16="http://schemas.microsoft.com/office/drawing/2014/main" id="{61915693-B8C5-4797-9300-74A64FC0BF17}"/>
            </a:ext>
          </a:extLst>
        </xdr:cNvPr>
        <xdr:cNvSpPr txBox="1"/>
      </xdr:nvSpPr>
      <xdr:spPr>
        <a:xfrm>
          <a:off x="14738350" y="1257935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78740</xdr:rowOff>
    </xdr:from>
    <xdr:to>
      <xdr:col>86</xdr:col>
      <xdr:colOff>25400</xdr:colOff>
      <xdr:row>77</xdr:row>
      <xdr:rowOff>78740</xdr:rowOff>
    </xdr:to>
    <xdr:cxnSp macro="">
      <xdr:nvCxnSpPr>
        <xdr:cNvPr id="649" name="直線コネクタ 648">
          <a:extLst>
            <a:ext uri="{FF2B5EF4-FFF2-40B4-BE49-F238E27FC236}">
              <a16:creationId xmlns:a16="http://schemas.microsoft.com/office/drawing/2014/main" id="{D941C3ED-43B8-4438-ACA1-E48DBA1A8700}"/>
            </a:ext>
          </a:extLst>
        </xdr:cNvPr>
        <xdr:cNvCxnSpPr/>
      </xdr:nvCxnSpPr>
      <xdr:spPr>
        <a:xfrm>
          <a:off x="14611350" y="127977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139065</xdr:rowOff>
    </xdr:from>
    <xdr:ext cx="405130" cy="259080"/>
    <xdr:sp macro="" textlink="">
      <xdr:nvSpPr>
        <xdr:cNvPr id="650" name="【児童館】&#10;有形固定資産減価償却率平均値テキスト">
          <a:extLst>
            <a:ext uri="{FF2B5EF4-FFF2-40B4-BE49-F238E27FC236}">
              <a16:creationId xmlns:a16="http://schemas.microsoft.com/office/drawing/2014/main" id="{988C013D-4764-4B1B-8386-BE6B74E5832D}"/>
            </a:ext>
          </a:extLst>
        </xdr:cNvPr>
        <xdr:cNvSpPr txBox="1"/>
      </xdr:nvSpPr>
      <xdr:spPr>
        <a:xfrm>
          <a:off x="14738350" y="135185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116205</xdr:rowOff>
    </xdr:from>
    <xdr:to>
      <xdr:col>85</xdr:col>
      <xdr:colOff>177800</xdr:colOff>
      <xdr:row>83</xdr:row>
      <xdr:rowOff>46355</xdr:rowOff>
    </xdr:to>
    <xdr:sp macro="" textlink="">
      <xdr:nvSpPr>
        <xdr:cNvPr id="651" name="フローチャート: 判断 650">
          <a:extLst>
            <a:ext uri="{FF2B5EF4-FFF2-40B4-BE49-F238E27FC236}">
              <a16:creationId xmlns:a16="http://schemas.microsoft.com/office/drawing/2014/main" id="{3374D89D-F5C0-48B4-80F7-8F90EC86EB93}"/>
            </a:ext>
          </a:extLst>
        </xdr:cNvPr>
        <xdr:cNvSpPr/>
      </xdr:nvSpPr>
      <xdr:spPr>
        <a:xfrm>
          <a:off x="14649450" y="136607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147320</xdr:rowOff>
    </xdr:from>
    <xdr:to>
      <xdr:col>81</xdr:col>
      <xdr:colOff>101600</xdr:colOff>
      <xdr:row>83</xdr:row>
      <xdr:rowOff>77470</xdr:rowOff>
    </xdr:to>
    <xdr:sp macro="" textlink="">
      <xdr:nvSpPr>
        <xdr:cNvPr id="652" name="フローチャート: 判断 651">
          <a:extLst>
            <a:ext uri="{FF2B5EF4-FFF2-40B4-BE49-F238E27FC236}">
              <a16:creationId xmlns:a16="http://schemas.microsoft.com/office/drawing/2014/main" id="{77F02574-95FE-4C80-83FE-09518070149E}"/>
            </a:ext>
          </a:extLst>
        </xdr:cNvPr>
        <xdr:cNvSpPr/>
      </xdr:nvSpPr>
      <xdr:spPr>
        <a:xfrm>
          <a:off x="13887450" y="136918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127635</xdr:rowOff>
    </xdr:from>
    <xdr:to>
      <xdr:col>76</xdr:col>
      <xdr:colOff>165100</xdr:colOff>
      <xdr:row>83</xdr:row>
      <xdr:rowOff>57785</xdr:rowOff>
    </xdr:to>
    <xdr:sp macro="" textlink="">
      <xdr:nvSpPr>
        <xdr:cNvPr id="653" name="フローチャート: 判断 652">
          <a:extLst>
            <a:ext uri="{FF2B5EF4-FFF2-40B4-BE49-F238E27FC236}">
              <a16:creationId xmlns:a16="http://schemas.microsoft.com/office/drawing/2014/main" id="{60124C2F-A1E7-4144-A051-6A6F9D0543E1}"/>
            </a:ext>
          </a:extLst>
        </xdr:cNvPr>
        <xdr:cNvSpPr/>
      </xdr:nvSpPr>
      <xdr:spPr>
        <a:xfrm>
          <a:off x="13093700" y="136721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144145</xdr:rowOff>
    </xdr:from>
    <xdr:to>
      <xdr:col>72</xdr:col>
      <xdr:colOff>38100</xdr:colOff>
      <xdr:row>83</xdr:row>
      <xdr:rowOff>74930</xdr:rowOff>
    </xdr:to>
    <xdr:sp macro="" textlink="">
      <xdr:nvSpPr>
        <xdr:cNvPr id="654" name="フローチャート: 判断 653">
          <a:extLst>
            <a:ext uri="{FF2B5EF4-FFF2-40B4-BE49-F238E27FC236}">
              <a16:creationId xmlns:a16="http://schemas.microsoft.com/office/drawing/2014/main" id="{169375E7-4759-43CD-A876-7243B00943C4}"/>
            </a:ext>
          </a:extLst>
        </xdr:cNvPr>
        <xdr:cNvSpPr/>
      </xdr:nvSpPr>
      <xdr:spPr>
        <a:xfrm>
          <a:off x="12299950" y="13688695"/>
          <a:ext cx="825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142240</xdr:rowOff>
    </xdr:from>
    <xdr:to>
      <xdr:col>67</xdr:col>
      <xdr:colOff>101600</xdr:colOff>
      <xdr:row>83</xdr:row>
      <xdr:rowOff>72390</xdr:rowOff>
    </xdr:to>
    <xdr:sp macro="" textlink="">
      <xdr:nvSpPr>
        <xdr:cNvPr id="655" name="フローチャート: 判断 654">
          <a:extLst>
            <a:ext uri="{FF2B5EF4-FFF2-40B4-BE49-F238E27FC236}">
              <a16:creationId xmlns:a16="http://schemas.microsoft.com/office/drawing/2014/main" id="{2C51D6DB-EAF8-4BA0-973A-DBF60D96582A}"/>
            </a:ext>
          </a:extLst>
        </xdr:cNvPr>
        <xdr:cNvSpPr/>
      </xdr:nvSpPr>
      <xdr:spPr>
        <a:xfrm>
          <a:off x="11487150" y="136867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56" name="テキスト ボックス 655">
          <a:extLst>
            <a:ext uri="{FF2B5EF4-FFF2-40B4-BE49-F238E27FC236}">
              <a16:creationId xmlns:a16="http://schemas.microsoft.com/office/drawing/2014/main" id="{739742E8-1BF4-441B-894B-B927365EE428}"/>
            </a:ext>
          </a:extLst>
        </xdr:cNvPr>
        <xdr:cNvSpPr txBox="1"/>
      </xdr:nvSpPr>
      <xdr:spPr>
        <a:xfrm>
          <a:off x="145288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57" name="テキスト ボックス 656">
          <a:extLst>
            <a:ext uri="{FF2B5EF4-FFF2-40B4-BE49-F238E27FC236}">
              <a16:creationId xmlns:a16="http://schemas.microsoft.com/office/drawing/2014/main" id="{2119DC21-7947-4DCE-970A-4328099597C6}"/>
            </a:ext>
          </a:extLst>
        </xdr:cNvPr>
        <xdr:cNvSpPr txBox="1"/>
      </xdr:nvSpPr>
      <xdr:spPr>
        <a:xfrm>
          <a:off x="137668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58" name="テキスト ボックス 657">
          <a:extLst>
            <a:ext uri="{FF2B5EF4-FFF2-40B4-BE49-F238E27FC236}">
              <a16:creationId xmlns:a16="http://schemas.microsoft.com/office/drawing/2014/main" id="{0CA0FE7F-9F2E-4EBC-8F77-42B83978D525}"/>
            </a:ext>
          </a:extLst>
        </xdr:cNvPr>
        <xdr:cNvSpPr txBox="1"/>
      </xdr:nvSpPr>
      <xdr:spPr>
        <a:xfrm>
          <a:off x="129730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59" name="テキスト ボックス 658">
          <a:extLst>
            <a:ext uri="{FF2B5EF4-FFF2-40B4-BE49-F238E27FC236}">
              <a16:creationId xmlns:a16="http://schemas.microsoft.com/office/drawing/2014/main" id="{FC089A0A-A6C8-41DC-A7DD-306EA9D0B613}"/>
            </a:ext>
          </a:extLst>
        </xdr:cNvPr>
        <xdr:cNvSpPr txBox="1"/>
      </xdr:nvSpPr>
      <xdr:spPr>
        <a:xfrm>
          <a:off x="121729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60" name="テキスト ボックス 659">
          <a:extLst>
            <a:ext uri="{FF2B5EF4-FFF2-40B4-BE49-F238E27FC236}">
              <a16:creationId xmlns:a16="http://schemas.microsoft.com/office/drawing/2014/main" id="{82BB4976-9411-430E-A5C4-37C68A4D4E40}"/>
            </a:ext>
          </a:extLst>
        </xdr:cNvPr>
        <xdr:cNvSpPr txBox="1"/>
      </xdr:nvSpPr>
      <xdr:spPr>
        <a:xfrm>
          <a:off x="113665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83</xdr:row>
      <xdr:rowOff>135890</xdr:rowOff>
    </xdr:from>
    <xdr:to>
      <xdr:col>85</xdr:col>
      <xdr:colOff>177800</xdr:colOff>
      <xdr:row>84</xdr:row>
      <xdr:rowOff>66040</xdr:rowOff>
    </xdr:to>
    <xdr:sp macro="" textlink="">
      <xdr:nvSpPr>
        <xdr:cNvPr id="661" name="楕円 660">
          <a:extLst>
            <a:ext uri="{FF2B5EF4-FFF2-40B4-BE49-F238E27FC236}">
              <a16:creationId xmlns:a16="http://schemas.microsoft.com/office/drawing/2014/main" id="{C5108FB4-1D7B-419F-B532-AC950206576B}"/>
            </a:ext>
          </a:extLst>
        </xdr:cNvPr>
        <xdr:cNvSpPr/>
      </xdr:nvSpPr>
      <xdr:spPr>
        <a:xfrm>
          <a:off x="14649450" y="138455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114300</xdr:rowOff>
    </xdr:from>
    <xdr:ext cx="405130" cy="259080"/>
    <xdr:sp macro="" textlink="">
      <xdr:nvSpPr>
        <xdr:cNvPr id="662" name="【児童館】&#10;有形固定資産減価償却率該当値テキスト">
          <a:extLst>
            <a:ext uri="{FF2B5EF4-FFF2-40B4-BE49-F238E27FC236}">
              <a16:creationId xmlns:a16="http://schemas.microsoft.com/office/drawing/2014/main" id="{58FFAB71-004F-4974-8BAA-315FAFB15A2F}"/>
            </a:ext>
          </a:extLst>
        </xdr:cNvPr>
        <xdr:cNvSpPr txBox="1"/>
      </xdr:nvSpPr>
      <xdr:spPr>
        <a:xfrm>
          <a:off x="14738350" y="138239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83</xdr:row>
      <xdr:rowOff>85090</xdr:rowOff>
    </xdr:from>
    <xdr:to>
      <xdr:col>81</xdr:col>
      <xdr:colOff>101600</xdr:colOff>
      <xdr:row>84</xdr:row>
      <xdr:rowOff>15240</xdr:rowOff>
    </xdr:to>
    <xdr:sp macro="" textlink="">
      <xdr:nvSpPr>
        <xdr:cNvPr id="663" name="楕円 662">
          <a:extLst>
            <a:ext uri="{FF2B5EF4-FFF2-40B4-BE49-F238E27FC236}">
              <a16:creationId xmlns:a16="http://schemas.microsoft.com/office/drawing/2014/main" id="{039DB41B-5B58-4AF7-B0A3-B2B68DBC59FE}"/>
            </a:ext>
          </a:extLst>
        </xdr:cNvPr>
        <xdr:cNvSpPr/>
      </xdr:nvSpPr>
      <xdr:spPr>
        <a:xfrm>
          <a:off x="13887450" y="137947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135890</xdr:rowOff>
    </xdr:from>
    <xdr:to>
      <xdr:col>85</xdr:col>
      <xdr:colOff>127000</xdr:colOff>
      <xdr:row>84</xdr:row>
      <xdr:rowOff>15240</xdr:rowOff>
    </xdr:to>
    <xdr:cxnSp macro="">
      <xdr:nvCxnSpPr>
        <xdr:cNvPr id="664" name="直線コネクタ 663">
          <a:extLst>
            <a:ext uri="{FF2B5EF4-FFF2-40B4-BE49-F238E27FC236}">
              <a16:creationId xmlns:a16="http://schemas.microsoft.com/office/drawing/2014/main" id="{F2B61BEC-C0F5-481B-839E-B48403CC650E}"/>
            </a:ext>
          </a:extLst>
        </xdr:cNvPr>
        <xdr:cNvCxnSpPr/>
      </xdr:nvCxnSpPr>
      <xdr:spPr>
        <a:xfrm>
          <a:off x="13938250" y="13845540"/>
          <a:ext cx="762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39370</xdr:rowOff>
    </xdr:from>
    <xdr:to>
      <xdr:col>76</xdr:col>
      <xdr:colOff>165100</xdr:colOff>
      <xdr:row>83</xdr:row>
      <xdr:rowOff>140970</xdr:rowOff>
    </xdr:to>
    <xdr:sp macro="" textlink="">
      <xdr:nvSpPr>
        <xdr:cNvPr id="665" name="楕円 664">
          <a:extLst>
            <a:ext uri="{FF2B5EF4-FFF2-40B4-BE49-F238E27FC236}">
              <a16:creationId xmlns:a16="http://schemas.microsoft.com/office/drawing/2014/main" id="{6610E63C-B023-437C-88DE-6FCE5C779986}"/>
            </a:ext>
          </a:extLst>
        </xdr:cNvPr>
        <xdr:cNvSpPr/>
      </xdr:nvSpPr>
      <xdr:spPr>
        <a:xfrm>
          <a:off x="13093700" y="1374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90170</xdr:rowOff>
    </xdr:from>
    <xdr:to>
      <xdr:col>81</xdr:col>
      <xdr:colOff>50800</xdr:colOff>
      <xdr:row>83</xdr:row>
      <xdr:rowOff>135890</xdr:rowOff>
    </xdr:to>
    <xdr:cxnSp macro="">
      <xdr:nvCxnSpPr>
        <xdr:cNvPr id="666" name="直線コネクタ 665">
          <a:extLst>
            <a:ext uri="{FF2B5EF4-FFF2-40B4-BE49-F238E27FC236}">
              <a16:creationId xmlns:a16="http://schemas.microsoft.com/office/drawing/2014/main" id="{6867600F-C045-4458-A420-B83B74C2F085}"/>
            </a:ext>
          </a:extLst>
        </xdr:cNvPr>
        <xdr:cNvCxnSpPr/>
      </xdr:nvCxnSpPr>
      <xdr:spPr>
        <a:xfrm>
          <a:off x="13144500" y="13799820"/>
          <a:ext cx="79375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160655</xdr:rowOff>
    </xdr:from>
    <xdr:to>
      <xdr:col>72</xdr:col>
      <xdr:colOff>38100</xdr:colOff>
      <xdr:row>83</xdr:row>
      <xdr:rowOff>90805</xdr:rowOff>
    </xdr:to>
    <xdr:sp macro="" textlink="">
      <xdr:nvSpPr>
        <xdr:cNvPr id="667" name="楕円 666">
          <a:extLst>
            <a:ext uri="{FF2B5EF4-FFF2-40B4-BE49-F238E27FC236}">
              <a16:creationId xmlns:a16="http://schemas.microsoft.com/office/drawing/2014/main" id="{97F7CFBD-F179-49B1-820E-9AA6D1DE04E3}"/>
            </a:ext>
          </a:extLst>
        </xdr:cNvPr>
        <xdr:cNvSpPr/>
      </xdr:nvSpPr>
      <xdr:spPr>
        <a:xfrm>
          <a:off x="12299950" y="137052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40640</xdr:rowOff>
    </xdr:from>
    <xdr:to>
      <xdr:col>76</xdr:col>
      <xdr:colOff>114300</xdr:colOff>
      <xdr:row>83</xdr:row>
      <xdr:rowOff>90170</xdr:rowOff>
    </xdr:to>
    <xdr:cxnSp macro="">
      <xdr:nvCxnSpPr>
        <xdr:cNvPr id="668" name="直線コネクタ 667">
          <a:extLst>
            <a:ext uri="{FF2B5EF4-FFF2-40B4-BE49-F238E27FC236}">
              <a16:creationId xmlns:a16="http://schemas.microsoft.com/office/drawing/2014/main" id="{AAC6EB72-0FFC-4AB2-B7FE-FF3B7219DB3D}"/>
            </a:ext>
          </a:extLst>
        </xdr:cNvPr>
        <xdr:cNvCxnSpPr/>
      </xdr:nvCxnSpPr>
      <xdr:spPr>
        <a:xfrm>
          <a:off x="12344400" y="13750290"/>
          <a:ext cx="8001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111125</xdr:rowOff>
    </xdr:from>
    <xdr:to>
      <xdr:col>67</xdr:col>
      <xdr:colOff>101600</xdr:colOff>
      <xdr:row>83</xdr:row>
      <xdr:rowOff>41275</xdr:rowOff>
    </xdr:to>
    <xdr:sp macro="" textlink="">
      <xdr:nvSpPr>
        <xdr:cNvPr id="669" name="楕円 668">
          <a:extLst>
            <a:ext uri="{FF2B5EF4-FFF2-40B4-BE49-F238E27FC236}">
              <a16:creationId xmlns:a16="http://schemas.microsoft.com/office/drawing/2014/main" id="{19938F86-7A6B-451A-B67F-48EA01C5A753}"/>
            </a:ext>
          </a:extLst>
        </xdr:cNvPr>
        <xdr:cNvSpPr/>
      </xdr:nvSpPr>
      <xdr:spPr>
        <a:xfrm>
          <a:off x="11487150" y="136556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161925</xdr:rowOff>
    </xdr:from>
    <xdr:to>
      <xdr:col>71</xdr:col>
      <xdr:colOff>177800</xdr:colOff>
      <xdr:row>83</xdr:row>
      <xdr:rowOff>40640</xdr:rowOff>
    </xdr:to>
    <xdr:cxnSp macro="">
      <xdr:nvCxnSpPr>
        <xdr:cNvPr id="670" name="直線コネクタ 669">
          <a:extLst>
            <a:ext uri="{FF2B5EF4-FFF2-40B4-BE49-F238E27FC236}">
              <a16:creationId xmlns:a16="http://schemas.microsoft.com/office/drawing/2014/main" id="{AD73A258-3C43-435F-98D5-990083BE657A}"/>
            </a:ext>
          </a:extLst>
        </xdr:cNvPr>
        <xdr:cNvCxnSpPr/>
      </xdr:nvCxnSpPr>
      <xdr:spPr>
        <a:xfrm>
          <a:off x="11537950" y="13706475"/>
          <a:ext cx="80645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93980</xdr:rowOff>
    </xdr:from>
    <xdr:ext cx="405130" cy="259080"/>
    <xdr:sp macro="" textlink="">
      <xdr:nvSpPr>
        <xdr:cNvPr id="671" name="n_1aveValue【児童館】&#10;有形固定資産減価償却率">
          <a:extLst>
            <a:ext uri="{FF2B5EF4-FFF2-40B4-BE49-F238E27FC236}">
              <a16:creationId xmlns:a16="http://schemas.microsoft.com/office/drawing/2014/main" id="{0E547D4E-2551-4CF8-8D9C-8AFE5C883564}"/>
            </a:ext>
          </a:extLst>
        </xdr:cNvPr>
        <xdr:cNvSpPr txBox="1"/>
      </xdr:nvSpPr>
      <xdr:spPr>
        <a:xfrm>
          <a:off x="13742035" y="134734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81</xdr:row>
      <xdr:rowOff>74930</xdr:rowOff>
    </xdr:from>
    <xdr:ext cx="401955" cy="255905"/>
    <xdr:sp macro="" textlink="">
      <xdr:nvSpPr>
        <xdr:cNvPr id="672" name="n_2aveValue【児童館】&#10;有形固定資産減価償却率">
          <a:extLst>
            <a:ext uri="{FF2B5EF4-FFF2-40B4-BE49-F238E27FC236}">
              <a16:creationId xmlns:a16="http://schemas.microsoft.com/office/drawing/2014/main" id="{B18ABB57-296B-42AC-B115-B0A27110E745}"/>
            </a:ext>
          </a:extLst>
        </xdr:cNvPr>
        <xdr:cNvSpPr txBox="1"/>
      </xdr:nvSpPr>
      <xdr:spPr>
        <a:xfrm>
          <a:off x="12960985" y="134543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81</xdr:row>
      <xdr:rowOff>90805</xdr:rowOff>
    </xdr:from>
    <xdr:ext cx="401955" cy="258445"/>
    <xdr:sp macro="" textlink="">
      <xdr:nvSpPr>
        <xdr:cNvPr id="673" name="n_3aveValue【児童館】&#10;有形固定資産減価償却率">
          <a:extLst>
            <a:ext uri="{FF2B5EF4-FFF2-40B4-BE49-F238E27FC236}">
              <a16:creationId xmlns:a16="http://schemas.microsoft.com/office/drawing/2014/main" id="{A66A60FB-2B3A-4FD6-9917-BEC0216544E2}"/>
            </a:ext>
          </a:extLst>
        </xdr:cNvPr>
        <xdr:cNvSpPr txBox="1"/>
      </xdr:nvSpPr>
      <xdr:spPr>
        <a:xfrm>
          <a:off x="12167235" y="1347025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83</xdr:row>
      <xdr:rowOff>63500</xdr:rowOff>
    </xdr:from>
    <xdr:ext cx="401955" cy="255905"/>
    <xdr:sp macro="" textlink="">
      <xdr:nvSpPr>
        <xdr:cNvPr id="674" name="n_4aveValue【児童館】&#10;有形固定資産減価償却率">
          <a:extLst>
            <a:ext uri="{FF2B5EF4-FFF2-40B4-BE49-F238E27FC236}">
              <a16:creationId xmlns:a16="http://schemas.microsoft.com/office/drawing/2014/main" id="{28EE6AA2-AEB8-41D6-A2E9-5D7D29D4EBB5}"/>
            </a:ext>
          </a:extLst>
        </xdr:cNvPr>
        <xdr:cNvSpPr txBox="1"/>
      </xdr:nvSpPr>
      <xdr:spPr>
        <a:xfrm>
          <a:off x="11354435" y="137731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84</xdr:row>
      <xdr:rowOff>6350</xdr:rowOff>
    </xdr:from>
    <xdr:ext cx="405130" cy="255905"/>
    <xdr:sp macro="" textlink="">
      <xdr:nvSpPr>
        <xdr:cNvPr id="675" name="n_1mainValue【児童館】&#10;有形固定資産減価償却率">
          <a:extLst>
            <a:ext uri="{FF2B5EF4-FFF2-40B4-BE49-F238E27FC236}">
              <a16:creationId xmlns:a16="http://schemas.microsoft.com/office/drawing/2014/main" id="{A1319452-2DD8-44AC-B39F-80347AABA175}"/>
            </a:ext>
          </a:extLst>
        </xdr:cNvPr>
        <xdr:cNvSpPr txBox="1"/>
      </xdr:nvSpPr>
      <xdr:spPr>
        <a:xfrm>
          <a:off x="13742035" y="1388110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83</xdr:row>
      <xdr:rowOff>132080</xdr:rowOff>
    </xdr:from>
    <xdr:ext cx="401955" cy="255905"/>
    <xdr:sp macro="" textlink="">
      <xdr:nvSpPr>
        <xdr:cNvPr id="676" name="n_2mainValue【児童館】&#10;有形固定資産減価償却率">
          <a:extLst>
            <a:ext uri="{FF2B5EF4-FFF2-40B4-BE49-F238E27FC236}">
              <a16:creationId xmlns:a16="http://schemas.microsoft.com/office/drawing/2014/main" id="{CD8C5E1D-A4A3-40BE-81E4-AE931CD8BC0E}"/>
            </a:ext>
          </a:extLst>
        </xdr:cNvPr>
        <xdr:cNvSpPr txBox="1"/>
      </xdr:nvSpPr>
      <xdr:spPr>
        <a:xfrm>
          <a:off x="12960985" y="138417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83</xdr:row>
      <xdr:rowOff>81915</xdr:rowOff>
    </xdr:from>
    <xdr:ext cx="401955" cy="259080"/>
    <xdr:sp macro="" textlink="">
      <xdr:nvSpPr>
        <xdr:cNvPr id="677" name="n_3mainValue【児童館】&#10;有形固定資産減価償却率">
          <a:extLst>
            <a:ext uri="{FF2B5EF4-FFF2-40B4-BE49-F238E27FC236}">
              <a16:creationId xmlns:a16="http://schemas.microsoft.com/office/drawing/2014/main" id="{D9C54A4A-1DC6-4600-A505-619E979E56E7}"/>
            </a:ext>
          </a:extLst>
        </xdr:cNvPr>
        <xdr:cNvSpPr txBox="1"/>
      </xdr:nvSpPr>
      <xdr:spPr>
        <a:xfrm>
          <a:off x="12167235" y="137915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81</xdr:row>
      <xdr:rowOff>57785</xdr:rowOff>
    </xdr:from>
    <xdr:ext cx="401955" cy="259080"/>
    <xdr:sp macro="" textlink="">
      <xdr:nvSpPr>
        <xdr:cNvPr id="678" name="n_4mainValue【児童館】&#10;有形固定資産減価償却率">
          <a:extLst>
            <a:ext uri="{FF2B5EF4-FFF2-40B4-BE49-F238E27FC236}">
              <a16:creationId xmlns:a16="http://schemas.microsoft.com/office/drawing/2014/main" id="{EAD35430-43FA-4939-8A41-31B599D19730}"/>
            </a:ext>
          </a:extLst>
        </xdr:cNvPr>
        <xdr:cNvSpPr txBox="1"/>
      </xdr:nvSpPr>
      <xdr:spPr>
        <a:xfrm>
          <a:off x="11354435" y="134372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7A933F3D-2A8B-46D7-B13C-5AB7850CC606}"/>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C9DC11FD-5243-4A78-9769-70732B4C85ED}"/>
            </a:ext>
          </a:extLst>
        </xdr:cNvPr>
        <xdr:cNvSpPr/>
      </xdr:nvSpPr>
      <xdr:spPr>
        <a:xfrm>
          <a:off x="165862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9F04AEE8-6A67-401B-A3AC-A0141E18E335}"/>
            </a:ext>
          </a:extLst>
        </xdr:cNvPr>
        <xdr:cNvSpPr/>
      </xdr:nvSpPr>
      <xdr:spPr>
        <a:xfrm>
          <a:off x="165862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69E9615C-EE07-4F2A-AEF3-56E83B886A0B}"/>
            </a:ext>
          </a:extLst>
        </xdr:cNvPr>
        <xdr:cNvSpPr/>
      </xdr:nvSpPr>
      <xdr:spPr>
        <a:xfrm>
          <a:off x="174879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A81A463B-C338-4826-BB95-F7A29DE5AC43}"/>
            </a:ext>
          </a:extLst>
        </xdr:cNvPr>
        <xdr:cNvSpPr/>
      </xdr:nvSpPr>
      <xdr:spPr>
        <a:xfrm>
          <a:off x="174879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D29E593E-DBA9-4119-8BA2-1A127F74CD50}"/>
            </a:ext>
          </a:extLst>
        </xdr:cNvPr>
        <xdr:cNvSpPr/>
      </xdr:nvSpPr>
      <xdr:spPr>
        <a:xfrm>
          <a:off x="185166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F2CAFB1B-937F-4175-B0F7-D98DAAB46565}"/>
            </a:ext>
          </a:extLst>
        </xdr:cNvPr>
        <xdr:cNvSpPr/>
      </xdr:nvSpPr>
      <xdr:spPr>
        <a:xfrm>
          <a:off x="185166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A65F0C30-B2A9-4842-88FA-239605C3C4BF}"/>
            </a:ext>
          </a:extLst>
        </xdr:cNvPr>
        <xdr:cNvSpPr/>
      </xdr:nvSpPr>
      <xdr:spPr>
        <a:xfrm>
          <a:off x="16459200" y="124841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6710" cy="222250"/>
    <xdr:sp macro="" textlink="">
      <xdr:nvSpPr>
        <xdr:cNvPr id="687" name="テキスト ボックス 686">
          <a:extLst>
            <a:ext uri="{FF2B5EF4-FFF2-40B4-BE49-F238E27FC236}">
              <a16:creationId xmlns:a16="http://schemas.microsoft.com/office/drawing/2014/main" id="{9E056BDA-A07E-4322-BAD6-96FF79631FEA}"/>
            </a:ext>
          </a:extLst>
        </xdr:cNvPr>
        <xdr:cNvSpPr txBox="1"/>
      </xdr:nvSpPr>
      <xdr:spPr>
        <a:xfrm>
          <a:off x="16440150" y="1229995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1E699126-86C4-452E-84A3-90A0F43E0687}"/>
            </a:ext>
          </a:extLst>
        </xdr:cNvPr>
        <xdr:cNvCxnSpPr/>
      </xdr:nvCxnSpPr>
      <xdr:spPr>
        <a:xfrm>
          <a:off x="16459200" y="14687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168910</xdr:rowOff>
    </xdr:from>
    <xdr:to>
      <xdr:col>120</xdr:col>
      <xdr:colOff>114300</xdr:colOff>
      <xdr:row>86</xdr:row>
      <xdr:rowOff>168910</xdr:rowOff>
    </xdr:to>
    <xdr:cxnSp macro="">
      <xdr:nvCxnSpPr>
        <xdr:cNvPr id="689" name="直線コネクタ 688">
          <a:extLst>
            <a:ext uri="{FF2B5EF4-FFF2-40B4-BE49-F238E27FC236}">
              <a16:creationId xmlns:a16="http://schemas.microsoft.com/office/drawing/2014/main" id="{A5552885-CA4E-4664-BAE3-778217FAC6F3}"/>
            </a:ext>
          </a:extLst>
        </xdr:cNvPr>
        <xdr:cNvCxnSpPr/>
      </xdr:nvCxnSpPr>
      <xdr:spPr>
        <a:xfrm>
          <a:off x="16459200" y="143675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26670</xdr:rowOff>
    </xdr:from>
    <xdr:ext cx="464185" cy="259080"/>
    <xdr:sp macro="" textlink="">
      <xdr:nvSpPr>
        <xdr:cNvPr id="690" name="テキスト ボックス 689">
          <a:extLst>
            <a:ext uri="{FF2B5EF4-FFF2-40B4-BE49-F238E27FC236}">
              <a16:creationId xmlns:a16="http://schemas.microsoft.com/office/drawing/2014/main" id="{EF0549C5-7E8F-4527-9549-98D7F7056B66}"/>
            </a:ext>
          </a:extLst>
        </xdr:cNvPr>
        <xdr:cNvSpPr txBox="1"/>
      </xdr:nvSpPr>
      <xdr:spPr>
        <a:xfrm>
          <a:off x="16048990" y="1423162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691" name="直線コネクタ 690">
          <a:extLst>
            <a:ext uri="{FF2B5EF4-FFF2-40B4-BE49-F238E27FC236}">
              <a16:creationId xmlns:a16="http://schemas.microsoft.com/office/drawing/2014/main" id="{550ADFB1-530E-44E3-9F38-5E03D6D4E366}"/>
            </a:ext>
          </a:extLst>
        </xdr:cNvPr>
        <xdr:cNvCxnSpPr/>
      </xdr:nvCxnSpPr>
      <xdr:spPr>
        <a:xfrm>
          <a:off x="16459200" y="140531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42545</xdr:rowOff>
    </xdr:from>
    <xdr:ext cx="464185" cy="255905"/>
    <xdr:sp macro="" textlink="">
      <xdr:nvSpPr>
        <xdr:cNvPr id="692" name="テキスト ボックス 691">
          <a:extLst>
            <a:ext uri="{FF2B5EF4-FFF2-40B4-BE49-F238E27FC236}">
              <a16:creationId xmlns:a16="http://schemas.microsoft.com/office/drawing/2014/main" id="{3726415C-7FC7-4B7B-A7E1-31B0AD04D8B7}"/>
            </a:ext>
          </a:extLst>
        </xdr:cNvPr>
        <xdr:cNvSpPr txBox="1"/>
      </xdr:nvSpPr>
      <xdr:spPr>
        <a:xfrm>
          <a:off x="16048990" y="1391729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96</xdr:col>
      <xdr:colOff>0</xdr:colOff>
      <xdr:row>83</xdr:row>
      <xdr:rowOff>29845</xdr:rowOff>
    </xdr:from>
    <xdr:to>
      <xdr:col>120</xdr:col>
      <xdr:colOff>114300</xdr:colOff>
      <xdr:row>83</xdr:row>
      <xdr:rowOff>29845</xdr:rowOff>
    </xdr:to>
    <xdr:cxnSp macro="">
      <xdr:nvCxnSpPr>
        <xdr:cNvPr id="693" name="直線コネクタ 692">
          <a:extLst>
            <a:ext uri="{FF2B5EF4-FFF2-40B4-BE49-F238E27FC236}">
              <a16:creationId xmlns:a16="http://schemas.microsoft.com/office/drawing/2014/main" id="{F7A7F71D-1638-42CB-A317-E95AB573D9F7}"/>
            </a:ext>
          </a:extLst>
        </xdr:cNvPr>
        <xdr:cNvCxnSpPr/>
      </xdr:nvCxnSpPr>
      <xdr:spPr>
        <a:xfrm>
          <a:off x="16459200" y="13739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59055</xdr:rowOff>
    </xdr:from>
    <xdr:ext cx="464185" cy="259080"/>
    <xdr:sp macro="" textlink="">
      <xdr:nvSpPr>
        <xdr:cNvPr id="694" name="テキスト ボックス 693">
          <a:extLst>
            <a:ext uri="{FF2B5EF4-FFF2-40B4-BE49-F238E27FC236}">
              <a16:creationId xmlns:a16="http://schemas.microsoft.com/office/drawing/2014/main" id="{415B1D40-2EDA-4ABE-9C12-F57956F6146D}"/>
            </a:ext>
          </a:extLst>
        </xdr:cNvPr>
        <xdr:cNvSpPr txBox="1"/>
      </xdr:nvSpPr>
      <xdr:spPr>
        <a:xfrm>
          <a:off x="16048990" y="1360360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96</xdr:col>
      <xdr:colOff>0</xdr:colOff>
      <xdr:row>81</xdr:row>
      <xdr:rowOff>46355</xdr:rowOff>
    </xdr:from>
    <xdr:to>
      <xdr:col>120</xdr:col>
      <xdr:colOff>114300</xdr:colOff>
      <xdr:row>81</xdr:row>
      <xdr:rowOff>46355</xdr:rowOff>
    </xdr:to>
    <xdr:cxnSp macro="">
      <xdr:nvCxnSpPr>
        <xdr:cNvPr id="695" name="直線コネクタ 694">
          <a:extLst>
            <a:ext uri="{FF2B5EF4-FFF2-40B4-BE49-F238E27FC236}">
              <a16:creationId xmlns:a16="http://schemas.microsoft.com/office/drawing/2014/main" id="{8CF3C05D-82F9-4B44-8D41-6F61DF676B3E}"/>
            </a:ext>
          </a:extLst>
        </xdr:cNvPr>
        <xdr:cNvCxnSpPr/>
      </xdr:nvCxnSpPr>
      <xdr:spPr>
        <a:xfrm>
          <a:off x="16459200" y="13425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75565</xdr:rowOff>
    </xdr:from>
    <xdr:ext cx="464185" cy="255905"/>
    <xdr:sp macro="" textlink="">
      <xdr:nvSpPr>
        <xdr:cNvPr id="696" name="テキスト ボックス 695">
          <a:extLst>
            <a:ext uri="{FF2B5EF4-FFF2-40B4-BE49-F238E27FC236}">
              <a16:creationId xmlns:a16="http://schemas.microsoft.com/office/drawing/2014/main" id="{BC2D9575-1664-48F2-A310-D4F8662E580A}"/>
            </a:ext>
          </a:extLst>
        </xdr:cNvPr>
        <xdr:cNvSpPr txBox="1"/>
      </xdr:nvSpPr>
      <xdr:spPr>
        <a:xfrm>
          <a:off x="16048990" y="1328991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79</xdr:row>
      <xdr:rowOff>63500</xdr:rowOff>
    </xdr:from>
    <xdr:to>
      <xdr:col>120</xdr:col>
      <xdr:colOff>114300</xdr:colOff>
      <xdr:row>79</xdr:row>
      <xdr:rowOff>63500</xdr:rowOff>
    </xdr:to>
    <xdr:cxnSp macro="">
      <xdr:nvCxnSpPr>
        <xdr:cNvPr id="697" name="直線コネクタ 696">
          <a:extLst>
            <a:ext uri="{FF2B5EF4-FFF2-40B4-BE49-F238E27FC236}">
              <a16:creationId xmlns:a16="http://schemas.microsoft.com/office/drawing/2014/main" id="{7FB2315C-77E1-41EE-A3B0-0E885FD00A3A}"/>
            </a:ext>
          </a:extLst>
        </xdr:cNvPr>
        <xdr:cNvCxnSpPr/>
      </xdr:nvCxnSpPr>
      <xdr:spPr>
        <a:xfrm>
          <a:off x="16459200" y="13112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92075</xdr:rowOff>
    </xdr:from>
    <xdr:ext cx="464185" cy="259080"/>
    <xdr:sp macro="" textlink="">
      <xdr:nvSpPr>
        <xdr:cNvPr id="698" name="テキスト ボックス 697">
          <a:extLst>
            <a:ext uri="{FF2B5EF4-FFF2-40B4-BE49-F238E27FC236}">
              <a16:creationId xmlns:a16="http://schemas.microsoft.com/office/drawing/2014/main" id="{578931FF-50AF-49B3-837E-96CD5E80464C}"/>
            </a:ext>
          </a:extLst>
        </xdr:cNvPr>
        <xdr:cNvSpPr txBox="1"/>
      </xdr:nvSpPr>
      <xdr:spPr>
        <a:xfrm>
          <a:off x="16048990" y="1297622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dr:col>96</xdr:col>
      <xdr:colOff>0</xdr:colOff>
      <xdr:row>77</xdr:row>
      <xdr:rowOff>78740</xdr:rowOff>
    </xdr:from>
    <xdr:to>
      <xdr:col>120</xdr:col>
      <xdr:colOff>114300</xdr:colOff>
      <xdr:row>77</xdr:row>
      <xdr:rowOff>78740</xdr:rowOff>
    </xdr:to>
    <xdr:cxnSp macro="">
      <xdr:nvCxnSpPr>
        <xdr:cNvPr id="699" name="直線コネクタ 698">
          <a:extLst>
            <a:ext uri="{FF2B5EF4-FFF2-40B4-BE49-F238E27FC236}">
              <a16:creationId xmlns:a16="http://schemas.microsoft.com/office/drawing/2014/main" id="{DD41AD59-02AB-4BB9-9C31-F26D078E2295}"/>
            </a:ext>
          </a:extLst>
        </xdr:cNvPr>
        <xdr:cNvCxnSpPr/>
      </xdr:nvCxnSpPr>
      <xdr:spPr>
        <a:xfrm>
          <a:off x="16459200" y="127977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107950</xdr:rowOff>
    </xdr:from>
    <xdr:ext cx="464185" cy="259080"/>
    <xdr:sp macro="" textlink="">
      <xdr:nvSpPr>
        <xdr:cNvPr id="700" name="テキスト ボックス 699">
          <a:extLst>
            <a:ext uri="{FF2B5EF4-FFF2-40B4-BE49-F238E27FC236}">
              <a16:creationId xmlns:a16="http://schemas.microsoft.com/office/drawing/2014/main" id="{6F656673-0C9A-407A-82F8-5EB49C36DFE1}"/>
            </a:ext>
          </a:extLst>
        </xdr:cNvPr>
        <xdr:cNvSpPr txBox="1"/>
      </xdr:nvSpPr>
      <xdr:spPr>
        <a:xfrm>
          <a:off x="16048990" y="1266190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F9E4A275-B729-4193-AF2D-965F67412E91}"/>
            </a:ext>
          </a:extLst>
        </xdr:cNvPr>
        <xdr:cNvCxnSpPr/>
      </xdr:nvCxnSpPr>
      <xdr:spPr>
        <a:xfrm>
          <a:off x="16459200" y="1248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185" cy="259080"/>
    <xdr:sp macro="" textlink="">
      <xdr:nvSpPr>
        <xdr:cNvPr id="702" name="テキスト ボックス 701">
          <a:extLst>
            <a:ext uri="{FF2B5EF4-FFF2-40B4-BE49-F238E27FC236}">
              <a16:creationId xmlns:a16="http://schemas.microsoft.com/office/drawing/2014/main" id="{A79AF33A-EA97-409E-B6EA-7FEDBDECC57E}"/>
            </a:ext>
          </a:extLst>
        </xdr:cNvPr>
        <xdr:cNvSpPr txBox="1"/>
      </xdr:nvSpPr>
      <xdr:spPr>
        <a:xfrm>
          <a:off x="16048990" y="123482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3A7DB3FC-C956-46EB-8A97-D4B2CA0760F5}"/>
            </a:ext>
          </a:extLst>
        </xdr:cNvPr>
        <xdr:cNvSpPr/>
      </xdr:nvSpPr>
      <xdr:spPr>
        <a:xfrm>
          <a:off x="16459200" y="124841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95250</xdr:rowOff>
    </xdr:from>
    <xdr:to>
      <xdr:col>116</xdr:col>
      <xdr:colOff>62865</xdr:colOff>
      <xdr:row>86</xdr:row>
      <xdr:rowOff>135890</xdr:rowOff>
    </xdr:to>
    <xdr:cxnSp macro="">
      <xdr:nvCxnSpPr>
        <xdr:cNvPr id="704" name="直線コネクタ 703">
          <a:extLst>
            <a:ext uri="{FF2B5EF4-FFF2-40B4-BE49-F238E27FC236}">
              <a16:creationId xmlns:a16="http://schemas.microsoft.com/office/drawing/2014/main" id="{9917769F-D370-4D5D-8C1D-512F3678E7B5}"/>
            </a:ext>
          </a:extLst>
        </xdr:cNvPr>
        <xdr:cNvCxnSpPr/>
      </xdr:nvCxnSpPr>
      <xdr:spPr>
        <a:xfrm flipV="1">
          <a:off x="19951065" y="12814300"/>
          <a:ext cx="0" cy="1526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139700</xdr:rowOff>
    </xdr:from>
    <xdr:ext cx="469900" cy="259080"/>
    <xdr:sp macro="" textlink="">
      <xdr:nvSpPr>
        <xdr:cNvPr id="705" name="【児童館】&#10;一人当たり面積最小値テキスト">
          <a:extLst>
            <a:ext uri="{FF2B5EF4-FFF2-40B4-BE49-F238E27FC236}">
              <a16:creationId xmlns:a16="http://schemas.microsoft.com/office/drawing/2014/main" id="{14878D1E-8DA3-4211-9B9C-AC7840C07013}"/>
            </a:ext>
          </a:extLst>
        </xdr:cNvPr>
        <xdr:cNvSpPr txBox="1"/>
      </xdr:nvSpPr>
      <xdr:spPr>
        <a:xfrm>
          <a:off x="19989800" y="14344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135890</xdr:rowOff>
    </xdr:from>
    <xdr:to>
      <xdr:col>116</xdr:col>
      <xdr:colOff>152400</xdr:colOff>
      <xdr:row>86</xdr:row>
      <xdr:rowOff>135890</xdr:rowOff>
    </xdr:to>
    <xdr:cxnSp macro="">
      <xdr:nvCxnSpPr>
        <xdr:cNvPr id="706" name="直線コネクタ 705">
          <a:extLst>
            <a:ext uri="{FF2B5EF4-FFF2-40B4-BE49-F238E27FC236}">
              <a16:creationId xmlns:a16="http://schemas.microsoft.com/office/drawing/2014/main" id="{955B749E-83E0-433C-BA31-6BBC3F80C785}"/>
            </a:ext>
          </a:extLst>
        </xdr:cNvPr>
        <xdr:cNvCxnSpPr/>
      </xdr:nvCxnSpPr>
      <xdr:spPr>
        <a:xfrm>
          <a:off x="19881850" y="143408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41910</xdr:rowOff>
    </xdr:from>
    <xdr:ext cx="469900" cy="255905"/>
    <xdr:sp macro="" textlink="">
      <xdr:nvSpPr>
        <xdr:cNvPr id="707" name="【児童館】&#10;一人当たり面積最大値テキスト">
          <a:extLst>
            <a:ext uri="{FF2B5EF4-FFF2-40B4-BE49-F238E27FC236}">
              <a16:creationId xmlns:a16="http://schemas.microsoft.com/office/drawing/2014/main" id="{D9793CE3-FD01-40B8-844A-9DEA42DC71BA}"/>
            </a:ext>
          </a:extLst>
        </xdr:cNvPr>
        <xdr:cNvSpPr txBox="1"/>
      </xdr:nvSpPr>
      <xdr:spPr>
        <a:xfrm>
          <a:off x="19989800" y="125958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0.099</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08" name="直線コネクタ 707">
          <a:extLst>
            <a:ext uri="{FF2B5EF4-FFF2-40B4-BE49-F238E27FC236}">
              <a16:creationId xmlns:a16="http://schemas.microsoft.com/office/drawing/2014/main" id="{F618E7F9-797B-4B86-80CB-3FD6CCA17010}"/>
            </a:ext>
          </a:extLst>
        </xdr:cNvPr>
        <xdr:cNvCxnSpPr/>
      </xdr:nvCxnSpPr>
      <xdr:spPr>
        <a:xfrm>
          <a:off x="19881850" y="128143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31115</xdr:rowOff>
    </xdr:from>
    <xdr:ext cx="469900" cy="255905"/>
    <xdr:sp macro="" textlink="">
      <xdr:nvSpPr>
        <xdr:cNvPr id="709" name="【児童館】&#10;一人当たり面積平均値テキスト">
          <a:extLst>
            <a:ext uri="{FF2B5EF4-FFF2-40B4-BE49-F238E27FC236}">
              <a16:creationId xmlns:a16="http://schemas.microsoft.com/office/drawing/2014/main" id="{1BFB442F-7B7E-4727-A45F-30129251D3F2}"/>
            </a:ext>
          </a:extLst>
        </xdr:cNvPr>
        <xdr:cNvSpPr txBox="1"/>
      </xdr:nvSpPr>
      <xdr:spPr>
        <a:xfrm>
          <a:off x="19989800" y="1357566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82</xdr:row>
      <xdr:rowOff>52705</xdr:rowOff>
    </xdr:from>
    <xdr:to>
      <xdr:col>116</xdr:col>
      <xdr:colOff>114300</xdr:colOff>
      <xdr:row>82</xdr:row>
      <xdr:rowOff>154940</xdr:rowOff>
    </xdr:to>
    <xdr:sp macro="" textlink="">
      <xdr:nvSpPr>
        <xdr:cNvPr id="710" name="フローチャート: 判断 709">
          <a:extLst>
            <a:ext uri="{FF2B5EF4-FFF2-40B4-BE49-F238E27FC236}">
              <a16:creationId xmlns:a16="http://schemas.microsoft.com/office/drawing/2014/main" id="{E136B0EC-C1B6-4673-BFB0-E317C91E645B}"/>
            </a:ext>
          </a:extLst>
        </xdr:cNvPr>
        <xdr:cNvSpPr/>
      </xdr:nvSpPr>
      <xdr:spPr>
        <a:xfrm>
          <a:off x="19900900" y="135972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52705</xdr:rowOff>
    </xdr:from>
    <xdr:to>
      <xdr:col>112</xdr:col>
      <xdr:colOff>38100</xdr:colOff>
      <xdr:row>82</xdr:row>
      <xdr:rowOff>154940</xdr:rowOff>
    </xdr:to>
    <xdr:sp macro="" textlink="">
      <xdr:nvSpPr>
        <xdr:cNvPr id="711" name="フローチャート: 判断 710">
          <a:extLst>
            <a:ext uri="{FF2B5EF4-FFF2-40B4-BE49-F238E27FC236}">
              <a16:creationId xmlns:a16="http://schemas.microsoft.com/office/drawing/2014/main" id="{EB766F27-500C-4009-B561-9D756BF9D064}"/>
            </a:ext>
          </a:extLst>
        </xdr:cNvPr>
        <xdr:cNvSpPr/>
      </xdr:nvSpPr>
      <xdr:spPr>
        <a:xfrm>
          <a:off x="19157950" y="1359725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85090</xdr:rowOff>
    </xdr:from>
    <xdr:to>
      <xdr:col>107</xdr:col>
      <xdr:colOff>101600</xdr:colOff>
      <xdr:row>83</xdr:row>
      <xdr:rowOff>15240</xdr:rowOff>
    </xdr:to>
    <xdr:sp macro="" textlink="">
      <xdr:nvSpPr>
        <xdr:cNvPr id="712" name="フローチャート: 判断 711">
          <a:extLst>
            <a:ext uri="{FF2B5EF4-FFF2-40B4-BE49-F238E27FC236}">
              <a16:creationId xmlns:a16="http://schemas.microsoft.com/office/drawing/2014/main" id="{C7F760C8-65D4-42FD-8C9D-274858C62015}"/>
            </a:ext>
          </a:extLst>
        </xdr:cNvPr>
        <xdr:cNvSpPr/>
      </xdr:nvSpPr>
      <xdr:spPr>
        <a:xfrm>
          <a:off x="18345150" y="136296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713" name="フローチャート: 判断 712">
          <a:extLst>
            <a:ext uri="{FF2B5EF4-FFF2-40B4-BE49-F238E27FC236}">
              <a16:creationId xmlns:a16="http://schemas.microsoft.com/office/drawing/2014/main" id="{274B7746-39D6-4C67-A6FD-EB603E651421}"/>
            </a:ext>
          </a:extLst>
        </xdr:cNvPr>
        <xdr:cNvSpPr/>
      </xdr:nvSpPr>
      <xdr:spPr>
        <a:xfrm>
          <a:off x="17551400" y="136461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52705</xdr:rowOff>
    </xdr:from>
    <xdr:to>
      <xdr:col>98</xdr:col>
      <xdr:colOff>38100</xdr:colOff>
      <xdr:row>82</xdr:row>
      <xdr:rowOff>154940</xdr:rowOff>
    </xdr:to>
    <xdr:sp macro="" textlink="">
      <xdr:nvSpPr>
        <xdr:cNvPr id="714" name="フローチャート: 判断 713">
          <a:extLst>
            <a:ext uri="{FF2B5EF4-FFF2-40B4-BE49-F238E27FC236}">
              <a16:creationId xmlns:a16="http://schemas.microsoft.com/office/drawing/2014/main" id="{7C37D96C-C58F-4E93-865D-7723B9FA3FE1}"/>
            </a:ext>
          </a:extLst>
        </xdr:cNvPr>
        <xdr:cNvSpPr/>
      </xdr:nvSpPr>
      <xdr:spPr>
        <a:xfrm>
          <a:off x="16757650" y="1359725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15" name="テキスト ボックス 714">
          <a:extLst>
            <a:ext uri="{FF2B5EF4-FFF2-40B4-BE49-F238E27FC236}">
              <a16:creationId xmlns:a16="http://schemas.microsoft.com/office/drawing/2014/main" id="{DD99E557-2F9D-4E45-B09F-79C4867774E5}"/>
            </a:ext>
          </a:extLst>
        </xdr:cNvPr>
        <xdr:cNvSpPr txBox="1"/>
      </xdr:nvSpPr>
      <xdr:spPr>
        <a:xfrm>
          <a:off x="197802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16" name="テキスト ボックス 715">
          <a:extLst>
            <a:ext uri="{FF2B5EF4-FFF2-40B4-BE49-F238E27FC236}">
              <a16:creationId xmlns:a16="http://schemas.microsoft.com/office/drawing/2014/main" id="{799BA40E-8574-4CFB-8016-5E0261DE1291}"/>
            </a:ext>
          </a:extLst>
        </xdr:cNvPr>
        <xdr:cNvSpPr txBox="1"/>
      </xdr:nvSpPr>
      <xdr:spPr>
        <a:xfrm>
          <a:off x="190309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17" name="テキスト ボックス 716">
          <a:extLst>
            <a:ext uri="{FF2B5EF4-FFF2-40B4-BE49-F238E27FC236}">
              <a16:creationId xmlns:a16="http://schemas.microsoft.com/office/drawing/2014/main" id="{872577F8-9CB3-465C-8F13-AEA6532F686C}"/>
            </a:ext>
          </a:extLst>
        </xdr:cNvPr>
        <xdr:cNvSpPr txBox="1"/>
      </xdr:nvSpPr>
      <xdr:spPr>
        <a:xfrm>
          <a:off x="182245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18" name="テキスト ボックス 717">
          <a:extLst>
            <a:ext uri="{FF2B5EF4-FFF2-40B4-BE49-F238E27FC236}">
              <a16:creationId xmlns:a16="http://schemas.microsoft.com/office/drawing/2014/main" id="{47B25179-A8E1-4D93-8A84-31906D0C91A9}"/>
            </a:ext>
          </a:extLst>
        </xdr:cNvPr>
        <xdr:cNvSpPr txBox="1"/>
      </xdr:nvSpPr>
      <xdr:spPr>
        <a:xfrm>
          <a:off x="174307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19" name="テキスト ボックス 718">
          <a:extLst>
            <a:ext uri="{FF2B5EF4-FFF2-40B4-BE49-F238E27FC236}">
              <a16:creationId xmlns:a16="http://schemas.microsoft.com/office/drawing/2014/main" id="{DC2941BD-A885-45EA-91C9-C3366068228A}"/>
            </a:ext>
          </a:extLst>
        </xdr:cNvPr>
        <xdr:cNvSpPr txBox="1"/>
      </xdr:nvSpPr>
      <xdr:spPr>
        <a:xfrm>
          <a:off x="166306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80</xdr:row>
      <xdr:rowOff>3810</xdr:rowOff>
    </xdr:from>
    <xdr:to>
      <xdr:col>116</xdr:col>
      <xdr:colOff>114300</xdr:colOff>
      <xdr:row>80</xdr:row>
      <xdr:rowOff>105410</xdr:rowOff>
    </xdr:to>
    <xdr:sp macro="" textlink="">
      <xdr:nvSpPr>
        <xdr:cNvPr id="720" name="楕円 719">
          <a:extLst>
            <a:ext uri="{FF2B5EF4-FFF2-40B4-BE49-F238E27FC236}">
              <a16:creationId xmlns:a16="http://schemas.microsoft.com/office/drawing/2014/main" id="{E7D829A8-1CC9-4E51-B540-70242E850FD3}"/>
            </a:ext>
          </a:extLst>
        </xdr:cNvPr>
        <xdr:cNvSpPr/>
      </xdr:nvSpPr>
      <xdr:spPr>
        <a:xfrm>
          <a:off x="19900900" y="1321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26670</xdr:rowOff>
    </xdr:from>
    <xdr:ext cx="469900" cy="259080"/>
    <xdr:sp macro="" textlink="">
      <xdr:nvSpPr>
        <xdr:cNvPr id="721" name="【児童館】&#10;一人当たり面積該当値テキスト">
          <a:extLst>
            <a:ext uri="{FF2B5EF4-FFF2-40B4-BE49-F238E27FC236}">
              <a16:creationId xmlns:a16="http://schemas.microsoft.com/office/drawing/2014/main" id="{892389E4-CF2E-46E7-8F8A-35F6AF180FCE}"/>
            </a:ext>
          </a:extLst>
        </xdr:cNvPr>
        <xdr:cNvSpPr txBox="1"/>
      </xdr:nvSpPr>
      <xdr:spPr>
        <a:xfrm>
          <a:off x="19989800" y="130759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80</xdr:row>
      <xdr:rowOff>3810</xdr:rowOff>
    </xdr:from>
    <xdr:to>
      <xdr:col>112</xdr:col>
      <xdr:colOff>38100</xdr:colOff>
      <xdr:row>80</xdr:row>
      <xdr:rowOff>105410</xdr:rowOff>
    </xdr:to>
    <xdr:sp macro="" textlink="">
      <xdr:nvSpPr>
        <xdr:cNvPr id="722" name="楕円 721">
          <a:extLst>
            <a:ext uri="{FF2B5EF4-FFF2-40B4-BE49-F238E27FC236}">
              <a16:creationId xmlns:a16="http://schemas.microsoft.com/office/drawing/2014/main" id="{FF601862-20F0-406E-9B13-F40D678A2EDD}"/>
            </a:ext>
          </a:extLst>
        </xdr:cNvPr>
        <xdr:cNvSpPr/>
      </xdr:nvSpPr>
      <xdr:spPr>
        <a:xfrm>
          <a:off x="19157950" y="132181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54610</xdr:rowOff>
    </xdr:from>
    <xdr:to>
      <xdr:col>116</xdr:col>
      <xdr:colOff>63500</xdr:colOff>
      <xdr:row>80</xdr:row>
      <xdr:rowOff>54610</xdr:rowOff>
    </xdr:to>
    <xdr:cxnSp macro="">
      <xdr:nvCxnSpPr>
        <xdr:cNvPr id="723" name="直線コネクタ 722">
          <a:extLst>
            <a:ext uri="{FF2B5EF4-FFF2-40B4-BE49-F238E27FC236}">
              <a16:creationId xmlns:a16="http://schemas.microsoft.com/office/drawing/2014/main" id="{D4BB5786-9250-4F2B-B3E0-A26DB7290220}"/>
            </a:ext>
          </a:extLst>
        </xdr:cNvPr>
        <xdr:cNvCxnSpPr/>
      </xdr:nvCxnSpPr>
      <xdr:spPr>
        <a:xfrm>
          <a:off x="19202400" y="1326896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3810</xdr:rowOff>
    </xdr:from>
    <xdr:to>
      <xdr:col>107</xdr:col>
      <xdr:colOff>101600</xdr:colOff>
      <xdr:row>80</xdr:row>
      <xdr:rowOff>105410</xdr:rowOff>
    </xdr:to>
    <xdr:sp macro="" textlink="">
      <xdr:nvSpPr>
        <xdr:cNvPr id="724" name="楕円 723">
          <a:extLst>
            <a:ext uri="{FF2B5EF4-FFF2-40B4-BE49-F238E27FC236}">
              <a16:creationId xmlns:a16="http://schemas.microsoft.com/office/drawing/2014/main" id="{C7436CC3-9F90-4F0D-8C77-48007E6146A9}"/>
            </a:ext>
          </a:extLst>
        </xdr:cNvPr>
        <xdr:cNvSpPr/>
      </xdr:nvSpPr>
      <xdr:spPr>
        <a:xfrm>
          <a:off x="18345150" y="1321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54610</xdr:rowOff>
    </xdr:from>
    <xdr:to>
      <xdr:col>111</xdr:col>
      <xdr:colOff>177800</xdr:colOff>
      <xdr:row>80</xdr:row>
      <xdr:rowOff>54610</xdr:rowOff>
    </xdr:to>
    <xdr:cxnSp macro="">
      <xdr:nvCxnSpPr>
        <xdr:cNvPr id="725" name="直線コネクタ 724">
          <a:extLst>
            <a:ext uri="{FF2B5EF4-FFF2-40B4-BE49-F238E27FC236}">
              <a16:creationId xmlns:a16="http://schemas.microsoft.com/office/drawing/2014/main" id="{03B398E4-E8E6-4470-896D-1D71BACC0127}"/>
            </a:ext>
          </a:extLst>
        </xdr:cNvPr>
        <xdr:cNvCxnSpPr/>
      </xdr:nvCxnSpPr>
      <xdr:spPr>
        <a:xfrm>
          <a:off x="18395950" y="1326896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3810</xdr:rowOff>
    </xdr:from>
    <xdr:to>
      <xdr:col>102</xdr:col>
      <xdr:colOff>165100</xdr:colOff>
      <xdr:row>80</xdr:row>
      <xdr:rowOff>105410</xdr:rowOff>
    </xdr:to>
    <xdr:sp macro="" textlink="">
      <xdr:nvSpPr>
        <xdr:cNvPr id="726" name="楕円 725">
          <a:extLst>
            <a:ext uri="{FF2B5EF4-FFF2-40B4-BE49-F238E27FC236}">
              <a16:creationId xmlns:a16="http://schemas.microsoft.com/office/drawing/2014/main" id="{C25360B0-A199-49B8-A0A4-A96C7E37F772}"/>
            </a:ext>
          </a:extLst>
        </xdr:cNvPr>
        <xdr:cNvSpPr/>
      </xdr:nvSpPr>
      <xdr:spPr>
        <a:xfrm>
          <a:off x="17551400" y="1321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54610</xdr:rowOff>
    </xdr:from>
    <xdr:to>
      <xdr:col>107</xdr:col>
      <xdr:colOff>50800</xdr:colOff>
      <xdr:row>80</xdr:row>
      <xdr:rowOff>54610</xdr:rowOff>
    </xdr:to>
    <xdr:cxnSp macro="">
      <xdr:nvCxnSpPr>
        <xdr:cNvPr id="727" name="直線コネクタ 726">
          <a:extLst>
            <a:ext uri="{FF2B5EF4-FFF2-40B4-BE49-F238E27FC236}">
              <a16:creationId xmlns:a16="http://schemas.microsoft.com/office/drawing/2014/main" id="{23392471-C1A8-45AD-8EE7-F4DB5E7EC2BC}"/>
            </a:ext>
          </a:extLst>
        </xdr:cNvPr>
        <xdr:cNvCxnSpPr/>
      </xdr:nvCxnSpPr>
      <xdr:spPr>
        <a:xfrm>
          <a:off x="17602200" y="1326896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3810</xdr:rowOff>
    </xdr:from>
    <xdr:to>
      <xdr:col>98</xdr:col>
      <xdr:colOff>38100</xdr:colOff>
      <xdr:row>80</xdr:row>
      <xdr:rowOff>105410</xdr:rowOff>
    </xdr:to>
    <xdr:sp macro="" textlink="">
      <xdr:nvSpPr>
        <xdr:cNvPr id="728" name="楕円 727">
          <a:extLst>
            <a:ext uri="{FF2B5EF4-FFF2-40B4-BE49-F238E27FC236}">
              <a16:creationId xmlns:a16="http://schemas.microsoft.com/office/drawing/2014/main" id="{41E22DE3-A96B-41B8-8A81-E13F6AFD641C}"/>
            </a:ext>
          </a:extLst>
        </xdr:cNvPr>
        <xdr:cNvSpPr/>
      </xdr:nvSpPr>
      <xdr:spPr>
        <a:xfrm>
          <a:off x="16757650" y="132181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54610</xdr:rowOff>
    </xdr:from>
    <xdr:to>
      <xdr:col>102</xdr:col>
      <xdr:colOff>114300</xdr:colOff>
      <xdr:row>80</xdr:row>
      <xdr:rowOff>54610</xdr:rowOff>
    </xdr:to>
    <xdr:cxnSp macro="">
      <xdr:nvCxnSpPr>
        <xdr:cNvPr id="729" name="直線コネクタ 728">
          <a:extLst>
            <a:ext uri="{FF2B5EF4-FFF2-40B4-BE49-F238E27FC236}">
              <a16:creationId xmlns:a16="http://schemas.microsoft.com/office/drawing/2014/main" id="{C2E4F835-C9C6-4A84-8EB3-BE4AFFB2D11B}"/>
            </a:ext>
          </a:extLst>
        </xdr:cNvPr>
        <xdr:cNvCxnSpPr/>
      </xdr:nvCxnSpPr>
      <xdr:spPr>
        <a:xfrm>
          <a:off x="16802100" y="1326896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145415</xdr:rowOff>
    </xdr:from>
    <xdr:ext cx="469900" cy="255905"/>
    <xdr:sp macro="" textlink="">
      <xdr:nvSpPr>
        <xdr:cNvPr id="730" name="n_1aveValue【児童館】&#10;一人当たり面積">
          <a:extLst>
            <a:ext uri="{FF2B5EF4-FFF2-40B4-BE49-F238E27FC236}">
              <a16:creationId xmlns:a16="http://schemas.microsoft.com/office/drawing/2014/main" id="{8E2DB90C-4540-4FB9-A4BE-056254F253A4}"/>
            </a:ext>
          </a:extLst>
        </xdr:cNvPr>
        <xdr:cNvSpPr txBox="1"/>
      </xdr:nvSpPr>
      <xdr:spPr>
        <a:xfrm>
          <a:off x="18980150" y="1368996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0.046</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6350</xdr:rowOff>
    </xdr:from>
    <xdr:ext cx="466725" cy="255905"/>
    <xdr:sp macro="" textlink="">
      <xdr:nvSpPr>
        <xdr:cNvPr id="731" name="n_2aveValue【児童館】&#10;一人当たり面積">
          <a:extLst>
            <a:ext uri="{FF2B5EF4-FFF2-40B4-BE49-F238E27FC236}">
              <a16:creationId xmlns:a16="http://schemas.microsoft.com/office/drawing/2014/main" id="{174D6408-4F0A-4499-B4BB-5D3237D3D9BE}"/>
            </a:ext>
          </a:extLst>
        </xdr:cNvPr>
        <xdr:cNvSpPr txBox="1"/>
      </xdr:nvSpPr>
      <xdr:spPr>
        <a:xfrm>
          <a:off x="18180050" y="137160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22860</xdr:rowOff>
    </xdr:from>
    <xdr:ext cx="466725" cy="259080"/>
    <xdr:sp macro="" textlink="">
      <xdr:nvSpPr>
        <xdr:cNvPr id="732" name="n_3aveValue【児童館】&#10;一人当たり面積">
          <a:extLst>
            <a:ext uri="{FF2B5EF4-FFF2-40B4-BE49-F238E27FC236}">
              <a16:creationId xmlns:a16="http://schemas.microsoft.com/office/drawing/2014/main" id="{C4A56DDE-CCAD-40D8-94D1-A58334A285DD}"/>
            </a:ext>
          </a:extLst>
        </xdr:cNvPr>
        <xdr:cNvSpPr txBox="1"/>
      </xdr:nvSpPr>
      <xdr:spPr>
        <a:xfrm>
          <a:off x="17386300" y="137325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82</xdr:row>
      <xdr:rowOff>145415</xdr:rowOff>
    </xdr:from>
    <xdr:ext cx="466725" cy="255905"/>
    <xdr:sp macro="" textlink="">
      <xdr:nvSpPr>
        <xdr:cNvPr id="733" name="n_4aveValue【児童館】&#10;一人当たり面積">
          <a:extLst>
            <a:ext uri="{FF2B5EF4-FFF2-40B4-BE49-F238E27FC236}">
              <a16:creationId xmlns:a16="http://schemas.microsoft.com/office/drawing/2014/main" id="{0498BF1B-10FD-40DE-93D8-EDC4D89B0B87}"/>
            </a:ext>
          </a:extLst>
        </xdr:cNvPr>
        <xdr:cNvSpPr txBox="1"/>
      </xdr:nvSpPr>
      <xdr:spPr>
        <a:xfrm>
          <a:off x="16592550" y="136899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78</xdr:row>
      <xdr:rowOff>121920</xdr:rowOff>
    </xdr:from>
    <xdr:ext cx="469900" cy="255905"/>
    <xdr:sp macro="" textlink="">
      <xdr:nvSpPr>
        <xdr:cNvPr id="734" name="n_1mainValue【児童館】&#10;一人当たり面積">
          <a:extLst>
            <a:ext uri="{FF2B5EF4-FFF2-40B4-BE49-F238E27FC236}">
              <a16:creationId xmlns:a16="http://schemas.microsoft.com/office/drawing/2014/main" id="{F18814FA-1C8C-4DFE-A31A-25056D4FB785}"/>
            </a:ext>
          </a:extLst>
        </xdr:cNvPr>
        <xdr:cNvSpPr txBox="1"/>
      </xdr:nvSpPr>
      <xdr:spPr>
        <a:xfrm>
          <a:off x="18980150" y="1300607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78</xdr:row>
      <xdr:rowOff>121920</xdr:rowOff>
    </xdr:from>
    <xdr:ext cx="466725" cy="255905"/>
    <xdr:sp macro="" textlink="">
      <xdr:nvSpPr>
        <xdr:cNvPr id="735" name="n_2mainValue【児童館】&#10;一人当たり面積">
          <a:extLst>
            <a:ext uri="{FF2B5EF4-FFF2-40B4-BE49-F238E27FC236}">
              <a16:creationId xmlns:a16="http://schemas.microsoft.com/office/drawing/2014/main" id="{618BDC78-DE60-4B9A-801A-5D064C47CF42}"/>
            </a:ext>
          </a:extLst>
        </xdr:cNvPr>
        <xdr:cNvSpPr txBox="1"/>
      </xdr:nvSpPr>
      <xdr:spPr>
        <a:xfrm>
          <a:off x="18180050" y="130060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78</xdr:row>
      <xdr:rowOff>121920</xdr:rowOff>
    </xdr:from>
    <xdr:ext cx="466725" cy="255905"/>
    <xdr:sp macro="" textlink="">
      <xdr:nvSpPr>
        <xdr:cNvPr id="736" name="n_3mainValue【児童館】&#10;一人当たり面積">
          <a:extLst>
            <a:ext uri="{FF2B5EF4-FFF2-40B4-BE49-F238E27FC236}">
              <a16:creationId xmlns:a16="http://schemas.microsoft.com/office/drawing/2014/main" id="{0397C74D-3ECF-4ABE-A8C2-E191CF1C8D17}"/>
            </a:ext>
          </a:extLst>
        </xdr:cNvPr>
        <xdr:cNvSpPr txBox="1"/>
      </xdr:nvSpPr>
      <xdr:spPr>
        <a:xfrm>
          <a:off x="17386300" y="130060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78</xdr:row>
      <xdr:rowOff>121920</xdr:rowOff>
    </xdr:from>
    <xdr:ext cx="466725" cy="255905"/>
    <xdr:sp macro="" textlink="">
      <xdr:nvSpPr>
        <xdr:cNvPr id="737" name="n_4mainValue【児童館】&#10;一人当たり面積">
          <a:extLst>
            <a:ext uri="{FF2B5EF4-FFF2-40B4-BE49-F238E27FC236}">
              <a16:creationId xmlns:a16="http://schemas.microsoft.com/office/drawing/2014/main" id="{75A3B246-EC77-43AF-8B53-E6B67B32C785}"/>
            </a:ext>
          </a:extLst>
        </xdr:cNvPr>
        <xdr:cNvSpPr txBox="1"/>
      </xdr:nvSpPr>
      <xdr:spPr>
        <a:xfrm>
          <a:off x="16592550" y="130060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3D0A9B52-0FCC-43D5-A50F-07F9FCBAA31C}"/>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FA4DBC78-B4F9-48E8-811F-F333F8AE55B8}"/>
            </a:ext>
          </a:extLst>
        </xdr:cNvPr>
        <xdr:cNvSpPr/>
      </xdr:nvSpPr>
      <xdr:spPr>
        <a:xfrm>
          <a:off x="113157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150F8CDB-6C83-48CA-8304-7B0F6035D3DE}"/>
            </a:ext>
          </a:extLst>
        </xdr:cNvPr>
        <xdr:cNvSpPr/>
      </xdr:nvSpPr>
      <xdr:spPr>
        <a:xfrm>
          <a:off x="113157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8EDF4ECB-D235-487A-AE62-8BCADFC7646E}"/>
            </a:ext>
          </a:extLst>
        </xdr:cNvPr>
        <xdr:cNvSpPr/>
      </xdr:nvSpPr>
      <xdr:spPr>
        <a:xfrm>
          <a:off x="1223645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4AFF351E-2104-4793-B16A-B6A3D38B7E7C}"/>
            </a:ext>
          </a:extLst>
        </xdr:cNvPr>
        <xdr:cNvSpPr/>
      </xdr:nvSpPr>
      <xdr:spPr>
        <a:xfrm>
          <a:off x="1223645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00A76FB6-BFB7-4F34-96A5-A031DE0EACDB}"/>
            </a:ext>
          </a:extLst>
        </xdr:cNvPr>
        <xdr:cNvSpPr/>
      </xdr:nvSpPr>
      <xdr:spPr>
        <a:xfrm>
          <a:off x="1326515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CA335A9C-90DF-41D7-A7DE-0F9CD7FA37AF}"/>
            </a:ext>
          </a:extLst>
        </xdr:cNvPr>
        <xdr:cNvSpPr/>
      </xdr:nvSpPr>
      <xdr:spPr>
        <a:xfrm>
          <a:off x="1326515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5D65897A-3B17-467A-A67F-6BE11D599541}"/>
            </a:ext>
          </a:extLst>
        </xdr:cNvPr>
        <xdr:cNvSpPr/>
      </xdr:nvSpPr>
      <xdr:spPr>
        <a:xfrm>
          <a:off x="11207750" y="161925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275" cy="225425"/>
    <xdr:sp macro="" textlink="">
      <xdr:nvSpPr>
        <xdr:cNvPr id="746" name="テキスト ボックス 745">
          <a:extLst>
            <a:ext uri="{FF2B5EF4-FFF2-40B4-BE49-F238E27FC236}">
              <a16:creationId xmlns:a16="http://schemas.microsoft.com/office/drawing/2014/main" id="{5C7C7B22-DCBB-469A-AD62-5C21D7340EB0}"/>
            </a:ext>
          </a:extLst>
        </xdr:cNvPr>
        <xdr:cNvSpPr txBox="1"/>
      </xdr:nvSpPr>
      <xdr:spPr>
        <a:xfrm>
          <a:off x="11169650" y="16002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B0C876F5-7E79-4624-90A1-317267A3A45B}"/>
            </a:ext>
          </a:extLst>
        </xdr:cNvPr>
        <xdr:cNvCxnSpPr/>
      </xdr:nvCxnSpPr>
      <xdr:spPr>
        <a:xfrm>
          <a:off x="11207750" y="18478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185" cy="259080"/>
    <xdr:sp macro="" textlink="">
      <xdr:nvSpPr>
        <xdr:cNvPr id="748" name="テキスト ボックス 747">
          <a:extLst>
            <a:ext uri="{FF2B5EF4-FFF2-40B4-BE49-F238E27FC236}">
              <a16:creationId xmlns:a16="http://schemas.microsoft.com/office/drawing/2014/main" id="{4A810765-5E67-44EA-A1E0-322A421B51BD}"/>
            </a:ext>
          </a:extLst>
        </xdr:cNvPr>
        <xdr:cNvSpPr txBox="1"/>
      </xdr:nvSpPr>
      <xdr:spPr>
        <a:xfrm>
          <a:off x="10797540" y="18336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749" name="直線コネクタ 748">
          <a:extLst>
            <a:ext uri="{FF2B5EF4-FFF2-40B4-BE49-F238E27FC236}">
              <a16:creationId xmlns:a16="http://schemas.microsoft.com/office/drawing/2014/main" id="{B7608F1A-6762-4BD5-8642-2DD533E3E7FB}"/>
            </a:ext>
          </a:extLst>
        </xdr:cNvPr>
        <xdr:cNvCxnSpPr/>
      </xdr:nvCxnSpPr>
      <xdr:spPr>
        <a:xfrm>
          <a:off x="11207750" y="181521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185" cy="255905"/>
    <xdr:sp macro="" textlink="">
      <xdr:nvSpPr>
        <xdr:cNvPr id="750" name="テキスト ボックス 749">
          <a:extLst>
            <a:ext uri="{FF2B5EF4-FFF2-40B4-BE49-F238E27FC236}">
              <a16:creationId xmlns:a16="http://schemas.microsoft.com/office/drawing/2014/main" id="{8A4F72D8-884A-4969-95EE-967C99B60184}"/>
            </a:ext>
          </a:extLst>
        </xdr:cNvPr>
        <xdr:cNvSpPr txBox="1"/>
      </xdr:nvSpPr>
      <xdr:spPr>
        <a:xfrm>
          <a:off x="10797540" y="180098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751" name="直線コネクタ 750">
          <a:extLst>
            <a:ext uri="{FF2B5EF4-FFF2-40B4-BE49-F238E27FC236}">
              <a16:creationId xmlns:a16="http://schemas.microsoft.com/office/drawing/2014/main" id="{2A2E3E5D-BA2C-43C8-94E8-712E1428362B}"/>
            </a:ext>
          </a:extLst>
        </xdr:cNvPr>
        <xdr:cNvCxnSpPr/>
      </xdr:nvCxnSpPr>
      <xdr:spPr>
        <a:xfrm>
          <a:off x="11207750" y="178257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752" name="テキスト ボックス 751">
          <a:extLst>
            <a:ext uri="{FF2B5EF4-FFF2-40B4-BE49-F238E27FC236}">
              <a16:creationId xmlns:a16="http://schemas.microsoft.com/office/drawing/2014/main" id="{015D141D-E976-42DF-8B71-C936A944247C}"/>
            </a:ext>
          </a:extLst>
        </xdr:cNvPr>
        <xdr:cNvSpPr txBox="1"/>
      </xdr:nvSpPr>
      <xdr:spPr>
        <a:xfrm>
          <a:off x="10842625" y="176828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753" name="直線コネクタ 752">
          <a:extLst>
            <a:ext uri="{FF2B5EF4-FFF2-40B4-BE49-F238E27FC236}">
              <a16:creationId xmlns:a16="http://schemas.microsoft.com/office/drawing/2014/main" id="{AC9A6156-6FC8-400B-A360-8DEC6335DD65}"/>
            </a:ext>
          </a:extLst>
        </xdr:cNvPr>
        <xdr:cNvCxnSpPr/>
      </xdr:nvCxnSpPr>
      <xdr:spPr>
        <a:xfrm>
          <a:off x="11207750" y="17498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5905"/>
    <xdr:sp macro="" textlink="">
      <xdr:nvSpPr>
        <xdr:cNvPr id="754" name="テキスト ボックス 753">
          <a:extLst>
            <a:ext uri="{FF2B5EF4-FFF2-40B4-BE49-F238E27FC236}">
              <a16:creationId xmlns:a16="http://schemas.microsoft.com/office/drawing/2014/main" id="{1C8FDF16-4A89-4BB9-ADEB-D6EEE2299CEC}"/>
            </a:ext>
          </a:extLst>
        </xdr:cNvPr>
        <xdr:cNvSpPr txBox="1"/>
      </xdr:nvSpPr>
      <xdr:spPr>
        <a:xfrm>
          <a:off x="10842625" y="173570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755" name="直線コネクタ 754">
          <a:extLst>
            <a:ext uri="{FF2B5EF4-FFF2-40B4-BE49-F238E27FC236}">
              <a16:creationId xmlns:a16="http://schemas.microsoft.com/office/drawing/2014/main" id="{722694AC-E6B5-4195-BC5B-20E31A3BB0D7}"/>
            </a:ext>
          </a:extLst>
        </xdr:cNvPr>
        <xdr:cNvCxnSpPr/>
      </xdr:nvCxnSpPr>
      <xdr:spPr>
        <a:xfrm>
          <a:off x="11207750" y="171723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756" name="テキスト ボックス 755">
          <a:extLst>
            <a:ext uri="{FF2B5EF4-FFF2-40B4-BE49-F238E27FC236}">
              <a16:creationId xmlns:a16="http://schemas.microsoft.com/office/drawing/2014/main" id="{0A47AD58-1E77-4979-BACE-434111863BDC}"/>
            </a:ext>
          </a:extLst>
        </xdr:cNvPr>
        <xdr:cNvSpPr txBox="1"/>
      </xdr:nvSpPr>
      <xdr:spPr>
        <a:xfrm>
          <a:off x="10842625" y="170300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757" name="直線コネクタ 756">
          <a:extLst>
            <a:ext uri="{FF2B5EF4-FFF2-40B4-BE49-F238E27FC236}">
              <a16:creationId xmlns:a16="http://schemas.microsoft.com/office/drawing/2014/main" id="{A58F945A-CD53-498F-B114-5D039915CF3D}"/>
            </a:ext>
          </a:extLst>
        </xdr:cNvPr>
        <xdr:cNvCxnSpPr/>
      </xdr:nvCxnSpPr>
      <xdr:spPr>
        <a:xfrm>
          <a:off x="11207750" y="168459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758" name="テキスト ボックス 757">
          <a:extLst>
            <a:ext uri="{FF2B5EF4-FFF2-40B4-BE49-F238E27FC236}">
              <a16:creationId xmlns:a16="http://schemas.microsoft.com/office/drawing/2014/main" id="{68EBD447-4F73-4460-B02E-3A9CAAE01C4D}"/>
            </a:ext>
          </a:extLst>
        </xdr:cNvPr>
        <xdr:cNvSpPr txBox="1"/>
      </xdr:nvSpPr>
      <xdr:spPr>
        <a:xfrm>
          <a:off x="10842625" y="167036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759" name="直線コネクタ 758">
          <a:extLst>
            <a:ext uri="{FF2B5EF4-FFF2-40B4-BE49-F238E27FC236}">
              <a16:creationId xmlns:a16="http://schemas.microsoft.com/office/drawing/2014/main" id="{04769425-73EB-43CF-9458-C7B61ADF93EE}"/>
            </a:ext>
          </a:extLst>
        </xdr:cNvPr>
        <xdr:cNvCxnSpPr/>
      </xdr:nvCxnSpPr>
      <xdr:spPr>
        <a:xfrm>
          <a:off x="11207750" y="165188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5915" cy="255905"/>
    <xdr:sp macro="" textlink="">
      <xdr:nvSpPr>
        <xdr:cNvPr id="760" name="テキスト ボックス 759">
          <a:extLst>
            <a:ext uri="{FF2B5EF4-FFF2-40B4-BE49-F238E27FC236}">
              <a16:creationId xmlns:a16="http://schemas.microsoft.com/office/drawing/2014/main" id="{88A151B3-6147-43BD-8E89-68A82A1F9EF0}"/>
            </a:ext>
          </a:extLst>
        </xdr:cNvPr>
        <xdr:cNvSpPr txBox="1"/>
      </xdr:nvSpPr>
      <xdr:spPr>
        <a:xfrm>
          <a:off x="10906760" y="1637665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24E626E4-FCD4-4FBF-A8E5-0202CD74F16C}"/>
            </a:ext>
          </a:extLst>
        </xdr:cNvPr>
        <xdr:cNvCxnSpPr/>
      </xdr:nvCxnSpPr>
      <xdr:spPr>
        <a:xfrm>
          <a:off x="11207750" y="16192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12F27D23-31D7-4BB2-98D2-9CA721FB50A6}"/>
            </a:ext>
          </a:extLst>
        </xdr:cNvPr>
        <xdr:cNvSpPr/>
      </xdr:nvSpPr>
      <xdr:spPr>
        <a:xfrm>
          <a:off x="11207750" y="161925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38735</xdr:rowOff>
    </xdr:from>
    <xdr:to>
      <xdr:col>85</xdr:col>
      <xdr:colOff>126365</xdr:colOff>
      <xdr:row>109</xdr:row>
      <xdr:rowOff>35560</xdr:rowOff>
    </xdr:to>
    <xdr:cxnSp macro="">
      <xdr:nvCxnSpPr>
        <xdr:cNvPr id="763" name="直線コネクタ 762">
          <a:extLst>
            <a:ext uri="{FF2B5EF4-FFF2-40B4-BE49-F238E27FC236}">
              <a16:creationId xmlns:a16="http://schemas.microsoft.com/office/drawing/2014/main" id="{3F1458F4-E545-4722-8B3F-814E36ADB474}"/>
            </a:ext>
          </a:extLst>
        </xdr:cNvPr>
        <xdr:cNvCxnSpPr/>
      </xdr:nvCxnSpPr>
      <xdr:spPr>
        <a:xfrm flipV="1">
          <a:off x="14699615" y="16612235"/>
          <a:ext cx="0" cy="1539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39370</xdr:rowOff>
    </xdr:from>
    <xdr:ext cx="469900" cy="259080"/>
    <xdr:sp macro="" textlink="">
      <xdr:nvSpPr>
        <xdr:cNvPr id="764" name="【公民館】&#10;有形固定資産減価償却率最小値テキスト">
          <a:extLst>
            <a:ext uri="{FF2B5EF4-FFF2-40B4-BE49-F238E27FC236}">
              <a16:creationId xmlns:a16="http://schemas.microsoft.com/office/drawing/2014/main" id="{2C6A8879-9F44-462E-98C2-942EF5AD0428}"/>
            </a:ext>
          </a:extLst>
        </xdr:cNvPr>
        <xdr:cNvSpPr txBox="1"/>
      </xdr:nvSpPr>
      <xdr:spPr>
        <a:xfrm>
          <a:off x="14738350" y="181559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35560</xdr:rowOff>
    </xdr:from>
    <xdr:to>
      <xdr:col>86</xdr:col>
      <xdr:colOff>25400</xdr:colOff>
      <xdr:row>109</xdr:row>
      <xdr:rowOff>35560</xdr:rowOff>
    </xdr:to>
    <xdr:cxnSp macro="">
      <xdr:nvCxnSpPr>
        <xdr:cNvPr id="765" name="直線コネクタ 764">
          <a:extLst>
            <a:ext uri="{FF2B5EF4-FFF2-40B4-BE49-F238E27FC236}">
              <a16:creationId xmlns:a16="http://schemas.microsoft.com/office/drawing/2014/main" id="{CA39BCD1-B758-48C4-A386-D831DEFD0B7F}"/>
            </a:ext>
          </a:extLst>
        </xdr:cNvPr>
        <xdr:cNvCxnSpPr/>
      </xdr:nvCxnSpPr>
      <xdr:spPr>
        <a:xfrm>
          <a:off x="14611350" y="181521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156845</xdr:rowOff>
    </xdr:from>
    <xdr:ext cx="340360" cy="255905"/>
    <xdr:sp macro="" textlink="">
      <xdr:nvSpPr>
        <xdr:cNvPr id="766" name="【公民館】&#10;有形固定資産減価償却率最大値テキスト">
          <a:extLst>
            <a:ext uri="{FF2B5EF4-FFF2-40B4-BE49-F238E27FC236}">
              <a16:creationId xmlns:a16="http://schemas.microsoft.com/office/drawing/2014/main" id="{826BDD2F-EBEE-43E7-A360-2CB6C74D9759}"/>
            </a:ext>
          </a:extLst>
        </xdr:cNvPr>
        <xdr:cNvSpPr txBox="1"/>
      </xdr:nvSpPr>
      <xdr:spPr>
        <a:xfrm>
          <a:off x="14738350" y="16387445"/>
          <a:ext cx="3403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38735</xdr:rowOff>
    </xdr:from>
    <xdr:to>
      <xdr:col>86</xdr:col>
      <xdr:colOff>25400</xdr:colOff>
      <xdr:row>100</xdr:row>
      <xdr:rowOff>38735</xdr:rowOff>
    </xdr:to>
    <xdr:cxnSp macro="">
      <xdr:nvCxnSpPr>
        <xdr:cNvPr id="767" name="直線コネクタ 766">
          <a:extLst>
            <a:ext uri="{FF2B5EF4-FFF2-40B4-BE49-F238E27FC236}">
              <a16:creationId xmlns:a16="http://schemas.microsoft.com/office/drawing/2014/main" id="{0238EBAB-8475-48F3-9A96-E371CDBC0753}"/>
            </a:ext>
          </a:extLst>
        </xdr:cNvPr>
        <xdr:cNvCxnSpPr/>
      </xdr:nvCxnSpPr>
      <xdr:spPr>
        <a:xfrm>
          <a:off x="14611350" y="166122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126365</xdr:rowOff>
    </xdr:from>
    <xdr:ext cx="405130" cy="259080"/>
    <xdr:sp macro="" textlink="">
      <xdr:nvSpPr>
        <xdr:cNvPr id="768" name="【公民館】&#10;有形固定資産減価償却率平均値テキスト">
          <a:extLst>
            <a:ext uri="{FF2B5EF4-FFF2-40B4-BE49-F238E27FC236}">
              <a16:creationId xmlns:a16="http://schemas.microsoft.com/office/drawing/2014/main" id="{75F64700-1BD4-459B-A193-F873373D732F}"/>
            </a:ext>
          </a:extLst>
        </xdr:cNvPr>
        <xdr:cNvSpPr txBox="1"/>
      </xdr:nvSpPr>
      <xdr:spPr>
        <a:xfrm>
          <a:off x="14738350" y="173856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105</xdr:row>
      <xdr:rowOff>103505</xdr:rowOff>
    </xdr:from>
    <xdr:to>
      <xdr:col>85</xdr:col>
      <xdr:colOff>177800</xdr:colOff>
      <xdr:row>106</xdr:row>
      <xdr:rowOff>33655</xdr:rowOff>
    </xdr:to>
    <xdr:sp macro="" textlink="">
      <xdr:nvSpPr>
        <xdr:cNvPr id="769" name="フローチャート: 判断 768">
          <a:extLst>
            <a:ext uri="{FF2B5EF4-FFF2-40B4-BE49-F238E27FC236}">
              <a16:creationId xmlns:a16="http://schemas.microsoft.com/office/drawing/2014/main" id="{24B55A03-E1D7-4FFE-B1CD-6FE929F3616B}"/>
            </a:ext>
          </a:extLst>
        </xdr:cNvPr>
        <xdr:cNvSpPr/>
      </xdr:nvSpPr>
      <xdr:spPr>
        <a:xfrm>
          <a:off x="14649450" y="1753425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87630</xdr:rowOff>
    </xdr:from>
    <xdr:to>
      <xdr:col>81</xdr:col>
      <xdr:colOff>101600</xdr:colOff>
      <xdr:row>106</xdr:row>
      <xdr:rowOff>17780</xdr:rowOff>
    </xdr:to>
    <xdr:sp macro="" textlink="">
      <xdr:nvSpPr>
        <xdr:cNvPr id="770" name="フローチャート: 判断 769">
          <a:extLst>
            <a:ext uri="{FF2B5EF4-FFF2-40B4-BE49-F238E27FC236}">
              <a16:creationId xmlns:a16="http://schemas.microsoft.com/office/drawing/2014/main" id="{F53C24F3-C6F8-41D3-9675-AA9CFD7791DD}"/>
            </a:ext>
          </a:extLst>
        </xdr:cNvPr>
        <xdr:cNvSpPr/>
      </xdr:nvSpPr>
      <xdr:spPr>
        <a:xfrm>
          <a:off x="13887450" y="1751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99060</xdr:rowOff>
    </xdr:from>
    <xdr:to>
      <xdr:col>76</xdr:col>
      <xdr:colOff>165100</xdr:colOff>
      <xdr:row>106</xdr:row>
      <xdr:rowOff>29210</xdr:rowOff>
    </xdr:to>
    <xdr:sp macro="" textlink="">
      <xdr:nvSpPr>
        <xdr:cNvPr id="771" name="フローチャート: 判断 770">
          <a:extLst>
            <a:ext uri="{FF2B5EF4-FFF2-40B4-BE49-F238E27FC236}">
              <a16:creationId xmlns:a16="http://schemas.microsoft.com/office/drawing/2014/main" id="{82BFA524-581E-42D4-BBEA-475557C98B05}"/>
            </a:ext>
          </a:extLst>
        </xdr:cNvPr>
        <xdr:cNvSpPr/>
      </xdr:nvSpPr>
      <xdr:spPr>
        <a:xfrm>
          <a:off x="13093700" y="17529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84455</xdr:rowOff>
    </xdr:from>
    <xdr:to>
      <xdr:col>72</xdr:col>
      <xdr:colOff>38100</xdr:colOff>
      <xdr:row>106</xdr:row>
      <xdr:rowOff>14605</xdr:rowOff>
    </xdr:to>
    <xdr:sp macro="" textlink="">
      <xdr:nvSpPr>
        <xdr:cNvPr id="772" name="フローチャート: 判断 771">
          <a:extLst>
            <a:ext uri="{FF2B5EF4-FFF2-40B4-BE49-F238E27FC236}">
              <a16:creationId xmlns:a16="http://schemas.microsoft.com/office/drawing/2014/main" id="{377E3AAB-DF2C-4C22-BE82-A0B8F0E7BED3}"/>
            </a:ext>
          </a:extLst>
        </xdr:cNvPr>
        <xdr:cNvSpPr/>
      </xdr:nvSpPr>
      <xdr:spPr>
        <a:xfrm>
          <a:off x="12299950" y="175152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50165</xdr:rowOff>
    </xdr:from>
    <xdr:to>
      <xdr:col>67</xdr:col>
      <xdr:colOff>101600</xdr:colOff>
      <xdr:row>105</xdr:row>
      <xdr:rowOff>151765</xdr:rowOff>
    </xdr:to>
    <xdr:sp macro="" textlink="">
      <xdr:nvSpPr>
        <xdr:cNvPr id="773" name="フローチャート: 判断 772">
          <a:extLst>
            <a:ext uri="{FF2B5EF4-FFF2-40B4-BE49-F238E27FC236}">
              <a16:creationId xmlns:a16="http://schemas.microsoft.com/office/drawing/2014/main" id="{01303197-0EAA-4461-AE7D-540F904E0A89}"/>
            </a:ext>
          </a:extLst>
        </xdr:cNvPr>
        <xdr:cNvSpPr/>
      </xdr:nvSpPr>
      <xdr:spPr>
        <a:xfrm>
          <a:off x="11487150" y="17480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74" name="テキスト ボックス 773">
          <a:extLst>
            <a:ext uri="{FF2B5EF4-FFF2-40B4-BE49-F238E27FC236}">
              <a16:creationId xmlns:a16="http://schemas.microsoft.com/office/drawing/2014/main" id="{A7B8E8E8-2988-4B1F-B11E-90D4C9D674AE}"/>
            </a:ext>
          </a:extLst>
        </xdr:cNvPr>
        <xdr:cNvSpPr txBox="1"/>
      </xdr:nvSpPr>
      <xdr:spPr>
        <a:xfrm>
          <a:off x="14528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75" name="テキスト ボックス 774">
          <a:extLst>
            <a:ext uri="{FF2B5EF4-FFF2-40B4-BE49-F238E27FC236}">
              <a16:creationId xmlns:a16="http://schemas.microsoft.com/office/drawing/2014/main" id="{D7F602E5-69C1-4D36-A868-DFBDA0721DD6}"/>
            </a:ext>
          </a:extLst>
        </xdr:cNvPr>
        <xdr:cNvSpPr txBox="1"/>
      </xdr:nvSpPr>
      <xdr:spPr>
        <a:xfrm>
          <a:off x="13766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76" name="テキスト ボックス 775">
          <a:extLst>
            <a:ext uri="{FF2B5EF4-FFF2-40B4-BE49-F238E27FC236}">
              <a16:creationId xmlns:a16="http://schemas.microsoft.com/office/drawing/2014/main" id="{C2162DEA-FFEA-470A-8B92-776C0DD52C05}"/>
            </a:ext>
          </a:extLst>
        </xdr:cNvPr>
        <xdr:cNvSpPr txBox="1"/>
      </xdr:nvSpPr>
      <xdr:spPr>
        <a:xfrm>
          <a:off x="12973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77" name="テキスト ボックス 776">
          <a:extLst>
            <a:ext uri="{FF2B5EF4-FFF2-40B4-BE49-F238E27FC236}">
              <a16:creationId xmlns:a16="http://schemas.microsoft.com/office/drawing/2014/main" id="{17E84B6A-825E-4294-AED3-2E3EEBA02014}"/>
            </a:ext>
          </a:extLst>
        </xdr:cNvPr>
        <xdr:cNvSpPr txBox="1"/>
      </xdr:nvSpPr>
      <xdr:spPr>
        <a:xfrm>
          <a:off x="121729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78" name="テキスト ボックス 777">
          <a:extLst>
            <a:ext uri="{FF2B5EF4-FFF2-40B4-BE49-F238E27FC236}">
              <a16:creationId xmlns:a16="http://schemas.microsoft.com/office/drawing/2014/main" id="{4A5D978F-CC3B-480E-B4D3-B2B3E1E3CCAA}"/>
            </a:ext>
          </a:extLst>
        </xdr:cNvPr>
        <xdr:cNvSpPr txBox="1"/>
      </xdr:nvSpPr>
      <xdr:spPr>
        <a:xfrm>
          <a:off x="113665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106</xdr:row>
      <xdr:rowOff>118745</xdr:rowOff>
    </xdr:from>
    <xdr:to>
      <xdr:col>85</xdr:col>
      <xdr:colOff>177800</xdr:colOff>
      <xdr:row>107</xdr:row>
      <xdr:rowOff>48895</xdr:rowOff>
    </xdr:to>
    <xdr:sp macro="" textlink="">
      <xdr:nvSpPr>
        <xdr:cNvPr id="779" name="楕円 778">
          <a:extLst>
            <a:ext uri="{FF2B5EF4-FFF2-40B4-BE49-F238E27FC236}">
              <a16:creationId xmlns:a16="http://schemas.microsoft.com/office/drawing/2014/main" id="{6A48368F-EBF9-4AB0-8566-DAE8760FD81A}"/>
            </a:ext>
          </a:extLst>
        </xdr:cNvPr>
        <xdr:cNvSpPr/>
      </xdr:nvSpPr>
      <xdr:spPr>
        <a:xfrm>
          <a:off x="14649450" y="1772094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97790</xdr:rowOff>
    </xdr:from>
    <xdr:ext cx="405130" cy="255905"/>
    <xdr:sp macro="" textlink="">
      <xdr:nvSpPr>
        <xdr:cNvPr id="780" name="【公民館】&#10;有形固定資産減価償却率該当値テキスト">
          <a:extLst>
            <a:ext uri="{FF2B5EF4-FFF2-40B4-BE49-F238E27FC236}">
              <a16:creationId xmlns:a16="http://schemas.microsoft.com/office/drawing/2014/main" id="{E0B47711-A02E-4196-99A4-98318B7A9753}"/>
            </a:ext>
          </a:extLst>
        </xdr:cNvPr>
        <xdr:cNvSpPr txBox="1"/>
      </xdr:nvSpPr>
      <xdr:spPr>
        <a:xfrm>
          <a:off x="14738350" y="1769999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106</xdr:row>
      <xdr:rowOff>90805</xdr:rowOff>
    </xdr:from>
    <xdr:to>
      <xdr:col>81</xdr:col>
      <xdr:colOff>101600</xdr:colOff>
      <xdr:row>107</xdr:row>
      <xdr:rowOff>20955</xdr:rowOff>
    </xdr:to>
    <xdr:sp macro="" textlink="">
      <xdr:nvSpPr>
        <xdr:cNvPr id="781" name="楕円 780">
          <a:extLst>
            <a:ext uri="{FF2B5EF4-FFF2-40B4-BE49-F238E27FC236}">
              <a16:creationId xmlns:a16="http://schemas.microsoft.com/office/drawing/2014/main" id="{8AE922EC-942D-419F-8501-9D83778A8BED}"/>
            </a:ext>
          </a:extLst>
        </xdr:cNvPr>
        <xdr:cNvSpPr/>
      </xdr:nvSpPr>
      <xdr:spPr>
        <a:xfrm>
          <a:off x="13887450" y="1769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141605</xdr:rowOff>
    </xdr:from>
    <xdr:to>
      <xdr:col>85</xdr:col>
      <xdr:colOff>127000</xdr:colOff>
      <xdr:row>106</xdr:row>
      <xdr:rowOff>169545</xdr:rowOff>
    </xdr:to>
    <xdr:cxnSp macro="">
      <xdr:nvCxnSpPr>
        <xdr:cNvPr id="782" name="直線コネクタ 781">
          <a:extLst>
            <a:ext uri="{FF2B5EF4-FFF2-40B4-BE49-F238E27FC236}">
              <a16:creationId xmlns:a16="http://schemas.microsoft.com/office/drawing/2014/main" id="{2E7E878D-068C-4FB9-8663-798CE3230FDC}"/>
            </a:ext>
          </a:extLst>
        </xdr:cNvPr>
        <xdr:cNvCxnSpPr/>
      </xdr:nvCxnSpPr>
      <xdr:spPr>
        <a:xfrm>
          <a:off x="13938250" y="17743805"/>
          <a:ext cx="762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86360</xdr:rowOff>
    </xdr:from>
    <xdr:to>
      <xdr:col>76</xdr:col>
      <xdr:colOff>165100</xdr:colOff>
      <xdr:row>107</xdr:row>
      <xdr:rowOff>15875</xdr:rowOff>
    </xdr:to>
    <xdr:sp macro="" textlink="">
      <xdr:nvSpPr>
        <xdr:cNvPr id="783" name="楕円 782">
          <a:extLst>
            <a:ext uri="{FF2B5EF4-FFF2-40B4-BE49-F238E27FC236}">
              <a16:creationId xmlns:a16="http://schemas.microsoft.com/office/drawing/2014/main" id="{6408A452-FFF0-4F74-935C-D17DFBAA42C7}"/>
            </a:ext>
          </a:extLst>
        </xdr:cNvPr>
        <xdr:cNvSpPr/>
      </xdr:nvSpPr>
      <xdr:spPr>
        <a:xfrm>
          <a:off x="13093700" y="176885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136525</xdr:rowOff>
    </xdr:from>
    <xdr:to>
      <xdr:col>81</xdr:col>
      <xdr:colOff>50800</xdr:colOff>
      <xdr:row>106</xdr:row>
      <xdr:rowOff>141605</xdr:rowOff>
    </xdr:to>
    <xdr:cxnSp macro="">
      <xdr:nvCxnSpPr>
        <xdr:cNvPr id="784" name="直線コネクタ 783">
          <a:extLst>
            <a:ext uri="{FF2B5EF4-FFF2-40B4-BE49-F238E27FC236}">
              <a16:creationId xmlns:a16="http://schemas.microsoft.com/office/drawing/2014/main" id="{7B5743C9-060D-4A1F-AD14-AC233A521BBB}"/>
            </a:ext>
          </a:extLst>
        </xdr:cNvPr>
        <xdr:cNvCxnSpPr/>
      </xdr:nvCxnSpPr>
      <xdr:spPr>
        <a:xfrm>
          <a:off x="13144500" y="17738725"/>
          <a:ext cx="7937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46355</xdr:rowOff>
    </xdr:from>
    <xdr:to>
      <xdr:col>72</xdr:col>
      <xdr:colOff>38100</xdr:colOff>
      <xdr:row>106</xdr:row>
      <xdr:rowOff>147955</xdr:rowOff>
    </xdr:to>
    <xdr:sp macro="" textlink="">
      <xdr:nvSpPr>
        <xdr:cNvPr id="785" name="楕円 784">
          <a:extLst>
            <a:ext uri="{FF2B5EF4-FFF2-40B4-BE49-F238E27FC236}">
              <a16:creationId xmlns:a16="http://schemas.microsoft.com/office/drawing/2014/main" id="{3810E8F5-2D0C-42A7-A921-B5ED39855968}"/>
            </a:ext>
          </a:extLst>
        </xdr:cNvPr>
        <xdr:cNvSpPr/>
      </xdr:nvSpPr>
      <xdr:spPr>
        <a:xfrm>
          <a:off x="12299950" y="176485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97790</xdr:rowOff>
    </xdr:from>
    <xdr:to>
      <xdr:col>76</xdr:col>
      <xdr:colOff>114300</xdr:colOff>
      <xdr:row>106</xdr:row>
      <xdr:rowOff>136525</xdr:rowOff>
    </xdr:to>
    <xdr:cxnSp macro="">
      <xdr:nvCxnSpPr>
        <xdr:cNvPr id="786" name="直線コネクタ 785">
          <a:extLst>
            <a:ext uri="{FF2B5EF4-FFF2-40B4-BE49-F238E27FC236}">
              <a16:creationId xmlns:a16="http://schemas.microsoft.com/office/drawing/2014/main" id="{309CD071-8559-42E1-8410-1021E4F59E36}"/>
            </a:ext>
          </a:extLst>
        </xdr:cNvPr>
        <xdr:cNvCxnSpPr/>
      </xdr:nvCxnSpPr>
      <xdr:spPr>
        <a:xfrm>
          <a:off x="12344400" y="17699990"/>
          <a:ext cx="8001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8890</xdr:rowOff>
    </xdr:from>
    <xdr:to>
      <xdr:col>67</xdr:col>
      <xdr:colOff>101600</xdr:colOff>
      <xdr:row>106</xdr:row>
      <xdr:rowOff>110490</xdr:rowOff>
    </xdr:to>
    <xdr:sp macro="" textlink="">
      <xdr:nvSpPr>
        <xdr:cNvPr id="787" name="楕円 786">
          <a:extLst>
            <a:ext uri="{FF2B5EF4-FFF2-40B4-BE49-F238E27FC236}">
              <a16:creationId xmlns:a16="http://schemas.microsoft.com/office/drawing/2014/main" id="{E2AEA713-1CD1-4D49-8DC7-54A428FCB19B}"/>
            </a:ext>
          </a:extLst>
        </xdr:cNvPr>
        <xdr:cNvSpPr/>
      </xdr:nvSpPr>
      <xdr:spPr>
        <a:xfrm>
          <a:off x="11487150" y="1761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59690</xdr:rowOff>
    </xdr:from>
    <xdr:to>
      <xdr:col>71</xdr:col>
      <xdr:colOff>177800</xdr:colOff>
      <xdr:row>106</xdr:row>
      <xdr:rowOff>97790</xdr:rowOff>
    </xdr:to>
    <xdr:cxnSp macro="">
      <xdr:nvCxnSpPr>
        <xdr:cNvPr id="788" name="直線コネクタ 787">
          <a:extLst>
            <a:ext uri="{FF2B5EF4-FFF2-40B4-BE49-F238E27FC236}">
              <a16:creationId xmlns:a16="http://schemas.microsoft.com/office/drawing/2014/main" id="{FF1680B1-1589-4024-A327-3D035EC996B4}"/>
            </a:ext>
          </a:extLst>
        </xdr:cNvPr>
        <xdr:cNvCxnSpPr/>
      </xdr:nvCxnSpPr>
      <xdr:spPr>
        <a:xfrm>
          <a:off x="11537950" y="17661890"/>
          <a:ext cx="8064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34290</xdr:rowOff>
    </xdr:from>
    <xdr:ext cx="405130" cy="259080"/>
    <xdr:sp macro="" textlink="">
      <xdr:nvSpPr>
        <xdr:cNvPr id="789" name="n_1aveValue【公民館】&#10;有形固定資産減価償却率">
          <a:extLst>
            <a:ext uri="{FF2B5EF4-FFF2-40B4-BE49-F238E27FC236}">
              <a16:creationId xmlns:a16="http://schemas.microsoft.com/office/drawing/2014/main" id="{599205E8-CDBD-4BF7-8896-AB39AC47C081}"/>
            </a:ext>
          </a:extLst>
        </xdr:cNvPr>
        <xdr:cNvSpPr txBox="1"/>
      </xdr:nvSpPr>
      <xdr:spPr>
        <a:xfrm>
          <a:off x="13742035" y="172935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45720</xdr:rowOff>
    </xdr:from>
    <xdr:ext cx="401955" cy="259080"/>
    <xdr:sp macro="" textlink="">
      <xdr:nvSpPr>
        <xdr:cNvPr id="790" name="n_2aveValue【公民館】&#10;有形固定資産減価償却率">
          <a:extLst>
            <a:ext uri="{FF2B5EF4-FFF2-40B4-BE49-F238E27FC236}">
              <a16:creationId xmlns:a16="http://schemas.microsoft.com/office/drawing/2014/main" id="{2AB5117A-58B7-4DAD-A920-60C73988ED27}"/>
            </a:ext>
          </a:extLst>
        </xdr:cNvPr>
        <xdr:cNvSpPr txBox="1"/>
      </xdr:nvSpPr>
      <xdr:spPr>
        <a:xfrm>
          <a:off x="12960985" y="173050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31115</xdr:rowOff>
    </xdr:from>
    <xdr:ext cx="401955" cy="255905"/>
    <xdr:sp macro="" textlink="">
      <xdr:nvSpPr>
        <xdr:cNvPr id="791" name="n_3aveValue【公民館】&#10;有形固定資産減価償却率">
          <a:extLst>
            <a:ext uri="{FF2B5EF4-FFF2-40B4-BE49-F238E27FC236}">
              <a16:creationId xmlns:a16="http://schemas.microsoft.com/office/drawing/2014/main" id="{505C340E-1B55-4AD5-9CE1-F88E5D7D2D8E}"/>
            </a:ext>
          </a:extLst>
        </xdr:cNvPr>
        <xdr:cNvSpPr txBox="1"/>
      </xdr:nvSpPr>
      <xdr:spPr>
        <a:xfrm>
          <a:off x="12167235" y="1729041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168275</xdr:rowOff>
    </xdr:from>
    <xdr:ext cx="401955" cy="255905"/>
    <xdr:sp macro="" textlink="">
      <xdr:nvSpPr>
        <xdr:cNvPr id="792" name="n_4aveValue【公民館】&#10;有形固定資産減価償却率">
          <a:extLst>
            <a:ext uri="{FF2B5EF4-FFF2-40B4-BE49-F238E27FC236}">
              <a16:creationId xmlns:a16="http://schemas.microsoft.com/office/drawing/2014/main" id="{420D955F-70D9-4865-8A5E-925C56D21580}"/>
            </a:ext>
          </a:extLst>
        </xdr:cNvPr>
        <xdr:cNvSpPr txBox="1"/>
      </xdr:nvSpPr>
      <xdr:spPr>
        <a:xfrm>
          <a:off x="11354435" y="172561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107</xdr:row>
      <xdr:rowOff>12065</xdr:rowOff>
    </xdr:from>
    <xdr:ext cx="405130" cy="259080"/>
    <xdr:sp macro="" textlink="">
      <xdr:nvSpPr>
        <xdr:cNvPr id="793" name="n_1mainValue【公民館】&#10;有形固定資産減価償却率">
          <a:extLst>
            <a:ext uri="{FF2B5EF4-FFF2-40B4-BE49-F238E27FC236}">
              <a16:creationId xmlns:a16="http://schemas.microsoft.com/office/drawing/2014/main" id="{B6E4877F-3ED8-496F-86F0-A6704CB1F499}"/>
            </a:ext>
          </a:extLst>
        </xdr:cNvPr>
        <xdr:cNvSpPr txBox="1"/>
      </xdr:nvSpPr>
      <xdr:spPr>
        <a:xfrm>
          <a:off x="13742035" y="177857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107</xdr:row>
      <xdr:rowOff>6985</xdr:rowOff>
    </xdr:from>
    <xdr:ext cx="401955" cy="255905"/>
    <xdr:sp macro="" textlink="">
      <xdr:nvSpPr>
        <xdr:cNvPr id="794" name="n_2mainValue【公民館】&#10;有形固定資産減価償却率">
          <a:extLst>
            <a:ext uri="{FF2B5EF4-FFF2-40B4-BE49-F238E27FC236}">
              <a16:creationId xmlns:a16="http://schemas.microsoft.com/office/drawing/2014/main" id="{EE095CA7-F6F9-432E-B428-0BC84DEA91AC}"/>
            </a:ext>
          </a:extLst>
        </xdr:cNvPr>
        <xdr:cNvSpPr txBox="1"/>
      </xdr:nvSpPr>
      <xdr:spPr>
        <a:xfrm>
          <a:off x="12960985" y="1778063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106</xdr:row>
      <xdr:rowOff>139065</xdr:rowOff>
    </xdr:from>
    <xdr:ext cx="401955" cy="259080"/>
    <xdr:sp macro="" textlink="">
      <xdr:nvSpPr>
        <xdr:cNvPr id="795" name="n_3mainValue【公民館】&#10;有形固定資産減価償却率">
          <a:extLst>
            <a:ext uri="{FF2B5EF4-FFF2-40B4-BE49-F238E27FC236}">
              <a16:creationId xmlns:a16="http://schemas.microsoft.com/office/drawing/2014/main" id="{8A2C9E92-0565-4293-B956-57D43DC60B64}"/>
            </a:ext>
          </a:extLst>
        </xdr:cNvPr>
        <xdr:cNvSpPr txBox="1"/>
      </xdr:nvSpPr>
      <xdr:spPr>
        <a:xfrm>
          <a:off x="12167235" y="177412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106</xdr:row>
      <xdr:rowOff>101600</xdr:rowOff>
    </xdr:from>
    <xdr:ext cx="401955" cy="259080"/>
    <xdr:sp macro="" textlink="">
      <xdr:nvSpPr>
        <xdr:cNvPr id="796" name="n_4mainValue【公民館】&#10;有形固定資産減価償却率">
          <a:extLst>
            <a:ext uri="{FF2B5EF4-FFF2-40B4-BE49-F238E27FC236}">
              <a16:creationId xmlns:a16="http://schemas.microsoft.com/office/drawing/2014/main" id="{A1ED001E-DB05-4FC3-A566-C2ED1EC7F406}"/>
            </a:ext>
          </a:extLst>
        </xdr:cNvPr>
        <xdr:cNvSpPr txBox="1"/>
      </xdr:nvSpPr>
      <xdr:spPr>
        <a:xfrm>
          <a:off x="11354435" y="177038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65A2ADD8-9A8D-4A02-9589-B286536C97D6}"/>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B08704E7-301B-4B6C-8DD6-33BF5C414895}"/>
            </a:ext>
          </a:extLst>
        </xdr:cNvPr>
        <xdr:cNvSpPr/>
      </xdr:nvSpPr>
      <xdr:spPr>
        <a:xfrm>
          <a:off x="165862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6FAB270E-5BD1-4A23-8C25-56CA8C343532}"/>
            </a:ext>
          </a:extLst>
        </xdr:cNvPr>
        <xdr:cNvSpPr/>
      </xdr:nvSpPr>
      <xdr:spPr>
        <a:xfrm>
          <a:off x="165862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DEE7ECE5-FC07-4B48-89AE-747612C9E1A3}"/>
            </a:ext>
          </a:extLst>
        </xdr:cNvPr>
        <xdr:cNvSpPr/>
      </xdr:nvSpPr>
      <xdr:spPr>
        <a:xfrm>
          <a:off x="174879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A82597B4-0BC2-43FD-A589-16F4BCC14D70}"/>
            </a:ext>
          </a:extLst>
        </xdr:cNvPr>
        <xdr:cNvSpPr/>
      </xdr:nvSpPr>
      <xdr:spPr>
        <a:xfrm>
          <a:off x="174879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0F07BDA4-FF41-4828-ADC9-0068FFECD954}"/>
            </a:ext>
          </a:extLst>
        </xdr:cNvPr>
        <xdr:cNvSpPr/>
      </xdr:nvSpPr>
      <xdr:spPr>
        <a:xfrm>
          <a:off x="185166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A5C05DAF-6D5C-459B-A898-8FE33F44A8BE}"/>
            </a:ext>
          </a:extLst>
        </xdr:cNvPr>
        <xdr:cNvSpPr/>
      </xdr:nvSpPr>
      <xdr:spPr>
        <a:xfrm>
          <a:off x="185166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A773565C-6AA7-423F-B842-991CFEA66DA2}"/>
            </a:ext>
          </a:extLst>
        </xdr:cNvPr>
        <xdr:cNvSpPr/>
      </xdr:nvSpPr>
      <xdr:spPr>
        <a:xfrm>
          <a:off x="16459200" y="161925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6710" cy="225425"/>
    <xdr:sp macro="" textlink="">
      <xdr:nvSpPr>
        <xdr:cNvPr id="805" name="テキスト ボックス 804">
          <a:extLst>
            <a:ext uri="{FF2B5EF4-FFF2-40B4-BE49-F238E27FC236}">
              <a16:creationId xmlns:a16="http://schemas.microsoft.com/office/drawing/2014/main" id="{82DECD1F-B0E2-44A6-BF6F-82DC1F05CAA5}"/>
            </a:ext>
          </a:extLst>
        </xdr:cNvPr>
        <xdr:cNvSpPr txBox="1"/>
      </xdr:nvSpPr>
      <xdr:spPr>
        <a:xfrm>
          <a:off x="16440150" y="160020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312B96B1-9531-4B76-BB21-4BAF55D00960}"/>
            </a:ext>
          </a:extLst>
        </xdr:cNvPr>
        <xdr:cNvCxnSpPr/>
      </xdr:nvCxnSpPr>
      <xdr:spPr>
        <a:xfrm>
          <a:off x="16459200" y="18478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AF4E74D6-BDC0-4870-85D2-6D74F6DF5341}"/>
            </a:ext>
          </a:extLst>
        </xdr:cNvPr>
        <xdr:cNvCxnSpPr/>
      </xdr:nvCxnSpPr>
      <xdr:spPr>
        <a:xfrm>
          <a:off x="16459200" y="18021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4185" cy="259080"/>
    <xdr:sp macro="" textlink="">
      <xdr:nvSpPr>
        <xdr:cNvPr id="808" name="テキスト ボックス 807">
          <a:extLst>
            <a:ext uri="{FF2B5EF4-FFF2-40B4-BE49-F238E27FC236}">
              <a16:creationId xmlns:a16="http://schemas.microsoft.com/office/drawing/2014/main" id="{F8822C9C-807B-49F3-9D42-E06566C0AAE0}"/>
            </a:ext>
          </a:extLst>
        </xdr:cNvPr>
        <xdr:cNvSpPr txBox="1"/>
      </xdr:nvSpPr>
      <xdr:spPr>
        <a:xfrm>
          <a:off x="16048990" y="178790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53099181-DB71-4B36-B997-A789E5676583}"/>
            </a:ext>
          </a:extLst>
        </xdr:cNvPr>
        <xdr:cNvCxnSpPr/>
      </xdr:nvCxnSpPr>
      <xdr:spPr>
        <a:xfrm>
          <a:off x="16459200" y="1756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4185" cy="259080"/>
    <xdr:sp macro="" textlink="">
      <xdr:nvSpPr>
        <xdr:cNvPr id="810" name="テキスト ボックス 809">
          <a:extLst>
            <a:ext uri="{FF2B5EF4-FFF2-40B4-BE49-F238E27FC236}">
              <a16:creationId xmlns:a16="http://schemas.microsoft.com/office/drawing/2014/main" id="{74D3C114-AC77-4A62-B86B-9E3E1D60FE13}"/>
            </a:ext>
          </a:extLst>
        </xdr:cNvPr>
        <xdr:cNvSpPr txBox="1"/>
      </xdr:nvSpPr>
      <xdr:spPr>
        <a:xfrm>
          <a:off x="16048990" y="17421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BFA9791C-10B0-44B0-B5B5-B16B42A60651}"/>
            </a:ext>
          </a:extLst>
        </xdr:cNvPr>
        <xdr:cNvCxnSpPr/>
      </xdr:nvCxnSpPr>
      <xdr:spPr>
        <a:xfrm>
          <a:off x="16459200" y="17106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4185" cy="259080"/>
    <xdr:sp macro="" textlink="">
      <xdr:nvSpPr>
        <xdr:cNvPr id="812" name="テキスト ボックス 811">
          <a:extLst>
            <a:ext uri="{FF2B5EF4-FFF2-40B4-BE49-F238E27FC236}">
              <a16:creationId xmlns:a16="http://schemas.microsoft.com/office/drawing/2014/main" id="{C80F30EE-C775-45C5-B890-C916633AF295}"/>
            </a:ext>
          </a:extLst>
        </xdr:cNvPr>
        <xdr:cNvSpPr txBox="1"/>
      </xdr:nvSpPr>
      <xdr:spPr>
        <a:xfrm>
          <a:off x="16048990" y="169646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4DA3E8CC-72CA-4C15-AB18-D44E8B5248D0}"/>
            </a:ext>
          </a:extLst>
        </xdr:cNvPr>
        <xdr:cNvCxnSpPr/>
      </xdr:nvCxnSpPr>
      <xdr:spPr>
        <a:xfrm>
          <a:off x="16459200" y="16649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4185" cy="259080"/>
    <xdr:sp macro="" textlink="">
      <xdr:nvSpPr>
        <xdr:cNvPr id="814" name="テキスト ボックス 813">
          <a:extLst>
            <a:ext uri="{FF2B5EF4-FFF2-40B4-BE49-F238E27FC236}">
              <a16:creationId xmlns:a16="http://schemas.microsoft.com/office/drawing/2014/main" id="{40C21B20-E67A-4DAD-A0A1-FD5145C528C2}"/>
            </a:ext>
          </a:extLst>
        </xdr:cNvPr>
        <xdr:cNvSpPr txBox="1"/>
      </xdr:nvSpPr>
      <xdr:spPr>
        <a:xfrm>
          <a:off x="16048990" y="165074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90F85092-7BC1-4779-B801-77D82A494EB1}"/>
            </a:ext>
          </a:extLst>
        </xdr:cNvPr>
        <xdr:cNvCxnSpPr/>
      </xdr:nvCxnSpPr>
      <xdr:spPr>
        <a:xfrm>
          <a:off x="16459200" y="16192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185" cy="259080"/>
    <xdr:sp macro="" textlink="">
      <xdr:nvSpPr>
        <xdr:cNvPr id="816" name="テキスト ボックス 815">
          <a:extLst>
            <a:ext uri="{FF2B5EF4-FFF2-40B4-BE49-F238E27FC236}">
              <a16:creationId xmlns:a16="http://schemas.microsoft.com/office/drawing/2014/main" id="{15DFB26F-8E7E-4613-AE89-A1A258E12D39}"/>
            </a:ext>
          </a:extLst>
        </xdr:cNvPr>
        <xdr:cNvSpPr txBox="1"/>
      </xdr:nvSpPr>
      <xdr:spPr>
        <a:xfrm>
          <a:off x="16048990" y="16050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CC9FA18B-6928-447B-927D-5BDF14D10E3C}"/>
            </a:ext>
          </a:extLst>
        </xdr:cNvPr>
        <xdr:cNvSpPr/>
      </xdr:nvSpPr>
      <xdr:spPr>
        <a:xfrm>
          <a:off x="16459200" y="161925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106045</xdr:rowOff>
    </xdr:from>
    <xdr:to>
      <xdr:col>116</xdr:col>
      <xdr:colOff>62865</xdr:colOff>
      <xdr:row>108</xdr:row>
      <xdr:rowOff>26035</xdr:rowOff>
    </xdr:to>
    <xdr:cxnSp macro="">
      <xdr:nvCxnSpPr>
        <xdr:cNvPr id="818" name="直線コネクタ 817">
          <a:extLst>
            <a:ext uri="{FF2B5EF4-FFF2-40B4-BE49-F238E27FC236}">
              <a16:creationId xmlns:a16="http://schemas.microsoft.com/office/drawing/2014/main" id="{C7D3CC2B-735C-41C3-A303-6FD3BD9B4B53}"/>
            </a:ext>
          </a:extLst>
        </xdr:cNvPr>
        <xdr:cNvCxnSpPr/>
      </xdr:nvCxnSpPr>
      <xdr:spPr>
        <a:xfrm flipV="1">
          <a:off x="19951065" y="16679545"/>
          <a:ext cx="0" cy="1291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29845</xdr:rowOff>
    </xdr:from>
    <xdr:ext cx="469900" cy="255905"/>
    <xdr:sp macro="" textlink="">
      <xdr:nvSpPr>
        <xdr:cNvPr id="819" name="【公民館】&#10;一人当たり面積最小値テキスト">
          <a:extLst>
            <a:ext uri="{FF2B5EF4-FFF2-40B4-BE49-F238E27FC236}">
              <a16:creationId xmlns:a16="http://schemas.microsoft.com/office/drawing/2014/main" id="{A1CFE327-6331-4BA5-86C4-AA1E8D447AE5}"/>
            </a:ext>
          </a:extLst>
        </xdr:cNvPr>
        <xdr:cNvSpPr txBox="1"/>
      </xdr:nvSpPr>
      <xdr:spPr>
        <a:xfrm>
          <a:off x="19989800" y="1797494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0.022</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26035</xdr:rowOff>
    </xdr:from>
    <xdr:to>
      <xdr:col>116</xdr:col>
      <xdr:colOff>152400</xdr:colOff>
      <xdr:row>108</xdr:row>
      <xdr:rowOff>26035</xdr:rowOff>
    </xdr:to>
    <xdr:cxnSp macro="">
      <xdr:nvCxnSpPr>
        <xdr:cNvPr id="820" name="直線コネクタ 819">
          <a:extLst>
            <a:ext uri="{FF2B5EF4-FFF2-40B4-BE49-F238E27FC236}">
              <a16:creationId xmlns:a16="http://schemas.microsoft.com/office/drawing/2014/main" id="{3CF6C900-D7ED-4EF8-BB95-C312D46EA11A}"/>
            </a:ext>
          </a:extLst>
        </xdr:cNvPr>
        <xdr:cNvCxnSpPr/>
      </xdr:nvCxnSpPr>
      <xdr:spPr>
        <a:xfrm>
          <a:off x="19881850" y="179711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52705</xdr:rowOff>
    </xdr:from>
    <xdr:ext cx="469900" cy="255905"/>
    <xdr:sp macro="" textlink="">
      <xdr:nvSpPr>
        <xdr:cNvPr id="821" name="【公民館】&#10;一人当たり面積最大値テキスト">
          <a:extLst>
            <a:ext uri="{FF2B5EF4-FFF2-40B4-BE49-F238E27FC236}">
              <a16:creationId xmlns:a16="http://schemas.microsoft.com/office/drawing/2014/main" id="{AE3BB4ED-0E1F-49E4-AB26-9F1F2C318E41}"/>
            </a:ext>
          </a:extLst>
        </xdr:cNvPr>
        <xdr:cNvSpPr txBox="1"/>
      </xdr:nvSpPr>
      <xdr:spPr>
        <a:xfrm>
          <a:off x="19989800" y="1645475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0.587</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106045</xdr:rowOff>
    </xdr:from>
    <xdr:to>
      <xdr:col>116</xdr:col>
      <xdr:colOff>152400</xdr:colOff>
      <xdr:row>100</xdr:row>
      <xdr:rowOff>106045</xdr:rowOff>
    </xdr:to>
    <xdr:cxnSp macro="">
      <xdr:nvCxnSpPr>
        <xdr:cNvPr id="822" name="直線コネクタ 821">
          <a:extLst>
            <a:ext uri="{FF2B5EF4-FFF2-40B4-BE49-F238E27FC236}">
              <a16:creationId xmlns:a16="http://schemas.microsoft.com/office/drawing/2014/main" id="{66F2689F-B4BA-4203-BD26-96B7792AEC3F}"/>
            </a:ext>
          </a:extLst>
        </xdr:cNvPr>
        <xdr:cNvCxnSpPr/>
      </xdr:nvCxnSpPr>
      <xdr:spPr>
        <a:xfrm>
          <a:off x="19881850" y="166795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2540</xdr:rowOff>
    </xdr:from>
    <xdr:ext cx="469900" cy="259080"/>
    <xdr:sp macro="" textlink="">
      <xdr:nvSpPr>
        <xdr:cNvPr id="823" name="【公民館】&#10;一人当たり面積平均値テキスト">
          <a:extLst>
            <a:ext uri="{FF2B5EF4-FFF2-40B4-BE49-F238E27FC236}">
              <a16:creationId xmlns:a16="http://schemas.microsoft.com/office/drawing/2014/main" id="{F2424E3D-97F0-4643-BC6B-C4157FCD20CE}"/>
            </a:ext>
          </a:extLst>
        </xdr:cNvPr>
        <xdr:cNvSpPr txBox="1"/>
      </xdr:nvSpPr>
      <xdr:spPr>
        <a:xfrm>
          <a:off x="19989800" y="174332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824" name="フローチャート: 判断 823">
          <a:extLst>
            <a:ext uri="{FF2B5EF4-FFF2-40B4-BE49-F238E27FC236}">
              <a16:creationId xmlns:a16="http://schemas.microsoft.com/office/drawing/2014/main" id="{C369A2D7-C112-4057-8B39-3DE463132B4A}"/>
            </a:ext>
          </a:extLst>
        </xdr:cNvPr>
        <xdr:cNvSpPr/>
      </xdr:nvSpPr>
      <xdr:spPr>
        <a:xfrm>
          <a:off x="19900900" y="1758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825" name="フローチャート: 判断 824">
          <a:extLst>
            <a:ext uri="{FF2B5EF4-FFF2-40B4-BE49-F238E27FC236}">
              <a16:creationId xmlns:a16="http://schemas.microsoft.com/office/drawing/2014/main" id="{C0D12C3B-45E1-4B42-ACB5-2D7074EF9FF6}"/>
            </a:ext>
          </a:extLst>
        </xdr:cNvPr>
        <xdr:cNvSpPr/>
      </xdr:nvSpPr>
      <xdr:spPr>
        <a:xfrm>
          <a:off x="19157950" y="175818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162560</xdr:rowOff>
    </xdr:from>
    <xdr:to>
      <xdr:col>107</xdr:col>
      <xdr:colOff>101600</xdr:colOff>
      <xdr:row>106</xdr:row>
      <xdr:rowOff>92710</xdr:rowOff>
    </xdr:to>
    <xdr:sp macro="" textlink="">
      <xdr:nvSpPr>
        <xdr:cNvPr id="826" name="フローチャート: 判断 825">
          <a:extLst>
            <a:ext uri="{FF2B5EF4-FFF2-40B4-BE49-F238E27FC236}">
              <a16:creationId xmlns:a16="http://schemas.microsoft.com/office/drawing/2014/main" id="{215DBF19-A421-4FFD-A397-218286B5C052}"/>
            </a:ext>
          </a:extLst>
        </xdr:cNvPr>
        <xdr:cNvSpPr/>
      </xdr:nvSpPr>
      <xdr:spPr>
        <a:xfrm>
          <a:off x="18345150" y="1759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827" name="フローチャート: 判断 826">
          <a:extLst>
            <a:ext uri="{FF2B5EF4-FFF2-40B4-BE49-F238E27FC236}">
              <a16:creationId xmlns:a16="http://schemas.microsoft.com/office/drawing/2014/main" id="{B74BA388-A681-4965-976B-43D2494DD636}"/>
            </a:ext>
          </a:extLst>
        </xdr:cNvPr>
        <xdr:cNvSpPr/>
      </xdr:nvSpPr>
      <xdr:spPr>
        <a:xfrm>
          <a:off x="17551400" y="1758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153670</xdr:rowOff>
    </xdr:from>
    <xdr:to>
      <xdr:col>98</xdr:col>
      <xdr:colOff>38100</xdr:colOff>
      <xdr:row>106</xdr:row>
      <xdr:rowOff>83820</xdr:rowOff>
    </xdr:to>
    <xdr:sp macro="" textlink="">
      <xdr:nvSpPr>
        <xdr:cNvPr id="828" name="フローチャート: 判断 827">
          <a:extLst>
            <a:ext uri="{FF2B5EF4-FFF2-40B4-BE49-F238E27FC236}">
              <a16:creationId xmlns:a16="http://schemas.microsoft.com/office/drawing/2014/main" id="{1E3CA4CA-5577-4B57-ADF2-F1714716AFA4}"/>
            </a:ext>
          </a:extLst>
        </xdr:cNvPr>
        <xdr:cNvSpPr/>
      </xdr:nvSpPr>
      <xdr:spPr>
        <a:xfrm>
          <a:off x="16757650" y="175844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29" name="テキスト ボックス 828">
          <a:extLst>
            <a:ext uri="{FF2B5EF4-FFF2-40B4-BE49-F238E27FC236}">
              <a16:creationId xmlns:a16="http://schemas.microsoft.com/office/drawing/2014/main" id="{1E8C60DC-6C99-4074-81BC-787C12914290}"/>
            </a:ext>
          </a:extLst>
        </xdr:cNvPr>
        <xdr:cNvSpPr txBox="1"/>
      </xdr:nvSpPr>
      <xdr:spPr>
        <a:xfrm>
          <a:off x="197802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30" name="テキスト ボックス 829">
          <a:extLst>
            <a:ext uri="{FF2B5EF4-FFF2-40B4-BE49-F238E27FC236}">
              <a16:creationId xmlns:a16="http://schemas.microsoft.com/office/drawing/2014/main" id="{DFDB949C-B67A-4F8F-9415-B0DE057EB7BF}"/>
            </a:ext>
          </a:extLst>
        </xdr:cNvPr>
        <xdr:cNvSpPr txBox="1"/>
      </xdr:nvSpPr>
      <xdr:spPr>
        <a:xfrm>
          <a:off x="190309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31" name="テキスト ボックス 830">
          <a:extLst>
            <a:ext uri="{FF2B5EF4-FFF2-40B4-BE49-F238E27FC236}">
              <a16:creationId xmlns:a16="http://schemas.microsoft.com/office/drawing/2014/main" id="{6CC6138F-B09A-41FF-A015-A387509FEA54}"/>
            </a:ext>
          </a:extLst>
        </xdr:cNvPr>
        <xdr:cNvSpPr txBox="1"/>
      </xdr:nvSpPr>
      <xdr:spPr>
        <a:xfrm>
          <a:off x="182245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32" name="テキスト ボックス 831">
          <a:extLst>
            <a:ext uri="{FF2B5EF4-FFF2-40B4-BE49-F238E27FC236}">
              <a16:creationId xmlns:a16="http://schemas.microsoft.com/office/drawing/2014/main" id="{BC17C716-F625-4C0B-8862-7F60017CB40C}"/>
            </a:ext>
          </a:extLst>
        </xdr:cNvPr>
        <xdr:cNvSpPr txBox="1"/>
      </xdr:nvSpPr>
      <xdr:spPr>
        <a:xfrm>
          <a:off x="174307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33" name="テキスト ボックス 832">
          <a:extLst>
            <a:ext uri="{FF2B5EF4-FFF2-40B4-BE49-F238E27FC236}">
              <a16:creationId xmlns:a16="http://schemas.microsoft.com/office/drawing/2014/main" id="{DAE17640-B928-4397-836B-F62F401CF8F3}"/>
            </a:ext>
          </a:extLst>
        </xdr:cNvPr>
        <xdr:cNvSpPr txBox="1"/>
      </xdr:nvSpPr>
      <xdr:spPr>
        <a:xfrm>
          <a:off x="166306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107</xdr:row>
      <xdr:rowOff>9525</xdr:rowOff>
    </xdr:from>
    <xdr:to>
      <xdr:col>116</xdr:col>
      <xdr:colOff>114300</xdr:colOff>
      <xdr:row>107</xdr:row>
      <xdr:rowOff>111125</xdr:rowOff>
    </xdr:to>
    <xdr:sp macro="" textlink="">
      <xdr:nvSpPr>
        <xdr:cNvPr id="834" name="楕円 833">
          <a:extLst>
            <a:ext uri="{FF2B5EF4-FFF2-40B4-BE49-F238E27FC236}">
              <a16:creationId xmlns:a16="http://schemas.microsoft.com/office/drawing/2014/main" id="{4004669C-6795-4D65-804D-297FEDAE46D3}"/>
            </a:ext>
          </a:extLst>
        </xdr:cNvPr>
        <xdr:cNvSpPr/>
      </xdr:nvSpPr>
      <xdr:spPr>
        <a:xfrm>
          <a:off x="19900900" y="1778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159385</xdr:rowOff>
    </xdr:from>
    <xdr:ext cx="469900" cy="258445"/>
    <xdr:sp macro="" textlink="">
      <xdr:nvSpPr>
        <xdr:cNvPr id="835" name="【公民館】&#10;一人当たり面積該当値テキスト">
          <a:extLst>
            <a:ext uri="{FF2B5EF4-FFF2-40B4-BE49-F238E27FC236}">
              <a16:creationId xmlns:a16="http://schemas.microsoft.com/office/drawing/2014/main" id="{2B83395C-998F-4F5B-A553-239AE5F0F337}"/>
            </a:ext>
          </a:extLst>
        </xdr:cNvPr>
        <xdr:cNvSpPr txBox="1"/>
      </xdr:nvSpPr>
      <xdr:spPr>
        <a:xfrm>
          <a:off x="19989800" y="177615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107</xdr:row>
      <xdr:rowOff>9525</xdr:rowOff>
    </xdr:from>
    <xdr:to>
      <xdr:col>112</xdr:col>
      <xdr:colOff>38100</xdr:colOff>
      <xdr:row>107</xdr:row>
      <xdr:rowOff>111125</xdr:rowOff>
    </xdr:to>
    <xdr:sp macro="" textlink="">
      <xdr:nvSpPr>
        <xdr:cNvPr id="836" name="楕円 835">
          <a:extLst>
            <a:ext uri="{FF2B5EF4-FFF2-40B4-BE49-F238E27FC236}">
              <a16:creationId xmlns:a16="http://schemas.microsoft.com/office/drawing/2014/main" id="{33A15B4E-BDA8-4003-ABC9-25BD749DD383}"/>
            </a:ext>
          </a:extLst>
        </xdr:cNvPr>
        <xdr:cNvSpPr/>
      </xdr:nvSpPr>
      <xdr:spPr>
        <a:xfrm>
          <a:off x="19157950" y="177831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60325</xdr:rowOff>
    </xdr:from>
    <xdr:to>
      <xdr:col>116</xdr:col>
      <xdr:colOff>63500</xdr:colOff>
      <xdr:row>107</xdr:row>
      <xdr:rowOff>60325</xdr:rowOff>
    </xdr:to>
    <xdr:cxnSp macro="">
      <xdr:nvCxnSpPr>
        <xdr:cNvPr id="837" name="直線コネクタ 836">
          <a:extLst>
            <a:ext uri="{FF2B5EF4-FFF2-40B4-BE49-F238E27FC236}">
              <a16:creationId xmlns:a16="http://schemas.microsoft.com/office/drawing/2014/main" id="{994A7162-2D4E-40F6-B9D4-4DE77AAAE02E}"/>
            </a:ext>
          </a:extLst>
        </xdr:cNvPr>
        <xdr:cNvCxnSpPr/>
      </xdr:nvCxnSpPr>
      <xdr:spPr>
        <a:xfrm>
          <a:off x="19202400" y="1783397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11430</xdr:rowOff>
    </xdr:from>
    <xdr:to>
      <xdr:col>107</xdr:col>
      <xdr:colOff>101600</xdr:colOff>
      <xdr:row>107</xdr:row>
      <xdr:rowOff>113030</xdr:rowOff>
    </xdr:to>
    <xdr:sp macro="" textlink="">
      <xdr:nvSpPr>
        <xdr:cNvPr id="838" name="楕円 837">
          <a:extLst>
            <a:ext uri="{FF2B5EF4-FFF2-40B4-BE49-F238E27FC236}">
              <a16:creationId xmlns:a16="http://schemas.microsoft.com/office/drawing/2014/main" id="{9296861C-CA38-41A2-85F8-832378BD4122}"/>
            </a:ext>
          </a:extLst>
        </xdr:cNvPr>
        <xdr:cNvSpPr/>
      </xdr:nvSpPr>
      <xdr:spPr>
        <a:xfrm>
          <a:off x="18345150" y="1778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60325</xdr:rowOff>
    </xdr:from>
    <xdr:to>
      <xdr:col>111</xdr:col>
      <xdr:colOff>177800</xdr:colOff>
      <xdr:row>107</xdr:row>
      <xdr:rowOff>62230</xdr:rowOff>
    </xdr:to>
    <xdr:cxnSp macro="">
      <xdr:nvCxnSpPr>
        <xdr:cNvPr id="839" name="直線コネクタ 838">
          <a:extLst>
            <a:ext uri="{FF2B5EF4-FFF2-40B4-BE49-F238E27FC236}">
              <a16:creationId xmlns:a16="http://schemas.microsoft.com/office/drawing/2014/main" id="{F0C1CC18-7166-4793-8BAF-11F0A705FE0D}"/>
            </a:ext>
          </a:extLst>
        </xdr:cNvPr>
        <xdr:cNvCxnSpPr/>
      </xdr:nvCxnSpPr>
      <xdr:spPr>
        <a:xfrm flipV="1">
          <a:off x="18395950" y="17833975"/>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11430</xdr:rowOff>
    </xdr:from>
    <xdr:to>
      <xdr:col>102</xdr:col>
      <xdr:colOff>165100</xdr:colOff>
      <xdr:row>107</xdr:row>
      <xdr:rowOff>113030</xdr:rowOff>
    </xdr:to>
    <xdr:sp macro="" textlink="">
      <xdr:nvSpPr>
        <xdr:cNvPr id="840" name="楕円 839">
          <a:extLst>
            <a:ext uri="{FF2B5EF4-FFF2-40B4-BE49-F238E27FC236}">
              <a16:creationId xmlns:a16="http://schemas.microsoft.com/office/drawing/2014/main" id="{6ACEBD81-BB71-41D9-ABA2-EEB1B21FD510}"/>
            </a:ext>
          </a:extLst>
        </xdr:cNvPr>
        <xdr:cNvSpPr/>
      </xdr:nvSpPr>
      <xdr:spPr>
        <a:xfrm>
          <a:off x="17551400" y="1778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62230</xdr:rowOff>
    </xdr:from>
    <xdr:to>
      <xdr:col>107</xdr:col>
      <xdr:colOff>50800</xdr:colOff>
      <xdr:row>107</xdr:row>
      <xdr:rowOff>62230</xdr:rowOff>
    </xdr:to>
    <xdr:cxnSp macro="">
      <xdr:nvCxnSpPr>
        <xdr:cNvPr id="841" name="直線コネクタ 840">
          <a:extLst>
            <a:ext uri="{FF2B5EF4-FFF2-40B4-BE49-F238E27FC236}">
              <a16:creationId xmlns:a16="http://schemas.microsoft.com/office/drawing/2014/main" id="{F276F9FF-E84F-4D23-9386-C4E2E4C6EDAF}"/>
            </a:ext>
          </a:extLst>
        </xdr:cNvPr>
        <xdr:cNvCxnSpPr/>
      </xdr:nvCxnSpPr>
      <xdr:spPr>
        <a:xfrm>
          <a:off x="17602200" y="1783588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11430</xdr:rowOff>
    </xdr:from>
    <xdr:to>
      <xdr:col>98</xdr:col>
      <xdr:colOff>38100</xdr:colOff>
      <xdr:row>107</xdr:row>
      <xdr:rowOff>113030</xdr:rowOff>
    </xdr:to>
    <xdr:sp macro="" textlink="">
      <xdr:nvSpPr>
        <xdr:cNvPr id="842" name="楕円 841">
          <a:extLst>
            <a:ext uri="{FF2B5EF4-FFF2-40B4-BE49-F238E27FC236}">
              <a16:creationId xmlns:a16="http://schemas.microsoft.com/office/drawing/2014/main" id="{D523CC62-17E0-4EF7-BEF5-D951DB61CAA0}"/>
            </a:ext>
          </a:extLst>
        </xdr:cNvPr>
        <xdr:cNvSpPr/>
      </xdr:nvSpPr>
      <xdr:spPr>
        <a:xfrm>
          <a:off x="16757650" y="177850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62230</xdr:rowOff>
    </xdr:from>
    <xdr:to>
      <xdr:col>102</xdr:col>
      <xdr:colOff>114300</xdr:colOff>
      <xdr:row>107</xdr:row>
      <xdr:rowOff>62230</xdr:rowOff>
    </xdr:to>
    <xdr:cxnSp macro="">
      <xdr:nvCxnSpPr>
        <xdr:cNvPr id="843" name="直線コネクタ 842">
          <a:extLst>
            <a:ext uri="{FF2B5EF4-FFF2-40B4-BE49-F238E27FC236}">
              <a16:creationId xmlns:a16="http://schemas.microsoft.com/office/drawing/2014/main" id="{A6AAB42F-FB84-4F32-810A-E870F881AE50}"/>
            </a:ext>
          </a:extLst>
        </xdr:cNvPr>
        <xdr:cNvCxnSpPr/>
      </xdr:nvCxnSpPr>
      <xdr:spPr>
        <a:xfrm>
          <a:off x="16802100" y="1783588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97790</xdr:rowOff>
    </xdr:from>
    <xdr:ext cx="469900" cy="255905"/>
    <xdr:sp macro="" textlink="">
      <xdr:nvSpPr>
        <xdr:cNvPr id="844" name="n_1aveValue【公民館】&#10;一人当たり面積">
          <a:extLst>
            <a:ext uri="{FF2B5EF4-FFF2-40B4-BE49-F238E27FC236}">
              <a16:creationId xmlns:a16="http://schemas.microsoft.com/office/drawing/2014/main" id="{0BF5BB68-1AED-4AEC-8D28-9698FA091253}"/>
            </a:ext>
          </a:extLst>
        </xdr:cNvPr>
        <xdr:cNvSpPr txBox="1"/>
      </xdr:nvSpPr>
      <xdr:spPr>
        <a:xfrm>
          <a:off x="18980150" y="173570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109220</xdr:rowOff>
    </xdr:from>
    <xdr:ext cx="466725" cy="255905"/>
    <xdr:sp macro="" textlink="">
      <xdr:nvSpPr>
        <xdr:cNvPr id="845" name="n_2aveValue【公民館】&#10;一人当たり面積">
          <a:extLst>
            <a:ext uri="{FF2B5EF4-FFF2-40B4-BE49-F238E27FC236}">
              <a16:creationId xmlns:a16="http://schemas.microsoft.com/office/drawing/2014/main" id="{49BB1971-DF17-49ED-A471-8561BD37A6F0}"/>
            </a:ext>
          </a:extLst>
        </xdr:cNvPr>
        <xdr:cNvSpPr txBox="1"/>
      </xdr:nvSpPr>
      <xdr:spPr>
        <a:xfrm>
          <a:off x="18180050" y="173685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97790</xdr:rowOff>
    </xdr:from>
    <xdr:ext cx="466725" cy="255905"/>
    <xdr:sp macro="" textlink="">
      <xdr:nvSpPr>
        <xdr:cNvPr id="846" name="n_3aveValue【公民館】&#10;一人当たり面積">
          <a:extLst>
            <a:ext uri="{FF2B5EF4-FFF2-40B4-BE49-F238E27FC236}">
              <a16:creationId xmlns:a16="http://schemas.microsoft.com/office/drawing/2014/main" id="{8E073458-140F-4FAC-8DDE-D74656FFCAA3}"/>
            </a:ext>
          </a:extLst>
        </xdr:cNvPr>
        <xdr:cNvSpPr txBox="1"/>
      </xdr:nvSpPr>
      <xdr:spPr>
        <a:xfrm>
          <a:off x="17386300" y="173570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100330</xdr:rowOff>
    </xdr:from>
    <xdr:ext cx="466725" cy="255905"/>
    <xdr:sp macro="" textlink="">
      <xdr:nvSpPr>
        <xdr:cNvPr id="847" name="n_4aveValue【公民館】&#10;一人当たり面積">
          <a:extLst>
            <a:ext uri="{FF2B5EF4-FFF2-40B4-BE49-F238E27FC236}">
              <a16:creationId xmlns:a16="http://schemas.microsoft.com/office/drawing/2014/main" id="{1AD12917-56D7-47CB-85E1-F3479FE514C0}"/>
            </a:ext>
          </a:extLst>
        </xdr:cNvPr>
        <xdr:cNvSpPr txBox="1"/>
      </xdr:nvSpPr>
      <xdr:spPr>
        <a:xfrm>
          <a:off x="16592550" y="173596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107</xdr:row>
      <xdr:rowOff>102235</xdr:rowOff>
    </xdr:from>
    <xdr:ext cx="469900" cy="258445"/>
    <xdr:sp macro="" textlink="">
      <xdr:nvSpPr>
        <xdr:cNvPr id="848" name="n_1mainValue【公民館】&#10;一人当たり面積">
          <a:extLst>
            <a:ext uri="{FF2B5EF4-FFF2-40B4-BE49-F238E27FC236}">
              <a16:creationId xmlns:a16="http://schemas.microsoft.com/office/drawing/2014/main" id="{4150467D-0E68-451A-8A64-D16698F647B8}"/>
            </a:ext>
          </a:extLst>
        </xdr:cNvPr>
        <xdr:cNvSpPr txBox="1"/>
      </xdr:nvSpPr>
      <xdr:spPr>
        <a:xfrm>
          <a:off x="18980150" y="178758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107</xdr:row>
      <xdr:rowOff>104140</xdr:rowOff>
    </xdr:from>
    <xdr:ext cx="466725" cy="259080"/>
    <xdr:sp macro="" textlink="">
      <xdr:nvSpPr>
        <xdr:cNvPr id="849" name="n_2mainValue【公民館】&#10;一人当たり面積">
          <a:extLst>
            <a:ext uri="{FF2B5EF4-FFF2-40B4-BE49-F238E27FC236}">
              <a16:creationId xmlns:a16="http://schemas.microsoft.com/office/drawing/2014/main" id="{018E3A0A-06F4-4846-837E-AFC6D323040C}"/>
            </a:ext>
          </a:extLst>
        </xdr:cNvPr>
        <xdr:cNvSpPr txBox="1"/>
      </xdr:nvSpPr>
      <xdr:spPr>
        <a:xfrm>
          <a:off x="18180050" y="178777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107</xdr:row>
      <xdr:rowOff>104140</xdr:rowOff>
    </xdr:from>
    <xdr:ext cx="466725" cy="259080"/>
    <xdr:sp macro="" textlink="">
      <xdr:nvSpPr>
        <xdr:cNvPr id="850" name="n_3mainValue【公民館】&#10;一人当たり面積">
          <a:extLst>
            <a:ext uri="{FF2B5EF4-FFF2-40B4-BE49-F238E27FC236}">
              <a16:creationId xmlns:a16="http://schemas.microsoft.com/office/drawing/2014/main" id="{55E9439C-EABE-42C0-A800-2AFE6F36410D}"/>
            </a:ext>
          </a:extLst>
        </xdr:cNvPr>
        <xdr:cNvSpPr txBox="1"/>
      </xdr:nvSpPr>
      <xdr:spPr>
        <a:xfrm>
          <a:off x="17386300" y="178777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107</xdr:row>
      <xdr:rowOff>104140</xdr:rowOff>
    </xdr:from>
    <xdr:ext cx="466725" cy="259080"/>
    <xdr:sp macro="" textlink="">
      <xdr:nvSpPr>
        <xdr:cNvPr id="851" name="n_4mainValue【公民館】&#10;一人当たり面積">
          <a:extLst>
            <a:ext uri="{FF2B5EF4-FFF2-40B4-BE49-F238E27FC236}">
              <a16:creationId xmlns:a16="http://schemas.microsoft.com/office/drawing/2014/main" id="{AAEFD70E-73B0-4EE1-882D-C95419633776}"/>
            </a:ext>
          </a:extLst>
        </xdr:cNvPr>
        <xdr:cNvSpPr txBox="1"/>
      </xdr:nvSpPr>
      <xdr:spPr>
        <a:xfrm>
          <a:off x="16592550" y="178777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86B3A4BA-C663-4E65-BB2F-4E97899DA14D}"/>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A25A22DE-6288-4D4F-8914-8B76BC28DED5}"/>
            </a:ext>
          </a:extLst>
        </xdr:cNvPr>
        <xdr:cNvSpPr/>
      </xdr:nvSpPr>
      <xdr:spPr>
        <a:xfrm>
          <a:off x="685800" y="189230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EBDF028D-D38D-4445-9BBC-721C63F3B05D}"/>
            </a:ext>
          </a:extLst>
        </xdr:cNvPr>
        <xdr:cNvSpPr txBox="1"/>
      </xdr:nvSpPr>
      <xdr:spPr>
        <a:xfrm>
          <a:off x="762000" y="191770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認定こども園・幼稚園・保育所について、町が運営していた3つの保育園がいずれも築20年以上経過していることを要因として、有形固定資産減価償却率が類似団体平均値と比較して特に差が大きいものとなっている。</a:t>
          </a:r>
        </a:p>
        <a:p>
          <a:r>
            <a:rPr kumimoji="1" lang="ja-JP" altLang="en-US" sz="1300">
              <a:latin typeface="ＭＳ Ｐゴシック"/>
              <a:ea typeface="ＭＳ Ｐゴシック"/>
            </a:rPr>
            <a:t>令和7年度から3園のうち2園が民営化となり、残りの1園も園舎更新の検討を進める必要がある。</a:t>
          </a:r>
        </a:p>
        <a:p>
          <a:r>
            <a:rPr kumimoji="1" lang="ja-JP" altLang="en-US" sz="1300">
              <a:latin typeface="ＭＳ Ｐゴシック"/>
              <a:ea typeface="ＭＳ Ｐゴシック"/>
            </a:rPr>
            <a:t>その他の施設についても全体的に平均以下の項目が散見されるため、施設の状況を注視し、財政状況とのバランスを取りながら適切な管理に努める。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F047078-037C-4F90-9BF7-F49315EAC871}"/>
            </a:ext>
          </a:extLst>
        </xdr:cNvPr>
        <xdr:cNvSpPr/>
      </xdr:nvSpPr>
      <xdr:spPr>
        <a:xfrm>
          <a:off x="577850" y="127000"/>
          <a:ext cx="114236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F84D6DB-D694-40EB-8C04-B824A5844B58}"/>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997E8E2-7E3C-454F-9732-520E173EF27A}"/>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84197FC-9A04-42A5-8D61-483E7FBDB3B0}"/>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群馬県大泉町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2184415-A3DC-4A51-B72B-1B460D79DEB5}"/>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98C430C-CF3D-40E8-B349-31726A2898B9}"/>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571BFE1-87DA-4F34-B22E-928D9DDFBCCD}"/>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E68CB13-2443-4046-9F3E-302974AA16AF}"/>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D9DAE0C-52FF-4F00-8EC0-D47E9D8E6CE4}"/>
            </a:ext>
          </a:extLst>
        </xdr:cNvPr>
        <xdr:cNvSpPr/>
      </xdr:nvSpPr>
      <xdr:spPr>
        <a:xfrm>
          <a:off x="812800" y="895350"/>
          <a:ext cx="12446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53E16BE-0BAF-4CBF-997E-E56B4E7F8B59}"/>
            </a:ext>
          </a:extLst>
        </xdr:cNvPr>
        <xdr:cNvSpPr/>
      </xdr:nvSpPr>
      <xdr:spPr>
        <a:xfrm>
          <a:off x="2012950" y="895350"/>
          <a:ext cx="120015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41,653
32,782
18.03
18,234,727
17,604,678
587,475
8,486,766
7,485,540</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F2A7B67-BD91-48E8-8C40-E6B295679304}"/>
            </a:ext>
          </a:extLst>
        </xdr:cNvPr>
        <xdr:cNvSpPr/>
      </xdr:nvSpPr>
      <xdr:spPr>
        <a:xfrm>
          <a:off x="3213100" y="895350"/>
          <a:ext cx="13716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813063A-C369-4610-9109-2BA9632DFD25}"/>
            </a:ext>
          </a:extLst>
        </xdr:cNvPr>
        <xdr:cNvSpPr/>
      </xdr:nvSpPr>
      <xdr:spPr>
        <a:xfrm>
          <a:off x="4584700" y="914400"/>
          <a:ext cx="1822450" cy="9080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F91C8CA-10D2-413C-B527-F4257DA54047}"/>
            </a:ext>
          </a:extLst>
        </xdr:cNvPr>
        <xdr:cNvSpPr/>
      </xdr:nvSpPr>
      <xdr:spPr>
        <a:xfrm>
          <a:off x="6407150" y="914400"/>
          <a:ext cx="1136650" cy="9080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4.5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4283F89-9DB6-4FA9-8593-5D88B0C720E2}"/>
            </a:ext>
          </a:extLst>
        </xdr:cNvPr>
        <xdr:cNvSpPr/>
      </xdr:nvSpPr>
      <xdr:spPr>
        <a:xfrm>
          <a:off x="7607300" y="927100"/>
          <a:ext cx="577850"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E43224C-DFB9-4169-870B-4CC0EB190839}"/>
            </a:ext>
          </a:extLst>
        </xdr:cNvPr>
        <xdr:cNvSpPr/>
      </xdr:nvSpPr>
      <xdr:spPr>
        <a:xfrm>
          <a:off x="4584700" y="1657350"/>
          <a:ext cx="18224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FFE87C7-5F89-4616-8585-84638706CAB4}"/>
            </a:ext>
          </a:extLst>
        </xdr:cNvPr>
        <xdr:cNvSpPr/>
      </xdr:nvSpPr>
      <xdr:spPr>
        <a:xfrm>
          <a:off x="6470650" y="1657350"/>
          <a:ext cx="30861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04E087D-038D-46C9-AA51-97A76B84B39A}"/>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0A9E691-8DB9-40F6-8634-49B199B6B3B1}"/>
            </a:ext>
          </a:extLst>
        </xdr:cNvPr>
        <xdr:cNvSpPr/>
      </xdr:nvSpPr>
      <xdr:spPr>
        <a:xfrm>
          <a:off x="10210800" y="927100"/>
          <a:ext cx="120015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3A002AC-8BF6-4DBF-B16D-4C4527479F35}"/>
            </a:ext>
          </a:extLst>
        </xdr:cNvPr>
        <xdr:cNvSpPr/>
      </xdr:nvSpPr>
      <xdr:spPr>
        <a:xfrm>
          <a:off x="10210800" y="1181100"/>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49447AE-D7CD-499D-9472-9FDEB4746994}"/>
            </a:ext>
          </a:extLst>
        </xdr:cNvPr>
        <xdr:cNvSpPr/>
      </xdr:nvSpPr>
      <xdr:spPr>
        <a:xfrm>
          <a:off x="10210800" y="1498600"/>
          <a:ext cx="13081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15D7563-80C9-4F4D-B69D-319765B8A9E2}"/>
            </a:ext>
          </a:extLst>
        </xdr:cNvPr>
        <xdr:cNvCxnSpPr/>
      </xdr:nvCxnSpPr>
      <xdr:spPr>
        <a:xfrm flipH="1">
          <a:off x="10052050" y="10096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B3C9083-84E9-427F-9A12-6A14E7ED036B}"/>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56D64A4-C0C7-4B33-9787-574CFBD52BB2}"/>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F240628-C1F2-483C-B228-FDFC52C5C02E}"/>
            </a:ext>
          </a:extLst>
        </xdr:cNvPr>
        <xdr:cNvCxnSpPr/>
      </xdr:nvCxnSpPr>
      <xdr:spPr>
        <a:xfrm>
          <a:off x="10131425" y="14795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B9CCC9C-320E-4CFD-997B-01936D3E8624}"/>
            </a:ext>
          </a:extLst>
        </xdr:cNvPr>
        <xdr:cNvCxnSpPr/>
      </xdr:nvCxnSpPr>
      <xdr:spPr>
        <a:xfrm>
          <a:off x="10071100" y="147955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127AC03-D9F2-4B9F-B13C-9AB0FAF6415C}"/>
            </a:ext>
          </a:extLst>
        </xdr:cNvPr>
        <xdr:cNvCxnSpPr/>
      </xdr:nvCxnSpPr>
      <xdr:spPr>
        <a:xfrm flipV="1">
          <a:off x="10131425" y="17049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C0F554B-DE36-4DBF-B0BB-2629C770A7AB}"/>
            </a:ext>
          </a:extLst>
        </xdr:cNvPr>
        <xdr:cNvCxnSpPr/>
      </xdr:nvCxnSpPr>
      <xdr:spPr>
        <a:xfrm>
          <a:off x="10071100" y="18415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714F9973-48BE-4ECC-B275-89066402DF42}"/>
            </a:ext>
          </a:extLst>
        </xdr:cNvPr>
        <xdr:cNvSpPr txBox="1"/>
      </xdr:nvSpPr>
      <xdr:spPr>
        <a:xfrm>
          <a:off x="641350" y="26987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F6FF4DB2-B3D7-4CE7-95EA-AE814C5A1A68}"/>
            </a:ext>
          </a:extLst>
        </xdr:cNvPr>
        <xdr:cNvSpPr txBox="1"/>
      </xdr:nvSpPr>
      <xdr:spPr>
        <a:xfrm>
          <a:off x="641350" y="300355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2433719E-5E28-49DC-88FA-5E69127911B9}"/>
            </a:ext>
          </a:extLst>
        </xdr:cNvPr>
        <xdr:cNvSpPr txBox="1"/>
      </xdr:nvSpPr>
      <xdr:spPr>
        <a:xfrm>
          <a:off x="641350" y="330835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5905"/>
    <xdr:sp macro="" textlink="">
      <xdr:nvSpPr>
        <xdr:cNvPr id="32" name="テキスト ボックス 31">
          <a:extLst>
            <a:ext uri="{FF2B5EF4-FFF2-40B4-BE49-F238E27FC236}">
              <a16:creationId xmlns:a16="http://schemas.microsoft.com/office/drawing/2014/main" id="{1E2501CF-4D87-4605-99CC-51058C55CCBE}"/>
            </a:ext>
          </a:extLst>
        </xdr:cNvPr>
        <xdr:cNvSpPr txBox="1"/>
      </xdr:nvSpPr>
      <xdr:spPr>
        <a:xfrm>
          <a:off x="641350" y="3619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BEB9850-4ABE-4527-8CA8-AEA3264A368E}"/>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EAF0945-DE91-4B38-A2D5-C5BCEAE524DA}"/>
            </a:ext>
          </a:extLst>
        </xdr:cNvPr>
        <xdr:cNvSpPr/>
      </xdr:nvSpPr>
      <xdr:spPr>
        <a:xfrm>
          <a:off x="8128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854DA7B-D3EE-4A33-9D8E-10B0CC1AAE0B}"/>
            </a:ext>
          </a:extLst>
        </xdr:cNvPr>
        <xdr:cNvSpPr/>
      </xdr:nvSpPr>
      <xdr:spPr>
        <a:xfrm>
          <a:off x="8128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E812C0F-B812-46CC-8B6E-7AD6885287C2}"/>
            </a:ext>
          </a:extLst>
        </xdr:cNvPr>
        <xdr:cNvSpPr/>
      </xdr:nvSpPr>
      <xdr:spPr>
        <a:xfrm>
          <a:off x="17145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747E66C-36E3-4515-A6A3-DD1447F70412}"/>
            </a:ext>
          </a:extLst>
        </xdr:cNvPr>
        <xdr:cNvSpPr/>
      </xdr:nvSpPr>
      <xdr:spPr>
        <a:xfrm>
          <a:off x="17145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4DC3EBF-FF94-44E9-BC0A-343EE62290A4}"/>
            </a:ext>
          </a:extLst>
        </xdr:cNvPr>
        <xdr:cNvSpPr/>
      </xdr:nvSpPr>
      <xdr:spPr>
        <a:xfrm>
          <a:off x="27432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FC2A6B1-EBB2-4160-9CE8-80A5C76195FE}"/>
            </a:ext>
          </a:extLst>
        </xdr:cNvPr>
        <xdr:cNvSpPr/>
      </xdr:nvSpPr>
      <xdr:spPr>
        <a:xfrm>
          <a:off x="27432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83F401C-719E-4114-882D-31D46D02634C}"/>
            </a:ext>
          </a:extLst>
        </xdr:cNvPr>
        <xdr:cNvSpPr/>
      </xdr:nvSpPr>
      <xdr:spPr>
        <a:xfrm>
          <a:off x="685800" y="51435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275" cy="225425"/>
    <xdr:sp macro="" textlink="">
      <xdr:nvSpPr>
        <xdr:cNvPr id="41" name="テキスト ボックス 40">
          <a:extLst>
            <a:ext uri="{FF2B5EF4-FFF2-40B4-BE49-F238E27FC236}">
              <a16:creationId xmlns:a16="http://schemas.microsoft.com/office/drawing/2014/main" id="{2B64869F-5708-4FAF-9C35-9F1C04C4DAB7}"/>
            </a:ext>
          </a:extLst>
        </xdr:cNvPr>
        <xdr:cNvSpPr txBox="1"/>
      </xdr:nvSpPr>
      <xdr:spPr>
        <a:xfrm>
          <a:off x="666750" y="495935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2E93C37-4AF2-4D64-82D7-52E6A8D292FC}"/>
            </a:ext>
          </a:extLst>
        </xdr:cNvPr>
        <xdr:cNvCxnSpPr/>
      </xdr:nvCxnSpPr>
      <xdr:spPr>
        <a:xfrm>
          <a:off x="685800" y="7346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185" cy="259080"/>
    <xdr:sp macro="" textlink="">
      <xdr:nvSpPr>
        <xdr:cNvPr id="43" name="テキスト ボックス 42">
          <a:extLst>
            <a:ext uri="{FF2B5EF4-FFF2-40B4-BE49-F238E27FC236}">
              <a16:creationId xmlns:a16="http://schemas.microsoft.com/office/drawing/2014/main" id="{C50FCD52-76D8-49BF-9EB8-B9FE20F94F42}"/>
            </a:ext>
          </a:extLst>
        </xdr:cNvPr>
        <xdr:cNvSpPr txBox="1"/>
      </xdr:nvSpPr>
      <xdr:spPr>
        <a:xfrm>
          <a:off x="275590" y="72110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6B7BBEB-6385-4211-AECC-B8B63370FC71}"/>
            </a:ext>
          </a:extLst>
        </xdr:cNvPr>
        <xdr:cNvCxnSpPr/>
      </xdr:nvCxnSpPr>
      <xdr:spPr>
        <a:xfrm>
          <a:off x="685800" y="6978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67310</xdr:rowOff>
    </xdr:from>
    <xdr:ext cx="464185" cy="259080"/>
    <xdr:sp macro="" textlink="">
      <xdr:nvSpPr>
        <xdr:cNvPr id="45" name="テキスト ボックス 44">
          <a:extLst>
            <a:ext uri="{FF2B5EF4-FFF2-40B4-BE49-F238E27FC236}">
              <a16:creationId xmlns:a16="http://schemas.microsoft.com/office/drawing/2014/main" id="{D902DA54-1BCE-4930-9714-774C14DB2F4B}"/>
            </a:ext>
          </a:extLst>
        </xdr:cNvPr>
        <xdr:cNvSpPr txBox="1"/>
      </xdr:nvSpPr>
      <xdr:spPr>
        <a:xfrm>
          <a:off x="275590" y="684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66C592A-CBF9-40B0-8A69-1F18205042B5}"/>
            </a:ext>
          </a:extLst>
        </xdr:cNvPr>
        <xdr:cNvCxnSpPr/>
      </xdr:nvCxnSpPr>
      <xdr:spPr>
        <a:xfrm>
          <a:off x="685800" y="6610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5905"/>
    <xdr:sp macro="" textlink="">
      <xdr:nvSpPr>
        <xdr:cNvPr id="47" name="テキスト ボックス 46">
          <a:extLst>
            <a:ext uri="{FF2B5EF4-FFF2-40B4-BE49-F238E27FC236}">
              <a16:creationId xmlns:a16="http://schemas.microsoft.com/office/drawing/2014/main" id="{AFCFC8FA-806B-452A-92BF-D899ADE4E39F}"/>
            </a:ext>
          </a:extLst>
        </xdr:cNvPr>
        <xdr:cNvSpPr txBox="1"/>
      </xdr:nvSpPr>
      <xdr:spPr>
        <a:xfrm>
          <a:off x="339725" y="64744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5852BA4-06F0-41B2-ABF8-36AE135C372D}"/>
            </a:ext>
          </a:extLst>
        </xdr:cNvPr>
        <xdr:cNvCxnSpPr/>
      </xdr:nvCxnSpPr>
      <xdr:spPr>
        <a:xfrm>
          <a:off x="685800" y="6248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9" name="テキスト ボックス 48">
          <a:extLst>
            <a:ext uri="{FF2B5EF4-FFF2-40B4-BE49-F238E27FC236}">
              <a16:creationId xmlns:a16="http://schemas.microsoft.com/office/drawing/2014/main" id="{CFAC5461-CD25-4DE1-B03E-0D822996D9EF}"/>
            </a:ext>
          </a:extLst>
        </xdr:cNvPr>
        <xdr:cNvSpPr txBox="1"/>
      </xdr:nvSpPr>
      <xdr:spPr>
        <a:xfrm>
          <a:off x="339725" y="6112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3DBA969-F1BF-49B5-948E-004546F69207}"/>
            </a:ext>
          </a:extLst>
        </xdr:cNvPr>
        <xdr:cNvCxnSpPr/>
      </xdr:nvCxnSpPr>
      <xdr:spPr>
        <a:xfrm>
          <a:off x="685800" y="5880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1" name="テキスト ボックス 50">
          <a:extLst>
            <a:ext uri="{FF2B5EF4-FFF2-40B4-BE49-F238E27FC236}">
              <a16:creationId xmlns:a16="http://schemas.microsoft.com/office/drawing/2014/main" id="{403198D3-550D-4D43-9EDA-902971014929}"/>
            </a:ext>
          </a:extLst>
        </xdr:cNvPr>
        <xdr:cNvSpPr txBox="1"/>
      </xdr:nvSpPr>
      <xdr:spPr>
        <a:xfrm>
          <a:off x="339725" y="5744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21A5AD4-DE47-411F-B25C-9C9E454B5852}"/>
            </a:ext>
          </a:extLst>
        </xdr:cNvPr>
        <xdr:cNvCxnSpPr/>
      </xdr:nvCxnSpPr>
      <xdr:spPr>
        <a:xfrm>
          <a:off x="685800" y="5511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86360</xdr:rowOff>
    </xdr:from>
    <xdr:ext cx="403225" cy="255905"/>
    <xdr:sp macro="" textlink="">
      <xdr:nvSpPr>
        <xdr:cNvPr id="53" name="テキスト ボックス 52">
          <a:extLst>
            <a:ext uri="{FF2B5EF4-FFF2-40B4-BE49-F238E27FC236}">
              <a16:creationId xmlns:a16="http://schemas.microsoft.com/office/drawing/2014/main" id="{709C4441-61CA-4FA9-A352-7BF787C20F5B}"/>
            </a:ext>
          </a:extLst>
        </xdr:cNvPr>
        <xdr:cNvSpPr txBox="1"/>
      </xdr:nvSpPr>
      <xdr:spPr>
        <a:xfrm>
          <a:off x="339725" y="537591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6BB3843-49A6-4813-88ED-F66B8C2C248D}"/>
            </a:ext>
          </a:extLst>
        </xdr:cNvPr>
        <xdr:cNvCxnSpPr/>
      </xdr:nvCxnSpPr>
      <xdr:spPr>
        <a:xfrm>
          <a:off x="685800" y="5143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5915" cy="259080"/>
    <xdr:sp macro="" textlink="">
      <xdr:nvSpPr>
        <xdr:cNvPr id="55" name="テキスト ボックス 54">
          <a:extLst>
            <a:ext uri="{FF2B5EF4-FFF2-40B4-BE49-F238E27FC236}">
              <a16:creationId xmlns:a16="http://schemas.microsoft.com/office/drawing/2014/main" id="{6120F85E-F881-4AE1-97E5-22DBFDC35E25}"/>
            </a:ext>
          </a:extLst>
        </xdr:cNvPr>
        <xdr:cNvSpPr txBox="1"/>
      </xdr:nvSpPr>
      <xdr:spPr>
        <a:xfrm>
          <a:off x="384810" y="500761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92B06118-91B0-46E5-AAC1-7EC01E812E61}"/>
            </a:ext>
          </a:extLst>
        </xdr:cNvPr>
        <xdr:cNvSpPr/>
      </xdr:nvSpPr>
      <xdr:spPr>
        <a:xfrm>
          <a:off x="685800" y="51435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43815</xdr:rowOff>
    </xdr:from>
    <xdr:to>
      <xdr:col>24</xdr:col>
      <xdr:colOff>62865</xdr:colOff>
      <xdr:row>40</xdr:row>
      <xdr:rowOff>109220</xdr:rowOff>
    </xdr:to>
    <xdr:cxnSp macro="">
      <xdr:nvCxnSpPr>
        <xdr:cNvPr id="57" name="直線コネクタ 56">
          <a:extLst>
            <a:ext uri="{FF2B5EF4-FFF2-40B4-BE49-F238E27FC236}">
              <a16:creationId xmlns:a16="http://schemas.microsoft.com/office/drawing/2014/main" id="{6F7FA6CF-8456-43A5-8BD5-9EF454B2154C}"/>
            </a:ext>
          </a:extLst>
        </xdr:cNvPr>
        <xdr:cNvCxnSpPr/>
      </xdr:nvCxnSpPr>
      <xdr:spPr>
        <a:xfrm flipV="1">
          <a:off x="4177665" y="5498465"/>
          <a:ext cx="0" cy="1221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112395</xdr:rowOff>
    </xdr:from>
    <xdr:ext cx="405130" cy="255905"/>
    <xdr:sp macro="" textlink="">
      <xdr:nvSpPr>
        <xdr:cNvPr id="58" name="【図書館】&#10;有形固定資産減価償却率最小値テキスト">
          <a:extLst>
            <a:ext uri="{FF2B5EF4-FFF2-40B4-BE49-F238E27FC236}">
              <a16:creationId xmlns:a16="http://schemas.microsoft.com/office/drawing/2014/main" id="{4F9C6297-64CC-4900-8C89-D270AF98A61C}"/>
            </a:ext>
          </a:extLst>
        </xdr:cNvPr>
        <xdr:cNvSpPr txBox="1"/>
      </xdr:nvSpPr>
      <xdr:spPr>
        <a:xfrm>
          <a:off x="4216400" y="672274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85.7</a:t>
          </a:r>
          <a:endParaRPr kumimoji="1" lang="ja-JP" altLang="en-US" sz="1000" b="1">
            <a:latin typeface="ＭＳ Ｐゴシック"/>
            <a:ea typeface="ＭＳ Ｐゴシック"/>
          </a:endParaRPr>
        </a:p>
      </xdr:txBody>
    </xdr:sp>
    <xdr:clientData/>
  </xdr:oneCellAnchor>
  <xdr:twoCellAnchor>
    <xdr:from>
      <xdr:col>23</xdr:col>
      <xdr:colOff>165100</xdr:colOff>
      <xdr:row>40</xdr:row>
      <xdr:rowOff>109220</xdr:rowOff>
    </xdr:from>
    <xdr:to>
      <xdr:col>24</xdr:col>
      <xdr:colOff>152400</xdr:colOff>
      <xdr:row>40</xdr:row>
      <xdr:rowOff>109220</xdr:rowOff>
    </xdr:to>
    <xdr:cxnSp macro="">
      <xdr:nvCxnSpPr>
        <xdr:cNvPr id="59" name="直線コネクタ 58">
          <a:extLst>
            <a:ext uri="{FF2B5EF4-FFF2-40B4-BE49-F238E27FC236}">
              <a16:creationId xmlns:a16="http://schemas.microsoft.com/office/drawing/2014/main" id="{9C37BE66-A677-4107-AA0E-B35FB0F696AB}"/>
            </a:ext>
          </a:extLst>
        </xdr:cNvPr>
        <xdr:cNvCxnSpPr/>
      </xdr:nvCxnSpPr>
      <xdr:spPr>
        <a:xfrm>
          <a:off x="4108450" y="67195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161925</xdr:rowOff>
    </xdr:from>
    <xdr:ext cx="405130" cy="259080"/>
    <xdr:sp macro="" textlink="">
      <xdr:nvSpPr>
        <xdr:cNvPr id="60" name="【図書館】&#10;有形固定資産減価償却率最大値テキスト">
          <a:extLst>
            <a:ext uri="{FF2B5EF4-FFF2-40B4-BE49-F238E27FC236}">
              <a16:creationId xmlns:a16="http://schemas.microsoft.com/office/drawing/2014/main" id="{304ABA87-E5A6-43AC-A46C-C5309F7021C6}"/>
            </a:ext>
          </a:extLst>
        </xdr:cNvPr>
        <xdr:cNvSpPr txBox="1"/>
      </xdr:nvSpPr>
      <xdr:spPr>
        <a:xfrm>
          <a:off x="4216400" y="52863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19.3</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43815</xdr:rowOff>
    </xdr:from>
    <xdr:to>
      <xdr:col>24</xdr:col>
      <xdr:colOff>152400</xdr:colOff>
      <xdr:row>33</xdr:row>
      <xdr:rowOff>43815</xdr:rowOff>
    </xdr:to>
    <xdr:cxnSp macro="">
      <xdr:nvCxnSpPr>
        <xdr:cNvPr id="61" name="直線コネクタ 60">
          <a:extLst>
            <a:ext uri="{FF2B5EF4-FFF2-40B4-BE49-F238E27FC236}">
              <a16:creationId xmlns:a16="http://schemas.microsoft.com/office/drawing/2014/main" id="{43576640-3FD8-4744-9944-A9387D0F358B}"/>
            </a:ext>
          </a:extLst>
        </xdr:cNvPr>
        <xdr:cNvCxnSpPr/>
      </xdr:nvCxnSpPr>
      <xdr:spPr>
        <a:xfrm>
          <a:off x="4108450" y="54984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65405</xdr:rowOff>
    </xdr:from>
    <xdr:ext cx="405130" cy="255905"/>
    <xdr:sp macro="" textlink="">
      <xdr:nvSpPr>
        <xdr:cNvPr id="62" name="【図書館】&#10;有形固定資産減価償却率平均値テキスト">
          <a:extLst>
            <a:ext uri="{FF2B5EF4-FFF2-40B4-BE49-F238E27FC236}">
              <a16:creationId xmlns:a16="http://schemas.microsoft.com/office/drawing/2014/main" id="{C4CDB247-949E-4C9D-84EC-969746ABE7C1}"/>
            </a:ext>
          </a:extLst>
        </xdr:cNvPr>
        <xdr:cNvSpPr txBox="1"/>
      </xdr:nvSpPr>
      <xdr:spPr>
        <a:xfrm>
          <a:off x="4216400" y="6015355"/>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42545</xdr:rowOff>
    </xdr:from>
    <xdr:to>
      <xdr:col>24</xdr:col>
      <xdr:colOff>114300</xdr:colOff>
      <xdr:row>37</xdr:row>
      <xdr:rowOff>144145</xdr:rowOff>
    </xdr:to>
    <xdr:sp macro="" textlink="">
      <xdr:nvSpPr>
        <xdr:cNvPr id="63" name="フローチャート: 判断 62">
          <a:extLst>
            <a:ext uri="{FF2B5EF4-FFF2-40B4-BE49-F238E27FC236}">
              <a16:creationId xmlns:a16="http://schemas.microsoft.com/office/drawing/2014/main" id="{FBF255A9-9612-4337-AA13-548FF793CDA6}"/>
            </a:ext>
          </a:extLst>
        </xdr:cNvPr>
        <xdr:cNvSpPr/>
      </xdr:nvSpPr>
      <xdr:spPr>
        <a:xfrm>
          <a:off x="4127500" y="6157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12065</xdr:rowOff>
    </xdr:from>
    <xdr:to>
      <xdr:col>20</xdr:col>
      <xdr:colOff>38100</xdr:colOff>
      <xdr:row>37</xdr:row>
      <xdr:rowOff>113665</xdr:rowOff>
    </xdr:to>
    <xdr:sp macro="" textlink="">
      <xdr:nvSpPr>
        <xdr:cNvPr id="64" name="フローチャート: 判断 63">
          <a:extLst>
            <a:ext uri="{FF2B5EF4-FFF2-40B4-BE49-F238E27FC236}">
              <a16:creationId xmlns:a16="http://schemas.microsoft.com/office/drawing/2014/main" id="{4B040A90-92B4-4B96-8AC8-84773A0090FD}"/>
            </a:ext>
          </a:extLst>
        </xdr:cNvPr>
        <xdr:cNvSpPr/>
      </xdr:nvSpPr>
      <xdr:spPr>
        <a:xfrm>
          <a:off x="3384550" y="61271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13970</xdr:rowOff>
    </xdr:from>
    <xdr:to>
      <xdr:col>15</xdr:col>
      <xdr:colOff>101600</xdr:colOff>
      <xdr:row>37</xdr:row>
      <xdr:rowOff>115570</xdr:rowOff>
    </xdr:to>
    <xdr:sp macro="" textlink="">
      <xdr:nvSpPr>
        <xdr:cNvPr id="65" name="フローチャート: 判断 64">
          <a:extLst>
            <a:ext uri="{FF2B5EF4-FFF2-40B4-BE49-F238E27FC236}">
              <a16:creationId xmlns:a16="http://schemas.microsoft.com/office/drawing/2014/main" id="{250FAA86-D327-4856-B415-11D6ED52DE6B}"/>
            </a:ext>
          </a:extLst>
        </xdr:cNvPr>
        <xdr:cNvSpPr/>
      </xdr:nvSpPr>
      <xdr:spPr>
        <a:xfrm>
          <a:off x="2571750" y="612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147320</xdr:rowOff>
    </xdr:from>
    <xdr:to>
      <xdr:col>10</xdr:col>
      <xdr:colOff>165100</xdr:colOff>
      <xdr:row>37</xdr:row>
      <xdr:rowOff>77470</xdr:rowOff>
    </xdr:to>
    <xdr:sp macro="" textlink="">
      <xdr:nvSpPr>
        <xdr:cNvPr id="66" name="フローチャート: 判断 65">
          <a:extLst>
            <a:ext uri="{FF2B5EF4-FFF2-40B4-BE49-F238E27FC236}">
              <a16:creationId xmlns:a16="http://schemas.microsoft.com/office/drawing/2014/main" id="{D198922D-6DBE-48B8-AA95-9F0F21024761}"/>
            </a:ext>
          </a:extLst>
        </xdr:cNvPr>
        <xdr:cNvSpPr/>
      </xdr:nvSpPr>
      <xdr:spPr>
        <a:xfrm>
          <a:off x="1778000" y="60972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143510</xdr:rowOff>
    </xdr:from>
    <xdr:to>
      <xdr:col>6</xdr:col>
      <xdr:colOff>38100</xdr:colOff>
      <xdr:row>37</xdr:row>
      <xdr:rowOff>73660</xdr:rowOff>
    </xdr:to>
    <xdr:sp macro="" textlink="">
      <xdr:nvSpPr>
        <xdr:cNvPr id="67" name="フローチャート: 判断 66">
          <a:extLst>
            <a:ext uri="{FF2B5EF4-FFF2-40B4-BE49-F238E27FC236}">
              <a16:creationId xmlns:a16="http://schemas.microsoft.com/office/drawing/2014/main" id="{859AED3F-A4C8-4357-90EE-54FC705162C2}"/>
            </a:ext>
          </a:extLst>
        </xdr:cNvPr>
        <xdr:cNvSpPr/>
      </xdr:nvSpPr>
      <xdr:spPr>
        <a:xfrm>
          <a:off x="984250" y="60934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3CEBFAED-3749-48F0-A824-B79F02374EB9}"/>
            </a:ext>
          </a:extLst>
        </xdr:cNvPr>
        <xdr:cNvSpPr txBox="1"/>
      </xdr:nvSpPr>
      <xdr:spPr>
        <a:xfrm>
          <a:off x="40068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96FB4995-D223-4019-B00A-BE7A12460499}"/>
            </a:ext>
          </a:extLst>
        </xdr:cNvPr>
        <xdr:cNvSpPr txBox="1"/>
      </xdr:nvSpPr>
      <xdr:spPr>
        <a:xfrm>
          <a:off x="32575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59F9A53B-9551-4A4C-A3B5-AF4931A529B0}"/>
            </a:ext>
          </a:extLst>
        </xdr:cNvPr>
        <xdr:cNvSpPr txBox="1"/>
      </xdr:nvSpPr>
      <xdr:spPr>
        <a:xfrm>
          <a:off x="24511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436F72E-78D3-44DF-8D1C-AA35965B8D6A}"/>
            </a:ext>
          </a:extLst>
        </xdr:cNvPr>
        <xdr:cNvSpPr txBox="1"/>
      </xdr:nvSpPr>
      <xdr:spPr>
        <a:xfrm>
          <a:off x="16573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F7020FCB-8ECB-4FF6-8565-F406BFE95375}"/>
            </a:ext>
          </a:extLst>
        </xdr:cNvPr>
        <xdr:cNvSpPr txBox="1"/>
      </xdr:nvSpPr>
      <xdr:spPr>
        <a:xfrm>
          <a:off x="8572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61595</xdr:rowOff>
    </xdr:from>
    <xdr:to>
      <xdr:col>24</xdr:col>
      <xdr:colOff>114300</xdr:colOff>
      <xdr:row>38</xdr:row>
      <xdr:rowOff>163195</xdr:rowOff>
    </xdr:to>
    <xdr:sp macro="" textlink="">
      <xdr:nvSpPr>
        <xdr:cNvPr id="73" name="楕円 72">
          <a:extLst>
            <a:ext uri="{FF2B5EF4-FFF2-40B4-BE49-F238E27FC236}">
              <a16:creationId xmlns:a16="http://schemas.microsoft.com/office/drawing/2014/main" id="{8E2BC025-AC7A-4938-AD6C-6C9F0AB3444E}"/>
            </a:ext>
          </a:extLst>
        </xdr:cNvPr>
        <xdr:cNvSpPr/>
      </xdr:nvSpPr>
      <xdr:spPr>
        <a:xfrm>
          <a:off x="4127500" y="634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40640</xdr:rowOff>
    </xdr:from>
    <xdr:ext cx="405130" cy="255905"/>
    <xdr:sp macro="" textlink="">
      <xdr:nvSpPr>
        <xdr:cNvPr id="74" name="【図書館】&#10;有形固定資産減価償却率該当値テキスト">
          <a:extLst>
            <a:ext uri="{FF2B5EF4-FFF2-40B4-BE49-F238E27FC236}">
              <a16:creationId xmlns:a16="http://schemas.microsoft.com/office/drawing/2014/main" id="{8334C1AD-FF05-408D-BE0F-8D6EFC810FE7}"/>
            </a:ext>
          </a:extLst>
        </xdr:cNvPr>
        <xdr:cNvSpPr txBox="1"/>
      </xdr:nvSpPr>
      <xdr:spPr>
        <a:xfrm>
          <a:off x="4216400" y="632079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17780</xdr:rowOff>
    </xdr:from>
    <xdr:to>
      <xdr:col>20</xdr:col>
      <xdr:colOff>38100</xdr:colOff>
      <xdr:row>38</xdr:row>
      <xdr:rowOff>119380</xdr:rowOff>
    </xdr:to>
    <xdr:sp macro="" textlink="">
      <xdr:nvSpPr>
        <xdr:cNvPr id="75" name="楕円 74">
          <a:extLst>
            <a:ext uri="{FF2B5EF4-FFF2-40B4-BE49-F238E27FC236}">
              <a16:creationId xmlns:a16="http://schemas.microsoft.com/office/drawing/2014/main" id="{820A0E69-4963-4ECD-A691-6DF139D04A90}"/>
            </a:ext>
          </a:extLst>
        </xdr:cNvPr>
        <xdr:cNvSpPr/>
      </xdr:nvSpPr>
      <xdr:spPr>
        <a:xfrm>
          <a:off x="3384550" y="62979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68580</xdr:rowOff>
    </xdr:from>
    <xdr:to>
      <xdr:col>24</xdr:col>
      <xdr:colOff>63500</xdr:colOff>
      <xdr:row>38</xdr:row>
      <xdr:rowOff>112395</xdr:rowOff>
    </xdr:to>
    <xdr:cxnSp macro="">
      <xdr:nvCxnSpPr>
        <xdr:cNvPr id="76" name="直線コネクタ 75">
          <a:extLst>
            <a:ext uri="{FF2B5EF4-FFF2-40B4-BE49-F238E27FC236}">
              <a16:creationId xmlns:a16="http://schemas.microsoft.com/office/drawing/2014/main" id="{B820613B-3261-4C9A-8B39-A23B654F1382}"/>
            </a:ext>
          </a:extLst>
        </xdr:cNvPr>
        <xdr:cNvCxnSpPr/>
      </xdr:nvCxnSpPr>
      <xdr:spPr>
        <a:xfrm>
          <a:off x="3429000" y="6348730"/>
          <a:ext cx="7493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17780</xdr:rowOff>
    </xdr:from>
    <xdr:to>
      <xdr:col>15</xdr:col>
      <xdr:colOff>101600</xdr:colOff>
      <xdr:row>38</xdr:row>
      <xdr:rowOff>119380</xdr:rowOff>
    </xdr:to>
    <xdr:sp macro="" textlink="">
      <xdr:nvSpPr>
        <xdr:cNvPr id="77" name="楕円 76">
          <a:extLst>
            <a:ext uri="{FF2B5EF4-FFF2-40B4-BE49-F238E27FC236}">
              <a16:creationId xmlns:a16="http://schemas.microsoft.com/office/drawing/2014/main" id="{2D2B1257-AE8A-4F62-AD94-7E08E0A8EE8F}"/>
            </a:ext>
          </a:extLst>
        </xdr:cNvPr>
        <xdr:cNvSpPr/>
      </xdr:nvSpPr>
      <xdr:spPr>
        <a:xfrm>
          <a:off x="2571750" y="629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68580</xdr:rowOff>
    </xdr:from>
    <xdr:to>
      <xdr:col>19</xdr:col>
      <xdr:colOff>177800</xdr:colOff>
      <xdr:row>38</xdr:row>
      <xdr:rowOff>68580</xdr:rowOff>
    </xdr:to>
    <xdr:cxnSp macro="">
      <xdr:nvCxnSpPr>
        <xdr:cNvPr id="78" name="直線コネクタ 77">
          <a:extLst>
            <a:ext uri="{FF2B5EF4-FFF2-40B4-BE49-F238E27FC236}">
              <a16:creationId xmlns:a16="http://schemas.microsoft.com/office/drawing/2014/main" id="{066820DA-A6EB-4E47-A935-807DB07B70E0}"/>
            </a:ext>
          </a:extLst>
        </xdr:cNvPr>
        <xdr:cNvCxnSpPr/>
      </xdr:nvCxnSpPr>
      <xdr:spPr>
        <a:xfrm>
          <a:off x="2622550" y="634873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147320</xdr:rowOff>
    </xdr:from>
    <xdr:to>
      <xdr:col>10</xdr:col>
      <xdr:colOff>165100</xdr:colOff>
      <xdr:row>38</xdr:row>
      <xdr:rowOff>77470</xdr:rowOff>
    </xdr:to>
    <xdr:sp macro="" textlink="">
      <xdr:nvSpPr>
        <xdr:cNvPr id="79" name="楕円 78">
          <a:extLst>
            <a:ext uri="{FF2B5EF4-FFF2-40B4-BE49-F238E27FC236}">
              <a16:creationId xmlns:a16="http://schemas.microsoft.com/office/drawing/2014/main" id="{7C2A07E3-FE55-470E-8F7E-3830551136B9}"/>
            </a:ext>
          </a:extLst>
        </xdr:cNvPr>
        <xdr:cNvSpPr/>
      </xdr:nvSpPr>
      <xdr:spPr>
        <a:xfrm>
          <a:off x="1778000" y="62623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26670</xdr:rowOff>
    </xdr:from>
    <xdr:to>
      <xdr:col>15</xdr:col>
      <xdr:colOff>50800</xdr:colOff>
      <xdr:row>38</xdr:row>
      <xdr:rowOff>68580</xdr:rowOff>
    </xdr:to>
    <xdr:cxnSp macro="">
      <xdr:nvCxnSpPr>
        <xdr:cNvPr id="80" name="直線コネクタ 79">
          <a:extLst>
            <a:ext uri="{FF2B5EF4-FFF2-40B4-BE49-F238E27FC236}">
              <a16:creationId xmlns:a16="http://schemas.microsoft.com/office/drawing/2014/main" id="{AB9EAFE8-BD0D-4D64-9765-0FE8AB415D23}"/>
            </a:ext>
          </a:extLst>
        </xdr:cNvPr>
        <xdr:cNvCxnSpPr/>
      </xdr:nvCxnSpPr>
      <xdr:spPr>
        <a:xfrm>
          <a:off x="1828800" y="6306820"/>
          <a:ext cx="79375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107315</xdr:rowOff>
    </xdr:from>
    <xdr:to>
      <xdr:col>6</xdr:col>
      <xdr:colOff>38100</xdr:colOff>
      <xdr:row>38</xdr:row>
      <xdr:rowOff>37465</xdr:rowOff>
    </xdr:to>
    <xdr:sp macro="" textlink="">
      <xdr:nvSpPr>
        <xdr:cNvPr id="81" name="楕円 80">
          <a:extLst>
            <a:ext uri="{FF2B5EF4-FFF2-40B4-BE49-F238E27FC236}">
              <a16:creationId xmlns:a16="http://schemas.microsoft.com/office/drawing/2014/main" id="{1FA81679-3741-4ED5-A173-D76C620102F7}"/>
            </a:ext>
          </a:extLst>
        </xdr:cNvPr>
        <xdr:cNvSpPr/>
      </xdr:nvSpPr>
      <xdr:spPr>
        <a:xfrm>
          <a:off x="984250" y="62223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158115</xdr:rowOff>
    </xdr:from>
    <xdr:to>
      <xdr:col>10</xdr:col>
      <xdr:colOff>114300</xdr:colOff>
      <xdr:row>38</xdr:row>
      <xdr:rowOff>26670</xdr:rowOff>
    </xdr:to>
    <xdr:cxnSp macro="">
      <xdr:nvCxnSpPr>
        <xdr:cNvPr id="82" name="直線コネクタ 81">
          <a:extLst>
            <a:ext uri="{FF2B5EF4-FFF2-40B4-BE49-F238E27FC236}">
              <a16:creationId xmlns:a16="http://schemas.microsoft.com/office/drawing/2014/main" id="{BEE973AF-D80C-48B0-B45F-614D6AAF4937}"/>
            </a:ext>
          </a:extLst>
        </xdr:cNvPr>
        <xdr:cNvCxnSpPr/>
      </xdr:nvCxnSpPr>
      <xdr:spPr>
        <a:xfrm>
          <a:off x="1028700" y="6273165"/>
          <a:ext cx="8001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35</xdr:row>
      <xdr:rowOff>130175</xdr:rowOff>
    </xdr:from>
    <xdr:ext cx="405130" cy="259080"/>
    <xdr:sp macro="" textlink="">
      <xdr:nvSpPr>
        <xdr:cNvPr id="83" name="n_1aveValue【図書館】&#10;有形固定資産減価償却率">
          <a:extLst>
            <a:ext uri="{FF2B5EF4-FFF2-40B4-BE49-F238E27FC236}">
              <a16:creationId xmlns:a16="http://schemas.microsoft.com/office/drawing/2014/main" id="{E5A29D5A-CDF4-48F3-B878-8AD18C4F4AF3}"/>
            </a:ext>
          </a:extLst>
        </xdr:cNvPr>
        <xdr:cNvSpPr txBox="1"/>
      </xdr:nvSpPr>
      <xdr:spPr>
        <a:xfrm>
          <a:off x="3239135" y="59150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35</xdr:row>
      <xdr:rowOff>132080</xdr:rowOff>
    </xdr:from>
    <xdr:ext cx="401955" cy="255905"/>
    <xdr:sp macro="" textlink="">
      <xdr:nvSpPr>
        <xdr:cNvPr id="84" name="n_2aveValue【図書館】&#10;有形固定資産減価償却率">
          <a:extLst>
            <a:ext uri="{FF2B5EF4-FFF2-40B4-BE49-F238E27FC236}">
              <a16:creationId xmlns:a16="http://schemas.microsoft.com/office/drawing/2014/main" id="{ED22CAA1-2F9B-43B9-9A62-07A93706CC66}"/>
            </a:ext>
          </a:extLst>
        </xdr:cNvPr>
        <xdr:cNvSpPr txBox="1"/>
      </xdr:nvSpPr>
      <xdr:spPr>
        <a:xfrm>
          <a:off x="2439035" y="59169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93980</xdr:rowOff>
    </xdr:from>
    <xdr:ext cx="401955" cy="259080"/>
    <xdr:sp macro="" textlink="">
      <xdr:nvSpPr>
        <xdr:cNvPr id="85" name="n_3aveValue【図書館】&#10;有形固定資産減価償却率">
          <a:extLst>
            <a:ext uri="{FF2B5EF4-FFF2-40B4-BE49-F238E27FC236}">
              <a16:creationId xmlns:a16="http://schemas.microsoft.com/office/drawing/2014/main" id="{2264A316-4BA3-4D52-B601-03AC664725A5}"/>
            </a:ext>
          </a:extLst>
        </xdr:cNvPr>
        <xdr:cNvSpPr txBox="1"/>
      </xdr:nvSpPr>
      <xdr:spPr>
        <a:xfrm>
          <a:off x="1645285" y="58788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90170</xdr:rowOff>
    </xdr:from>
    <xdr:ext cx="401955" cy="259080"/>
    <xdr:sp macro="" textlink="">
      <xdr:nvSpPr>
        <xdr:cNvPr id="86" name="n_4aveValue【図書館】&#10;有形固定資産減価償却率">
          <a:extLst>
            <a:ext uri="{FF2B5EF4-FFF2-40B4-BE49-F238E27FC236}">
              <a16:creationId xmlns:a16="http://schemas.microsoft.com/office/drawing/2014/main" id="{D372030E-8D9D-4A2E-A68B-0A766E5E3743}"/>
            </a:ext>
          </a:extLst>
        </xdr:cNvPr>
        <xdr:cNvSpPr txBox="1"/>
      </xdr:nvSpPr>
      <xdr:spPr>
        <a:xfrm>
          <a:off x="851535" y="58750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38</xdr:row>
      <xdr:rowOff>110490</xdr:rowOff>
    </xdr:from>
    <xdr:ext cx="405130" cy="255905"/>
    <xdr:sp macro="" textlink="">
      <xdr:nvSpPr>
        <xdr:cNvPr id="87" name="n_1mainValue【図書館】&#10;有形固定資産減価償却率">
          <a:extLst>
            <a:ext uri="{FF2B5EF4-FFF2-40B4-BE49-F238E27FC236}">
              <a16:creationId xmlns:a16="http://schemas.microsoft.com/office/drawing/2014/main" id="{B6554AC7-982D-4871-934C-9FB2985AB0F1}"/>
            </a:ext>
          </a:extLst>
        </xdr:cNvPr>
        <xdr:cNvSpPr txBox="1"/>
      </xdr:nvSpPr>
      <xdr:spPr>
        <a:xfrm>
          <a:off x="3239135" y="63906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38</xdr:row>
      <xdr:rowOff>110490</xdr:rowOff>
    </xdr:from>
    <xdr:ext cx="401955" cy="255905"/>
    <xdr:sp macro="" textlink="">
      <xdr:nvSpPr>
        <xdr:cNvPr id="88" name="n_2mainValue【図書館】&#10;有形固定資産減価償却率">
          <a:extLst>
            <a:ext uri="{FF2B5EF4-FFF2-40B4-BE49-F238E27FC236}">
              <a16:creationId xmlns:a16="http://schemas.microsoft.com/office/drawing/2014/main" id="{6595552B-0500-42B2-8A97-B870B2302183}"/>
            </a:ext>
          </a:extLst>
        </xdr:cNvPr>
        <xdr:cNvSpPr txBox="1"/>
      </xdr:nvSpPr>
      <xdr:spPr>
        <a:xfrm>
          <a:off x="2439035" y="63906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38</xdr:row>
      <xdr:rowOff>68580</xdr:rowOff>
    </xdr:from>
    <xdr:ext cx="401955" cy="259080"/>
    <xdr:sp macro="" textlink="">
      <xdr:nvSpPr>
        <xdr:cNvPr id="89" name="n_3mainValue【図書館】&#10;有形固定資産減価償却率">
          <a:extLst>
            <a:ext uri="{FF2B5EF4-FFF2-40B4-BE49-F238E27FC236}">
              <a16:creationId xmlns:a16="http://schemas.microsoft.com/office/drawing/2014/main" id="{00EA4E3F-0238-4AA9-B1B5-D7E95A87EB94}"/>
            </a:ext>
          </a:extLst>
        </xdr:cNvPr>
        <xdr:cNvSpPr txBox="1"/>
      </xdr:nvSpPr>
      <xdr:spPr>
        <a:xfrm>
          <a:off x="1645285" y="63487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38</xdr:row>
      <xdr:rowOff>29210</xdr:rowOff>
    </xdr:from>
    <xdr:ext cx="401955" cy="255905"/>
    <xdr:sp macro="" textlink="">
      <xdr:nvSpPr>
        <xdr:cNvPr id="90" name="n_4mainValue【図書館】&#10;有形固定資産減価償却率">
          <a:extLst>
            <a:ext uri="{FF2B5EF4-FFF2-40B4-BE49-F238E27FC236}">
              <a16:creationId xmlns:a16="http://schemas.microsoft.com/office/drawing/2014/main" id="{269067CF-79AD-43AD-AB2D-28248B8F66D6}"/>
            </a:ext>
          </a:extLst>
        </xdr:cNvPr>
        <xdr:cNvSpPr txBox="1"/>
      </xdr:nvSpPr>
      <xdr:spPr>
        <a:xfrm>
          <a:off x="851535" y="63093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7DFB228-622C-4CA3-A15E-33B6A1800F78}"/>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A4CAC04-1C8C-4898-A6B0-7C81E3A69339}"/>
            </a:ext>
          </a:extLst>
        </xdr:cNvPr>
        <xdr:cNvSpPr/>
      </xdr:nvSpPr>
      <xdr:spPr>
        <a:xfrm>
          <a:off x="606425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1636FE3-C7C1-4013-9854-B513A2A8A6FD}"/>
            </a:ext>
          </a:extLst>
        </xdr:cNvPr>
        <xdr:cNvSpPr/>
      </xdr:nvSpPr>
      <xdr:spPr>
        <a:xfrm>
          <a:off x="606425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38104C8-4DFE-47F5-98D5-0883073ED6CB}"/>
            </a:ext>
          </a:extLst>
        </xdr:cNvPr>
        <xdr:cNvSpPr/>
      </xdr:nvSpPr>
      <xdr:spPr>
        <a:xfrm>
          <a:off x="69850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2855453-C64A-4D21-8206-4A59AE85B31E}"/>
            </a:ext>
          </a:extLst>
        </xdr:cNvPr>
        <xdr:cNvSpPr/>
      </xdr:nvSpPr>
      <xdr:spPr>
        <a:xfrm>
          <a:off x="69850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509C55E-B217-409F-BF69-82D30370637E}"/>
            </a:ext>
          </a:extLst>
        </xdr:cNvPr>
        <xdr:cNvSpPr/>
      </xdr:nvSpPr>
      <xdr:spPr>
        <a:xfrm>
          <a:off x="80137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68B1F93-9FED-4B9E-9819-7C3135AD58DD}"/>
            </a:ext>
          </a:extLst>
        </xdr:cNvPr>
        <xdr:cNvSpPr/>
      </xdr:nvSpPr>
      <xdr:spPr>
        <a:xfrm>
          <a:off x="80137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D01AF8C-E96C-498D-9530-8617D630BF5C}"/>
            </a:ext>
          </a:extLst>
        </xdr:cNvPr>
        <xdr:cNvSpPr/>
      </xdr:nvSpPr>
      <xdr:spPr>
        <a:xfrm>
          <a:off x="5956300" y="51435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6710" cy="225425"/>
    <xdr:sp macro="" textlink="">
      <xdr:nvSpPr>
        <xdr:cNvPr id="99" name="テキスト ボックス 98">
          <a:extLst>
            <a:ext uri="{FF2B5EF4-FFF2-40B4-BE49-F238E27FC236}">
              <a16:creationId xmlns:a16="http://schemas.microsoft.com/office/drawing/2014/main" id="{219B4500-9E48-4CA2-875E-C94114DCA534}"/>
            </a:ext>
          </a:extLst>
        </xdr:cNvPr>
        <xdr:cNvSpPr txBox="1"/>
      </xdr:nvSpPr>
      <xdr:spPr>
        <a:xfrm>
          <a:off x="5918200" y="495935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CB405B0-8193-4B1B-B582-6539ADEF804F}"/>
            </a:ext>
          </a:extLst>
        </xdr:cNvPr>
        <xdr:cNvCxnSpPr/>
      </xdr:nvCxnSpPr>
      <xdr:spPr>
        <a:xfrm>
          <a:off x="5956300" y="7346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A396B91-5149-4471-975E-2BE8F589B581}"/>
            </a:ext>
          </a:extLst>
        </xdr:cNvPr>
        <xdr:cNvCxnSpPr/>
      </xdr:nvCxnSpPr>
      <xdr:spPr>
        <a:xfrm>
          <a:off x="5956300" y="69786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4185" cy="259080"/>
    <xdr:sp macro="" textlink="">
      <xdr:nvSpPr>
        <xdr:cNvPr id="102" name="テキスト ボックス 101">
          <a:extLst>
            <a:ext uri="{FF2B5EF4-FFF2-40B4-BE49-F238E27FC236}">
              <a16:creationId xmlns:a16="http://schemas.microsoft.com/office/drawing/2014/main" id="{D5E86324-0CC3-4454-B19A-FDF3EA298628}"/>
            </a:ext>
          </a:extLst>
        </xdr:cNvPr>
        <xdr:cNvSpPr txBox="1"/>
      </xdr:nvSpPr>
      <xdr:spPr>
        <a:xfrm>
          <a:off x="5527040" y="684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464162DD-D328-4391-A69D-BE6FDA6B0C82}"/>
            </a:ext>
          </a:extLst>
        </xdr:cNvPr>
        <xdr:cNvCxnSpPr/>
      </xdr:nvCxnSpPr>
      <xdr:spPr>
        <a:xfrm>
          <a:off x="5956300" y="66103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29210</xdr:rowOff>
    </xdr:from>
    <xdr:ext cx="464185" cy="255905"/>
    <xdr:sp macro="" textlink="">
      <xdr:nvSpPr>
        <xdr:cNvPr id="104" name="テキスト ボックス 103">
          <a:extLst>
            <a:ext uri="{FF2B5EF4-FFF2-40B4-BE49-F238E27FC236}">
              <a16:creationId xmlns:a16="http://schemas.microsoft.com/office/drawing/2014/main" id="{0E1C58E2-B34B-4074-AA9A-57ED3D27D6AA}"/>
            </a:ext>
          </a:extLst>
        </xdr:cNvPr>
        <xdr:cNvSpPr txBox="1"/>
      </xdr:nvSpPr>
      <xdr:spPr>
        <a:xfrm>
          <a:off x="5527040" y="64744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A3386CA7-86C4-4DF2-BB1A-41BFC2384F6B}"/>
            </a:ext>
          </a:extLst>
        </xdr:cNvPr>
        <xdr:cNvCxnSpPr/>
      </xdr:nvCxnSpPr>
      <xdr:spPr>
        <a:xfrm>
          <a:off x="5956300" y="62484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162560</xdr:rowOff>
    </xdr:from>
    <xdr:ext cx="464185" cy="259080"/>
    <xdr:sp macro="" textlink="">
      <xdr:nvSpPr>
        <xdr:cNvPr id="106" name="テキスト ボックス 105">
          <a:extLst>
            <a:ext uri="{FF2B5EF4-FFF2-40B4-BE49-F238E27FC236}">
              <a16:creationId xmlns:a16="http://schemas.microsoft.com/office/drawing/2014/main" id="{F765C3F7-F419-4B08-A40C-F72B2AD0F63A}"/>
            </a:ext>
          </a:extLst>
        </xdr:cNvPr>
        <xdr:cNvSpPr txBox="1"/>
      </xdr:nvSpPr>
      <xdr:spPr>
        <a:xfrm>
          <a:off x="5527040" y="61125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4ECD4D06-D474-4438-8AD7-EF600E6AAAB3}"/>
            </a:ext>
          </a:extLst>
        </xdr:cNvPr>
        <xdr:cNvCxnSpPr/>
      </xdr:nvCxnSpPr>
      <xdr:spPr>
        <a:xfrm>
          <a:off x="5956300" y="5880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124460</xdr:rowOff>
    </xdr:from>
    <xdr:ext cx="464185" cy="259080"/>
    <xdr:sp macro="" textlink="">
      <xdr:nvSpPr>
        <xdr:cNvPr id="108" name="テキスト ボックス 107">
          <a:extLst>
            <a:ext uri="{FF2B5EF4-FFF2-40B4-BE49-F238E27FC236}">
              <a16:creationId xmlns:a16="http://schemas.microsoft.com/office/drawing/2014/main" id="{2A62512C-EC68-440B-BF40-0DE980B5A3EC}"/>
            </a:ext>
          </a:extLst>
        </xdr:cNvPr>
        <xdr:cNvSpPr txBox="1"/>
      </xdr:nvSpPr>
      <xdr:spPr>
        <a:xfrm>
          <a:off x="5527040" y="57442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7FB5DF65-B0B0-4574-BE85-9676B03101B4}"/>
            </a:ext>
          </a:extLst>
        </xdr:cNvPr>
        <xdr:cNvCxnSpPr/>
      </xdr:nvCxnSpPr>
      <xdr:spPr>
        <a:xfrm>
          <a:off x="5956300" y="5511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86360</xdr:rowOff>
    </xdr:from>
    <xdr:ext cx="464185" cy="255905"/>
    <xdr:sp macro="" textlink="">
      <xdr:nvSpPr>
        <xdr:cNvPr id="110" name="テキスト ボックス 109">
          <a:extLst>
            <a:ext uri="{FF2B5EF4-FFF2-40B4-BE49-F238E27FC236}">
              <a16:creationId xmlns:a16="http://schemas.microsoft.com/office/drawing/2014/main" id="{E9ACFC4C-E836-4CE6-8C41-BEA89D246A5B}"/>
            </a:ext>
          </a:extLst>
        </xdr:cNvPr>
        <xdr:cNvSpPr txBox="1"/>
      </xdr:nvSpPr>
      <xdr:spPr>
        <a:xfrm>
          <a:off x="5527040" y="53759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DC919309-C5B0-4BC1-91EA-BB1D4898F2AB}"/>
            </a:ext>
          </a:extLst>
        </xdr:cNvPr>
        <xdr:cNvCxnSpPr/>
      </xdr:nvCxnSpPr>
      <xdr:spPr>
        <a:xfrm>
          <a:off x="5956300" y="5143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4185" cy="259080"/>
    <xdr:sp macro="" textlink="">
      <xdr:nvSpPr>
        <xdr:cNvPr id="112" name="テキスト ボックス 111">
          <a:extLst>
            <a:ext uri="{FF2B5EF4-FFF2-40B4-BE49-F238E27FC236}">
              <a16:creationId xmlns:a16="http://schemas.microsoft.com/office/drawing/2014/main" id="{147918F6-6CFB-48A2-BFC0-79D7E0E1BA9E}"/>
            </a:ext>
          </a:extLst>
        </xdr:cNvPr>
        <xdr:cNvSpPr txBox="1"/>
      </xdr:nvSpPr>
      <xdr:spPr>
        <a:xfrm>
          <a:off x="5527040" y="50076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2E86295A-9ED7-4122-B802-35A4391F28EE}"/>
            </a:ext>
          </a:extLst>
        </xdr:cNvPr>
        <xdr:cNvSpPr/>
      </xdr:nvSpPr>
      <xdr:spPr>
        <a:xfrm>
          <a:off x="5956300" y="51435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95250</xdr:rowOff>
    </xdr:from>
    <xdr:to>
      <xdr:col>54</xdr:col>
      <xdr:colOff>189865</xdr:colOff>
      <xdr:row>41</xdr:row>
      <xdr:rowOff>41910</xdr:rowOff>
    </xdr:to>
    <xdr:cxnSp macro="">
      <xdr:nvCxnSpPr>
        <xdr:cNvPr id="114" name="直線コネクタ 113">
          <a:extLst>
            <a:ext uri="{FF2B5EF4-FFF2-40B4-BE49-F238E27FC236}">
              <a16:creationId xmlns:a16="http://schemas.microsoft.com/office/drawing/2014/main" id="{17A201B1-AE17-43CA-B6B5-A1248C775218}"/>
            </a:ext>
          </a:extLst>
        </xdr:cNvPr>
        <xdr:cNvCxnSpPr/>
      </xdr:nvCxnSpPr>
      <xdr:spPr>
        <a:xfrm flipV="1">
          <a:off x="9429115" y="5549900"/>
          <a:ext cx="0" cy="1267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45720</xdr:rowOff>
    </xdr:from>
    <xdr:ext cx="469900" cy="259080"/>
    <xdr:sp macro="" textlink="">
      <xdr:nvSpPr>
        <xdr:cNvPr id="115" name="【図書館】&#10;一人当たり面積最小値テキスト">
          <a:extLst>
            <a:ext uri="{FF2B5EF4-FFF2-40B4-BE49-F238E27FC236}">
              <a16:creationId xmlns:a16="http://schemas.microsoft.com/office/drawing/2014/main" id="{380674F0-2874-4065-90A1-484EC900EF6F}"/>
            </a:ext>
          </a:extLst>
        </xdr:cNvPr>
        <xdr:cNvSpPr txBox="1"/>
      </xdr:nvSpPr>
      <xdr:spPr>
        <a:xfrm>
          <a:off x="9467850" y="6821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0.022</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6" name="直線コネクタ 115">
          <a:extLst>
            <a:ext uri="{FF2B5EF4-FFF2-40B4-BE49-F238E27FC236}">
              <a16:creationId xmlns:a16="http://schemas.microsoft.com/office/drawing/2014/main" id="{C122737D-6857-4E7C-91AB-47AB1643B94B}"/>
            </a:ext>
          </a:extLst>
        </xdr:cNvPr>
        <xdr:cNvCxnSpPr/>
      </xdr:nvCxnSpPr>
      <xdr:spPr>
        <a:xfrm>
          <a:off x="9359900" y="68173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41910</xdr:rowOff>
    </xdr:from>
    <xdr:ext cx="469900" cy="255905"/>
    <xdr:sp macro="" textlink="">
      <xdr:nvSpPr>
        <xdr:cNvPr id="117" name="【図書館】&#10;一人当たり面積最大値テキスト">
          <a:extLst>
            <a:ext uri="{FF2B5EF4-FFF2-40B4-BE49-F238E27FC236}">
              <a16:creationId xmlns:a16="http://schemas.microsoft.com/office/drawing/2014/main" id="{14AB7DD8-DFCC-48ED-B383-3E2A9D79BCAC}"/>
            </a:ext>
          </a:extLst>
        </xdr:cNvPr>
        <xdr:cNvSpPr txBox="1"/>
      </xdr:nvSpPr>
      <xdr:spPr>
        <a:xfrm>
          <a:off x="9467850" y="53314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0.195</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95250</xdr:rowOff>
    </xdr:from>
    <xdr:to>
      <xdr:col>55</xdr:col>
      <xdr:colOff>88900</xdr:colOff>
      <xdr:row>33</xdr:row>
      <xdr:rowOff>95250</xdr:rowOff>
    </xdr:to>
    <xdr:cxnSp macro="">
      <xdr:nvCxnSpPr>
        <xdr:cNvPr id="118" name="直線コネクタ 117">
          <a:extLst>
            <a:ext uri="{FF2B5EF4-FFF2-40B4-BE49-F238E27FC236}">
              <a16:creationId xmlns:a16="http://schemas.microsoft.com/office/drawing/2014/main" id="{66426405-09E2-4E27-A662-298F04D22E7A}"/>
            </a:ext>
          </a:extLst>
        </xdr:cNvPr>
        <xdr:cNvCxnSpPr/>
      </xdr:nvCxnSpPr>
      <xdr:spPr>
        <a:xfrm>
          <a:off x="9359900" y="55499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162560</xdr:rowOff>
    </xdr:from>
    <xdr:ext cx="469900" cy="259080"/>
    <xdr:sp macro="" textlink="">
      <xdr:nvSpPr>
        <xdr:cNvPr id="119" name="【図書館】&#10;一人当たり面積平均値テキスト">
          <a:extLst>
            <a:ext uri="{FF2B5EF4-FFF2-40B4-BE49-F238E27FC236}">
              <a16:creationId xmlns:a16="http://schemas.microsoft.com/office/drawing/2014/main" id="{AAC19FE9-0F56-48D2-A4F4-FA13B3E1655A}"/>
            </a:ext>
          </a:extLst>
        </xdr:cNvPr>
        <xdr:cNvSpPr txBox="1"/>
      </xdr:nvSpPr>
      <xdr:spPr>
        <a:xfrm>
          <a:off x="9467850" y="62776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0" name="フローチャート: 判断 119">
          <a:extLst>
            <a:ext uri="{FF2B5EF4-FFF2-40B4-BE49-F238E27FC236}">
              <a16:creationId xmlns:a16="http://schemas.microsoft.com/office/drawing/2014/main" id="{DA19954C-7C8C-400C-9D69-A7231066505F}"/>
            </a:ext>
          </a:extLst>
        </xdr:cNvPr>
        <xdr:cNvSpPr/>
      </xdr:nvSpPr>
      <xdr:spPr>
        <a:xfrm>
          <a:off x="9398000" y="64198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154940</xdr:rowOff>
    </xdr:from>
    <xdr:to>
      <xdr:col>50</xdr:col>
      <xdr:colOff>165100</xdr:colOff>
      <xdr:row>39</xdr:row>
      <xdr:rowOff>85090</xdr:rowOff>
    </xdr:to>
    <xdr:sp macro="" textlink="">
      <xdr:nvSpPr>
        <xdr:cNvPr id="121" name="フローチャート: 判断 120">
          <a:extLst>
            <a:ext uri="{FF2B5EF4-FFF2-40B4-BE49-F238E27FC236}">
              <a16:creationId xmlns:a16="http://schemas.microsoft.com/office/drawing/2014/main" id="{0BE8F2FB-9181-4DBA-937A-E8CA85268B99}"/>
            </a:ext>
          </a:extLst>
        </xdr:cNvPr>
        <xdr:cNvSpPr/>
      </xdr:nvSpPr>
      <xdr:spPr>
        <a:xfrm>
          <a:off x="8636000" y="64350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170180</xdr:rowOff>
    </xdr:from>
    <xdr:to>
      <xdr:col>46</xdr:col>
      <xdr:colOff>38100</xdr:colOff>
      <xdr:row>39</xdr:row>
      <xdr:rowOff>100330</xdr:rowOff>
    </xdr:to>
    <xdr:sp macro="" textlink="">
      <xdr:nvSpPr>
        <xdr:cNvPr id="122" name="フローチャート: 判断 121">
          <a:extLst>
            <a:ext uri="{FF2B5EF4-FFF2-40B4-BE49-F238E27FC236}">
              <a16:creationId xmlns:a16="http://schemas.microsoft.com/office/drawing/2014/main" id="{BADBDE9B-86FA-4604-8420-D2681254F754}"/>
            </a:ext>
          </a:extLst>
        </xdr:cNvPr>
        <xdr:cNvSpPr/>
      </xdr:nvSpPr>
      <xdr:spPr>
        <a:xfrm>
          <a:off x="7842250" y="64439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3" name="フローチャート: 判断 122">
          <a:extLst>
            <a:ext uri="{FF2B5EF4-FFF2-40B4-BE49-F238E27FC236}">
              <a16:creationId xmlns:a16="http://schemas.microsoft.com/office/drawing/2014/main" id="{8DDC2600-E905-47EA-A12D-8C800E3A03B0}"/>
            </a:ext>
          </a:extLst>
        </xdr:cNvPr>
        <xdr:cNvSpPr/>
      </xdr:nvSpPr>
      <xdr:spPr>
        <a:xfrm>
          <a:off x="7029450" y="644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24" name="フローチャート: 判断 123">
          <a:extLst>
            <a:ext uri="{FF2B5EF4-FFF2-40B4-BE49-F238E27FC236}">
              <a16:creationId xmlns:a16="http://schemas.microsoft.com/office/drawing/2014/main" id="{3C341083-9572-49AC-ACD8-26F4FCF41578}"/>
            </a:ext>
          </a:extLst>
        </xdr:cNvPr>
        <xdr:cNvSpPr/>
      </xdr:nvSpPr>
      <xdr:spPr>
        <a:xfrm>
          <a:off x="6235700" y="64427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B1B541B9-F99F-4EB6-9617-3AD4C59319F3}"/>
            </a:ext>
          </a:extLst>
        </xdr:cNvPr>
        <xdr:cNvSpPr txBox="1"/>
      </xdr:nvSpPr>
      <xdr:spPr>
        <a:xfrm>
          <a:off x="92583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1A89FC89-9928-4EEF-8FFB-2E0514727306}"/>
            </a:ext>
          </a:extLst>
        </xdr:cNvPr>
        <xdr:cNvSpPr txBox="1"/>
      </xdr:nvSpPr>
      <xdr:spPr>
        <a:xfrm>
          <a:off x="85153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A27A14C1-19DE-488E-B815-420E8AF2E676}"/>
            </a:ext>
          </a:extLst>
        </xdr:cNvPr>
        <xdr:cNvSpPr txBox="1"/>
      </xdr:nvSpPr>
      <xdr:spPr>
        <a:xfrm>
          <a:off x="77152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2BDC9F8A-8E6C-46AB-A44A-B6A15C3A9499}"/>
            </a:ext>
          </a:extLst>
        </xdr:cNvPr>
        <xdr:cNvSpPr txBox="1"/>
      </xdr:nvSpPr>
      <xdr:spPr>
        <a:xfrm>
          <a:off x="69088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6B86D4F1-33C1-474B-8307-393A226379F2}"/>
            </a:ext>
          </a:extLst>
        </xdr:cNvPr>
        <xdr:cNvSpPr txBox="1"/>
      </xdr:nvSpPr>
      <xdr:spPr>
        <a:xfrm>
          <a:off x="61150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30" name="楕円 129">
          <a:extLst>
            <a:ext uri="{FF2B5EF4-FFF2-40B4-BE49-F238E27FC236}">
              <a16:creationId xmlns:a16="http://schemas.microsoft.com/office/drawing/2014/main" id="{E90EDBF5-FE2A-40E8-AAD5-0347CEBFA025}"/>
            </a:ext>
          </a:extLst>
        </xdr:cNvPr>
        <xdr:cNvSpPr/>
      </xdr:nvSpPr>
      <xdr:spPr>
        <a:xfrm>
          <a:off x="9398000" y="65659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99060</xdr:rowOff>
    </xdr:from>
    <xdr:ext cx="469900" cy="255905"/>
    <xdr:sp macro="" textlink="">
      <xdr:nvSpPr>
        <xdr:cNvPr id="131" name="【図書館】&#10;一人当たり面積該当値テキスト">
          <a:extLst>
            <a:ext uri="{FF2B5EF4-FFF2-40B4-BE49-F238E27FC236}">
              <a16:creationId xmlns:a16="http://schemas.microsoft.com/office/drawing/2014/main" id="{2CA7BE76-24AB-4F40-A524-48B4207FAE10}"/>
            </a:ext>
          </a:extLst>
        </xdr:cNvPr>
        <xdr:cNvSpPr txBox="1"/>
      </xdr:nvSpPr>
      <xdr:spPr>
        <a:xfrm>
          <a:off x="9467850" y="65443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120650</xdr:rowOff>
    </xdr:from>
    <xdr:to>
      <xdr:col>50</xdr:col>
      <xdr:colOff>165100</xdr:colOff>
      <xdr:row>40</xdr:row>
      <xdr:rowOff>50800</xdr:rowOff>
    </xdr:to>
    <xdr:sp macro="" textlink="">
      <xdr:nvSpPr>
        <xdr:cNvPr id="132" name="楕円 131">
          <a:extLst>
            <a:ext uri="{FF2B5EF4-FFF2-40B4-BE49-F238E27FC236}">
              <a16:creationId xmlns:a16="http://schemas.microsoft.com/office/drawing/2014/main" id="{0CDCE58D-08CE-491A-926D-5227B49F4289}"/>
            </a:ext>
          </a:extLst>
        </xdr:cNvPr>
        <xdr:cNvSpPr/>
      </xdr:nvSpPr>
      <xdr:spPr>
        <a:xfrm>
          <a:off x="8636000" y="65659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0</xdr:rowOff>
    </xdr:from>
    <xdr:to>
      <xdr:col>55</xdr:col>
      <xdr:colOff>0</xdr:colOff>
      <xdr:row>40</xdr:row>
      <xdr:rowOff>0</xdr:rowOff>
    </xdr:to>
    <xdr:cxnSp macro="">
      <xdr:nvCxnSpPr>
        <xdr:cNvPr id="133" name="直線コネクタ 132">
          <a:extLst>
            <a:ext uri="{FF2B5EF4-FFF2-40B4-BE49-F238E27FC236}">
              <a16:creationId xmlns:a16="http://schemas.microsoft.com/office/drawing/2014/main" id="{C20AB600-F5D8-43C4-80DB-A5EFB9E003D1}"/>
            </a:ext>
          </a:extLst>
        </xdr:cNvPr>
        <xdr:cNvCxnSpPr/>
      </xdr:nvCxnSpPr>
      <xdr:spPr>
        <a:xfrm>
          <a:off x="8686800" y="661035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128270</xdr:rowOff>
    </xdr:from>
    <xdr:to>
      <xdr:col>46</xdr:col>
      <xdr:colOff>38100</xdr:colOff>
      <xdr:row>40</xdr:row>
      <xdr:rowOff>58420</xdr:rowOff>
    </xdr:to>
    <xdr:sp macro="" textlink="">
      <xdr:nvSpPr>
        <xdr:cNvPr id="134" name="楕円 133">
          <a:extLst>
            <a:ext uri="{FF2B5EF4-FFF2-40B4-BE49-F238E27FC236}">
              <a16:creationId xmlns:a16="http://schemas.microsoft.com/office/drawing/2014/main" id="{F9958D21-4C14-4F32-8C98-F6FBC85EDF61}"/>
            </a:ext>
          </a:extLst>
        </xdr:cNvPr>
        <xdr:cNvSpPr/>
      </xdr:nvSpPr>
      <xdr:spPr>
        <a:xfrm>
          <a:off x="7842250" y="65735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0</xdr:rowOff>
    </xdr:from>
    <xdr:to>
      <xdr:col>50</xdr:col>
      <xdr:colOff>114300</xdr:colOff>
      <xdr:row>40</xdr:row>
      <xdr:rowOff>7620</xdr:rowOff>
    </xdr:to>
    <xdr:cxnSp macro="">
      <xdr:nvCxnSpPr>
        <xdr:cNvPr id="135" name="直線コネクタ 134">
          <a:extLst>
            <a:ext uri="{FF2B5EF4-FFF2-40B4-BE49-F238E27FC236}">
              <a16:creationId xmlns:a16="http://schemas.microsoft.com/office/drawing/2014/main" id="{9B4562D0-57DB-44FB-92F6-805024E693B5}"/>
            </a:ext>
          </a:extLst>
        </xdr:cNvPr>
        <xdr:cNvCxnSpPr/>
      </xdr:nvCxnSpPr>
      <xdr:spPr>
        <a:xfrm flipV="1">
          <a:off x="7886700" y="6610350"/>
          <a:ext cx="8001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128270</xdr:rowOff>
    </xdr:from>
    <xdr:to>
      <xdr:col>41</xdr:col>
      <xdr:colOff>101600</xdr:colOff>
      <xdr:row>40</xdr:row>
      <xdr:rowOff>58420</xdr:rowOff>
    </xdr:to>
    <xdr:sp macro="" textlink="">
      <xdr:nvSpPr>
        <xdr:cNvPr id="136" name="楕円 135">
          <a:extLst>
            <a:ext uri="{FF2B5EF4-FFF2-40B4-BE49-F238E27FC236}">
              <a16:creationId xmlns:a16="http://schemas.microsoft.com/office/drawing/2014/main" id="{90B056BD-211B-4BCC-9A4D-D1EE1392B248}"/>
            </a:ext>
          </a:extLst>
        </xdr:cNvPr>
        <xdr:cNvSpPr/>
      </xdr:nvSpPr>
      <xdr:spPr>
        <a:xfrm>
          <a:off x="7029450" y="65735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7620</xdr:rowOff>
    </xdr:from>
    <xdr:to>
      <xdr:col>45</xdr:col>
      <xdr:colOff>177800</xdr:colOff>
      <xdr:row>40</xdr:row>
      <xdr:rowOff>7620</xdr:rowOff>
    </xdr:to>
    <xdr:cxnSp macro="">
      <xdr:nvCxnSpPr>
        <xdr:cNvPr id="137" name="直線コネクタ 136">
          <a:extLst>
            <a:ext uri="{FF2B5EF4-FFF2-40B4-BE49-F238E27FC236}">
              <a16:creationId xmlns:a16="http://schemas.microsoft.com/office/drawing/2014/main" id="{079602B7-5798-44F9-98D1-CF8F94D8DA69}"/>
            </a:ext>
          </a:extLst>
        </xdr:cNvPr>
        <xdr:cNvCxnSpPr/>
      </xdr:nvCxnSpPr>
      <xdr:spPr>
        <a:xfrm>
          <a:off x="7080250" y="661797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128270</xdr:rowOff>
    </xdr:from>
    <xdr:to>
      <xdr:col>36</xdr:col>
      <xdr:colOff>165100</xdr:colOff>
      <xdr:row>40</xdr:row>
      <xdr:rowOff>58420</xdr:rowOff>
    </xdr:to>
    <xdr:sp macro="" textlink="">
      <xdr:nvSpPr>
        <xdr:cNvPr id="138" name="楕円 137">
          <a:extLst>
            <a:ext uri="{FF2B5EF4-FFF2-40B4-BE49-F238E27FC236}">
              <a16:creationId xmlns:a16="http://schemas.microsoft.com/office/drawing/2014/main" id="{A6B02079-0EA3-448A-BDD4-3E148CB6D509}"/>
            </a:ext>
          </a:extLst>
        </xdr:cNvPr>
        <xdr:cNvSpPr/>
      </xdr:nvSpPr>
      <xdr:spPr>
        <a:xfrm>
          <a:off x="6235700" y="65735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7620</xdr:rowOff>
    </xdr:from>
    <xdr:to>
      <xdr:col>41</xdr:col>
      <xdr:colOff>50800</xdr:colOff>
      <xdr:row>40</xdr:row>
      <xdr:rowOff>7620</xdr:rowOff>
    </xdr:to>
    <xdr:cxnSp macro="">
      <xdr:nvCxnSpPr>
        <xdr:cNvPr id="139" name="直線コネクタ 138">
          <a:extLst>
            <a:ext uri="{FF2B5EF4-FFF2-40B4-BE49-F238E27FC236}">
              <a16:creationId xmlns:a16="http://schemas.microsoft.com/office/drawing/2014/main" id="{2762B40D-1488-4596-8AB1-7E762692029E}"/>
            </a:ext>
          </a:extLst>
        </xdr:cNvPr>
        <xdr:cNvCxnSpPr/>
      </xdr:nvCxnSpPr>
      <xdr:spPr>
        <a:xfrm>
          <a:off x="6286500" y="661797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37</xdr:row>
      <xdr:rowOff>101600</xdr:rowOff>
    </xdr:from>
    <xdr:ext cx="469900" cy="259080"/>
    <xdr:sp macro="" textlink="">
      <xdr:nvSpPr>
        <xdr:cNvPr id="140" name="n_1aveValue【図書館】&#10;一人当たり面積">
          <a:extLst>
            <a:ext uri="{FF2B5EF4-FFF2-40B4-BE49-F238E27FC236}">
              <a16:creationId xmlns:a16="http://schemas.microsoft.com/office/drawing/2014/main" id="{BC9EF44F-7D09-4468-91F4-85E09BEC5731}"/>
            </a:ext>
          </a:extLst>
        </xdr:cNvPr>
        <xdr:cNvSpPr txBox="1"/>
      </xdr:nvSpPr>
      <xdr:spPr>
        <a:xfrm>
          <a:off x="8458200" y="6216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37</xdr:row>
      <xdr:rowOff>116840</xdr:rowOff>
    </xdr:from>
    <xdr:ext cx="466725" cy="259080"/>
    <xdr:sp macro="" textlink="">
      <xdr:nvSpPr>
        <xdr:cNvPr id="141" name="n_2aveValue【図書館】&#10;一人当たり面積">
          <a:extLst>
            <a:ext uri="{FF2B5EF4-FFF2-40B4-BE49-F238E27FC236}">
              <a16:creationId xmlns:a16="http://schemas.microsoft.com/office/drawing/2014/main" id="{0DAEDD14-322C-446C-8CD4-73D0E171604E}"/>
            </a:ext>
          </a:extLst>
        </xdr:cNvPr>
        <xdr:cNvSpPr txBox="1"/>
      </xdr:nvSpPr>
      <xdr:spPr>
        <a:xfrm>
          <a:off x="7677150" y="62318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37</xdr:row>
      <xdr:rowOff>116840</xdr:rowOff>
    </xdr:from>
    <xdr:ext cx="466725" cy="259080"/>
    <xdr:sp macro="" textlink="">
      <xdr:nvSpPr>
        <xdr:cNvPr id="142" name="n_3aveValue【図書館】&#10;一人当たり面積">
          <a:extLst>
            <a:ext uri="{FF2B5EF4-FFF2-40B4-BE49-F238E27FC236}">
              <a16:creationId xmlns:a16="http://schemas.microsoft.com/office/drawing/2014/main" id="{098B5AC6-4D1D-49CC-87EC-9A1A0F1C098D}"/>
            </a:ext>
          </a:extLst>
        </xdr:cNvPr>
        <xdr:cNvSpPr txBox="1"/>
      </xdr:nvSpPr>
      <xdr:spPr>
        <a:xfrm>
          <a:off x="6864350" y="62318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37</xdr:row>
      <xdr:rowOff>109220</xdr:rowOff>
    </xdr:from>
    <xdr:ext cx="466725" cy="255905"/>
    <xdr:sp macro="" textlink="">
      <xdr:nvSpPr>
        <xdr:cNvPr id="143" name="n_4aveValue【図書館】&#10;一人当たり面積">
          <a:extLst>
            <a:ext uri="{FF2B5EF4-FFF2-40B4-BE49-F238E27FC236}">
              <a16:creationId xmlns:a16="http://schemas.microsoft.com/office/drawing/2014/main" id="{03AC2B9D-7038-434D-A298-05BE0058878B}"/>
            </a:ext>
          </a:extLst>
        </xdr:cNvPr>
        <xdr:cNvSpPr txBox="1"/>
      </xdr:nvSpPr>
      <xdr:spPr>
        <a:xfrm>
          <a:off x="6070600" y="62242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40</xdr:row>
      <xdr:rowOff>41910</xdr:rowOff>
    </xdr:from>
    <xdr:ext cx="469900" cy="255905"/>
    <xdr:sp macro="" textlink="">
      <xdr:nvSpPr>
        <xdr:cNvPr id="144" name="n_1mainValue【図書館】&#10;一人当たり面積">
          <a:extLst>
            <a:ext uri="{FF2B5EF4-FFF2-40B4-BE49-F238E27FC236}">
              <a16:creationId xmlns:a16="http://schemas.microsoft.com/office/drawing/2014/main" id="{F787078E-5930-4A6B-95E4-6109E1B82871}"/>
            </a:ext>
          </a:extLst>
        </xdr:cNvPr>
        <xdr:cNvSpPr txBox="1"/>
      </xdr:nvSpPr>
      <xdr:spPr>
        <a:xfrm>
          <a:off x="8458200" y="66522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40</xdr:row>
      <xdr:rowOff>49530</xdr:rowOff>
    </xdr:from>
    <xdr:ext cx="466725" cy="259080"/>
    <xdr:sp macro="" textlink="">
      <xdr:nvSpPr>
        <xdr:cNvPr id="145" name="n_2mainValue【図書館】&#10;一人当たり面積">
          <a:extLst>
            <a:ext uri="{FF2B5EF4-FFF2-40B4-BE49-F238E27FC236}">
              <a16:creationId xmlns:a16="http://schemas.microsoft.com/office/drawing/2014/main" id="{DDAEE619-5A55-4E7F-95B0-7CDBD8E5E372}"/>
            </a:ext>
          </a:extLst>
        </xdr:cNvPr>
        <xdr:cNvSpPr txBox="1"/>
      </xdr:nvSpPr>
      <xdr:spPr>
        <a:xfrm>
          <a:off x="7677150" y="66598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40</xdr:row>
      <xdr:rowOff>49530</xdr:rowOff>
    </xdr:from>
    <xdr:ext cx="466725" cy="259080"/>
    <xdr:sp macro="" textlink="">
      <xdr:nvSpPr>
        <xdr:cNvPr id="146" name="n_3mainValue【図書館】&#10;一人当たり面積">
          <a:extLst>
            <a:ext uri="{FF2B5EF4-FFF2-40B4-BE49-F238E27FC236}">
              <a16:creationId xmlns:a16="http://schemas.microsoft.com/office/drawing/2014/main" id="{6A8A5238-2F94-4FAC-9FE1-C6390F855CD9}"/>
            </a:ext>
          </a:extLst>
        </xdr:cNvPr>
        <xdr:cNvSpPr txBox="1"/>
      </xdr:nvSpPr>
      <xdr:spPr>
        <a:xfrm>
          <a:off x="6864350" y="66598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40</xdr:row>
      <xdr:rowOff>49530</xdr:rowOff>
    </xdr:from>
    <xdr:ext cx="466725" cy="259080"/>
    <xdr:sp macro="" textlink="">
      <xdr:nvSpPr>
        <xdr:cNvPr id="147" name="n_4mainValue【図書館】&#10;一人当たり面積">
          <a:extLst>
            <a:ext uri="{FF2B5EF4-FFF2-40B4-BE49-F238E27FC236}">
              <a16:creationId xmlns:a16="http://schemas.microsoft.com/office/drawing/2014/main" id="{17801A22-6A0D-4DA7-955A-416EE850D259}"/>
            </a:ext>
          </a:extLst>
        </xdr:cNvPr>
        <xdr:cNvSpPr txBox="1"/>
      </xdr:nvSpPr>
      <xdr:spPr>
        <a:xfrm>
          <a:off x="6070600" y="66598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4E8C8F3-5508-45DE-A80F-4245D70EECB6}"/>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DD3B0BB4-688B-482D-980A-2C6DB85C95C6}"/>
            </a:ext>
          </a:extLst>
        </xdr:cNvPr>
        <xdr:cNvSpPr/>
      </xdr:nvSpPr>
      <xdr:spPr>
        <a:xfrm>
          <a:off x="8128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664387B3-C8A6-43FE-A7B3-E1F7D7EC21B4}"/>
            </a:ext>
          </a:extLst>
        </xdr:cNvPr>
        <xdr:cNvSpPr/>
      </xdr:nvSpPr>
      <xdr:spPr>
        <a:xfrm>
          <a:off x="8128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3EB77B2-E4B2-47B1-ABBC-6CBED3FC6F6E}"/>
            </a:ext>
          </a:extLst>
        </xdr:cNvPr>
        <xdr:cNvSpPr/>
      </xdr:nvSpPr>
      <xdr:spPr>
        <a:xfrm>
          <a:off x="17145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B4321597-9127-4BB8-AF40-CD716675E5EF}"/>
            </a:ext>
          </a:extLst>
        </xdr:cNvPr>
        <xdr:cNvSpPr/>
      </xdr:nvSpPr>
      <xdr:spPr>
        <a:xfrm>
          <a:off x="17145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9CFE637-3210-4FAF-911A-115C60164795}"/>
            </a:ext>
          </a:extLst>
        </xdr:cNvPr>
        <xdr:cNvSpPr/>
      </xdr:nvSpPr>
      <xdr:spPr>
        <a:xfrm>
          <a:off x="27432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2BF98C01-CB69-40BD-9C62-D8FFCF356A1D}"/>
            </a:ext>
          </a:extLst>
        </xdr:cNvPr>
        <xdr:cNvSpPr/>
      </xdr:nvSpPr>
      <xdr:spPr>
        <a:xfrm>
          <a:off x="27432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919C93F8-1028-4D1D-8955-8CC572155357}"/>
            </a:ext>
          </a:extLst>
        </xdr:cNvPr>
        <xdr:cNvSpPr/>
      </xdr:nvSpPr>
      <xdr:spPr>
        <a:xfrm>
          <a:off x="685800" y="88138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275" cy="225425"/>
    <xdr:sp macro="" textlink="">
      <xdr:nvSpPr>
        <xdr:cNvPr id="156" name="テキスト ボックス 155">
          <a:extLst>
            <a:ext uri="{FF2B5EF4-FFF2-40B4-BE49-F238E27FC236}">
              <a16:creationId xmlns:a16="http://schemas.microsoft.com/office/drawing/2014/main" id="{DC21C737-9ACC-4410-95F8-E23DA400F289}"/>
            </a:ext>
          </a:extLst>
        </xdr:cNvPr>
        <xdr:cNvSpPr txBox="1"/>
      </xdr:nvSpPr>
      <xdr:spPr>
        <a:xfrm>
          <a:off x="666750" y="862965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D57065BB-5937-49E8-B5D0-FD50BBA2D5B0}"/>
            </a:ext>
          </a:extLst>
        </xdr:cNvPr>
        <xdr:cNvCxnSpPr/>
      </xdr:nvCxnSpPr>
      <xdr:spPr>
        <a:xfrm>
          <a:off x="685800" y="11017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185" cy="255905"/>
    <xdr:sp macro="" textlink="">
      <xdr:nvSpPr>
        <xdr:cNvPr id="158" name="テキスト ボックス 157">
          <a:extLst>
            <a:ext uri="{FF2B5EF4-FFF2-40B4-BE49-F238E27FC236}">
              <a16:creationId xmlns:a16="http://schemas.microsoft.com/office/drawing/2014/main" id="{678C061D-9BCD-4FAF-B073-A05FC913BBB3}"/>
            </a:ext>
          </a:extLst>
        </xdr:cNvPr>
        <xdr:cNvSpPr txBox="1"/>
      </xdr:nvSpPr>
      <xdr:spPr>
        <a:xfrm>
          <a:off x="275590" y="10881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063FDB72-6EB2-4C2F-8DEA-AEA40C9EB2C9}"/>
            </a:ext>
          </a:extLst>
        </xdr:cNvPr>
        <xdr:cNvCxnSpPr/>
      </xdr:nvCxnSpPr>
      <xdr:spPr>
        <a:xfrm>
          <a:off x="685800" y="10572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29210</xdr:rowOff>
    </xdr:from>
    <xdr:ext cx="464185" cy="255905"/>
    <xdr:sp macro="" textlink="">
      <xdr:nvSpPr>
        <xdr:cNvPr id="160" name="テキスト ボックス 159">
          <a:extLst>
            <a:ext uri="{FF2B5EF4-FFF2-40B4-BE49-F238E27FC236}">
              <a16:creationId xmlns:a16="http://schemas.microsoft.com/office/drawing/2014/main" id="{D879D2E9-A8AC-4571-B8A4-4C855AE03127}"/>
            </a:ext>
          </a:extLst>
        </xdr:cNvPr>
        <xdr:cNvSpPr txBox="1"/>
      </xdr:nvSpPr>
      <xdr:spPr>
        <a:xfrm>
          <a:off x="275590" y="104368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a:extLst>
            <a:ext uri="{FF2B5EF4-FFF2-40B4-BE49-F238E27FC236}">
              <a16:creationId xmlns:a16="http://schemas.microsoft.com/office/drawing/2014/main" id="{8B36C871-DA8E-483B-A63D-E685C75714A7}"/>
            </a:ext>
          </a:extLst>
        </xdr:cNvPr>
        <xdr:cNvCxnSpPr/>
      </xdr:nvCxnSpPr>
      <xdr:spPr>
        <a:xfrm>
          <a:off x="685800" y="10134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86360</xdr:rowOff>
    </xdr:from>
    <xdr:ext cx="403225" cy="255905"/>
    <xdr:sp macro="" textlink="">
      <xdr:nvSpPr>
        <xdr:cNvPr id="162" name="テキスト ボックス 161">
          <a:extLst>
            <a:ext uri="{FF2B5EF4-FFF2-40B4-BE49-F238E27FC236}">
              <a16:creationId xmlns:a16="http://schemas.microsoft.com/office/drawing/2014/main" id="{BECF97D3-0922-472E-83B3-7F190BACD589}"/>
            </a:ext>
          </a:extLst>
        </xdr:cNvPr>
        <xdr:cNvSpPr txBox="1"/>
      </xdr:nvSpPr>
      <xdr:spPr>
        <a:xfrm>
          <a:off x="339725" y="999871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a:extLst>
            <a:ext uri="{FF2B5EF4-FFF2-40B4-BE49-F238E27FC236}">
              <a16:creationId xmlns:a16="http://schemas.microsoft.com/office/drawing/2014/main" id="{4AB3983A-D60B-4B61-8960-CD9AD3D07116}"/>
            </a:ext>
          </a:extLst>
        </xdr:cNvPr>
        <xdr:cNvCxnSpPr/>
      </xdr:nvCxnSpPr>
      <xdr:spPr>
        <a:xfrm>
          <a:off x="685800" y="96964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57</xdr:row>
      <xdr:rowOff>143510</xdr:rowOff>
    </xdr:from>
    <xdr:ext cx="403225" cy="255905"/>
    <xdr:sp macro="" textlink="">
      <xdr:nvSpPr>
        <xdr:cNvPr id="164" name="テキスト ボックス 163">
          <a:extLst>
            <a:ext uri="{FF2B5EF4-FFF2-40B4-BE49-F238E27FC236}">
              <a16:creationId xmlns:a16="http://schemas.microsoft.com/office/drawing/2014/main" id="{2E96BFC0-18A6-4476-9F45-3C2861F48567}"/>
            </a:ext>
          </a:extLst>
        </xdr:cNvPr>
        <xdr:cNvSpPr txBox="1"/>
      </xdr:nvSpPr>
      <xdr:spPr>
        <a:xfrm>
          <a:off x="339725" y="95605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444D157C-FB65-498E-ABF4-0AB9A30B746E}"/>
            </a:ext>
          </a:extLst>
        </xdr:cNvPr>
        <xdr:cNvCxnSpPr/>
      </xdr:nvCxnSpPr>
      <xdr:spPr>
        <a:xfrm>
          <a:off x="685800" y="9251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55</xdr:row>
      <xdr:rowOff>29210</xdr:rowOff>
    </xdr:from>
    <xdr:ext cx="403225" cy="255905"/>
    <xdr:sp macro="" textlink="">
      <xdr:nvSpPr>
        <xdr:cNvPr id="166" name="テキスト ボックス 165">
          <a:extLst>
            <a:ext uri="{FF2B5EF4-FFF2-40B4-BE49-F238E27FC236}">
              <a16:creationId xmlns:a16="http://schemas.microsoft.com/office/drawing/2014/main" id="{E2D6419B-720E-4A21-B1FF-17BCF44B589B}"/>
            </a:ext>
          </a:extLst>
        </xdr:cNvPr>
        <xdr:cNvSpPr txBox="1"/>
      </xdr:nvSpPr>
      <xdr:spPr>
        <a:xfrm>
          <a:off x="339725" y="91160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9D2CBB01-87D5-48A3-853B-48EE362862CE}"/>
            </a:ext>
          </a:extLst>
        </xdr:cNvPr>
        <xdr:cNvCxnSpPr/>
      </xdr:nvCxnSpPr>
      <xdr:spPr>
        <a:xfrm>
          <a:off x="685800" y="8813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52</xdr:row>
      <xdr:rowOff>86360</xdr:rowOff>
    </xdr:from>
    <xdr:ext cx="403225" cy="255905"/>
    <xdr:sp macro="" textlink="">
      <xdr:nvSpPr>
        <xdr:cNvPr id="168" name="テキスト ボックス 167">
          <a:extLst>
            <a:ext uri="{FF2B5EF4-FFF2-40B4-BE49-F238E27FC236}">
              <a16:creationId xmlns:a16="http://schemas.microsoft.com/office/drawing/2014/main" id="{7B6946F9-29EF-420D-AE84-A603227DA9FE}"/>
            </a:ext>
          </a:extLst>
        </xdr:cNvPr>
        <xdr:cNvSpPr txBox="1"/>
      </xdr:nvSpPr>
      <xdr:spPr>
        <a:xfrm>
          <a:off x="339725" y="867791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DC847DC7-4471-46DB-A963-0783FDAB0260}"/>
            </a:ext>
          </a:extLst>
        </xdr:cNvPr>
        <xdr:cNvSpPr/>
      </xdr:nvSpPr>
      <xdr:spPr>
        <a:xfrm>
          <a:off x="685800" y="88138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48260</xdr:rowOff>
    </xdr:from>
    <xdr:to>
      <xdr:col>24</xdr:col>
      <xdr:colOff>62865</xdr:colOff>
      <xdr:row>63</xdr:row>
      <xdr:rowOff>146050</xdr:rowOff>
    </xdr:to>
    <xdr:cxnSp macro="">
      <xdr:nvCxnSpPr>
        <xdr:cNvPr id="170" name="直線コネクタ 169">
          <a:extLst>
            <a:ext uri="{FF2B5EF4-FFF2-40B4-BE49-F238E27FC236}">
              <a16:creationId xmlns:a16="http://schemas.microsoft.com/office/drawing/2014/main" id="{47566D9B-134A-47FF-89DC-8E9DF848B6E7}"/>
            </a:ext>
          </a:extLst>
        </xdr:cNvPr>
        <xdr:cNvCxnSpPr/>
      </xdr:nvCxnSpPr>
      <xdr:spPr>
        <a:xfrm flipV="1">
          <a:off x="4177665" y="9300210"/>
          <a:ext cx="0" cy="1253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149860</xdr:rowOff>
    </xdr:from>
    <xdr:ext cx="405130" cy="259080"/>
    <xdr:sp macro="" textlink="">
      <xdr:nvSpPr>
        <xdr:cNvPr id="171" name="【体育館・プール】&#10;有形固定資産減価償却率最小値テキスト">
          <a:extLst>
            <a:ext uri="{FF2B5EF4-FFF2-40B4-BE49-F238E27FC236}">
              <a16:creationId xmlns:a16="http://schemas.microsoft.com/office/drawing/2014/main" id="{1D2FBE59-3E28-4793-A120-1A6223B6512D}"/>
            </a:ext>
          </a:extLst>
        </xdr:cNvPr>
        <xdr:cNvSpPr txBox="1"/>
      </xdr:nvSpPr>
      <xdr:spPr>
        <a:xfrm>
          <a:off x="4216400" y="105575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98.9</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146050</xdr:rowOff>
    </xdr:from>
    <xdr:to>
      <xdr:col>24</xdr:col>
      <xdr:colOff>152400</xdr:colOff>
      <xdr:row>63</xdr:row>
      <xdr:rowOff>146050</xdr:rowOff>
    </xdr:to>
    <xdr:cxnSp macro="">
      <xdr:nvCxnSpPr>
        <xdr:cNvPr id="172" name="直線コネクタ 171">
          <a:extLst>
            <a:ext uri="{FF2B5EF4-FFF2-40B4-BE49-F238E27FC236}">
              <a16:creationId xmlns:a16="http://schemas.microsoft.com/office/drawing/2014/main" id="{F40CA62F-1F76-4174-AB78-FCEF33643D95}"/>
            </a:ext>
          </a:extLst>
        </xdr:cNvPr>
        <xdr:cNvCxnSpPr/>
      </xdr:nvCxnSpPr>
      <xdr:spPr>
        <a:xfrm>
          <a:off x="4108450" y="105537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166370</xdr:rowOff>
    </xdr:from>
    <xdr:ext cx="405130" cy="255905"/>
    <xdr:sp macro="" textlink="">
      <xdr:nvSpPr>
        <xdr:cNvPr id="173" name="【体育館・プール】&#10;有形固定資産減価償却率最大値テキスト">
          <a:extLst>
            <a:ext uri="{FF2B5EF4-FFF2-40B4-BE49-F238E27FC236}">
              <a16:creationId xmlns:a16="http://schemas.microsoft.com/office/drawing/2014/main" id="{995C98DD-9CB2-459A-AB04-B4C1DFBF4D25}"/>
            </a:ext>
          </a:extLst>
        </xdr:cNvPr>
        <xdr:cNvSpPr txBox="1"/>
      </xdr:nvSpPr>
      <xdr:spPr>
        <a:xfrm>
          <a:off x="4216400" y="90881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42.1</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48260</xdr:rowOff>
    </xdr:from>
    <xdr:to>
      <xdr:col>24</xdr:col>
      <xdr:colOff>152400</xdr:colOff>
      <xdr:row>56</xdr:row>
      <xdr:rowOff>48260</xdr:rowOff>
    </xdr:to>
    <xdr:cxnSp macro="">
      <xdr:nvCxnSpPr>
        <xdr:cNvPr id="174" name="直線コネクタ 173">
          <a:extLst>
            <a:ext uri="{FF2B5EF4-FFF2-40B4-BE49-F238E27FC236}">
              <a16:creationId xmlns:a16="http://schemas.microsoft.com/office/drawing/2014/main" id="{FF9943AD-538F-4979-9E60-BFF2FA25471F}"/>
            </a:ext>
          </a:extLst>
        </xdr:cNvPr>
        <xdr:cNvCxnSpPr/>
      </xdr:nvCxnSpPr>
      <xdr:spPr>
        <a:xfrm>
          <a:off x="4108450" y="93002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157480</xdr:rowOff>
    </xdr:from>
    <xdr:ext cx="405130" cy="255905"/>
    <xdr:sp macro="" textlink="">
      <xdr:nvSpPr>
        <xdr:cNvPr id="175" name="【体育館・プール】&#10;有形固定資産減価償却率平均値テキスト">
          <a:extLst>
            <a:ext uri="{FF2B5EF4-FFF2-40B4-BE49-F238E27FC236}">
              <a16:creationId xmlns:a16="http://schemas.microsoft.com/office/drawing/2014/main" id="{DB7F5A33-070E-42D6-A5DC-C97C844F0932}"/>
            </a:ext>
          </a:extLst>
        </xdr:cNvPr>
        <xdr:cNvSpPr txBox="1"/>
      </xdr:nvSpPr>
      <xdr:spPr>
        <a:xfrm>
          <a:off x="4216400" y="973963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59</xdr:row>
      <xdr:rowOff>134620</xdr:rowOff>
    </xdr:from>
    <xdr:to>
      <xdr:col>24</xdr:col>
      <xdr:colOff>114300</xdr:colOff>
      <xdr:row>60</xdr:row>
      <xdr:rowOff>64770</xdr:rowOff>
    </xdr:to>
    <xdr:sp macro="" textlink="">
      <xdr:nvSpPr>
        <xdr:cNvPr id="176" name="フローチャート: 判断 175">
          <a:extLst>
            <a:ext uri="{FF2B5EF4-FFF2-40B4-BE49-F238E27FC236}">
              <a16:creationId xmlns:a16="http://schemas.microsoft.com/office/drawing/2014/main" id="{EBECCC70-AEDF-4E8B-ADE8-9D6564494C8D}"/>
            </a:ext>
          </a:extLst>
        </xdr:cNvPr>
        <xdr:cNvSpPr/>
      </xdr:nvSpPr>
      <xdr:spPr>
        <a:xfrm>
          <a:off x="4127500" y="98818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177" name="フローチャート: 判断 176">
          <a:extLst>
            <a:ext uri="{FF2B5EF4-FFF2-40B4-BE49-F238E27FC236}">
              <a16:creationId xmlns:a16="http://schemas.microsoft.com/office/drawing/2014/main" id="{2FA8AECE-C42A-4452-803E-55D8A6DB234A}"/>
            </a:ext>
          </a:extLst>
        </xdr:cNvPr>
        <xdr:cNvSpPr/>
      </xdr:nvSpPr>
      <xdr:spPr>
        <a:xfrm>
          <a:off x="3384550" y="98907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93345</xdr:rowOff>
    </xdr:from>
    <xdr:to>
      <xdr:col>15</xdr:col>
      <xdr:colOff>101600</xdr:colOff>
      <xdr:row>60</xdr:row>
      <xdr:rowOff>23495</xdr:rowOff>
    </xdr:to>
    <xdr:sp macro="" textlink="">
      <xdr:nvSpPr>
        <xdr:cNvPr id="178" name="フローチャート: 判断 177">
          <a:extLst>
            <a:ext uri="{FF2B5EF4-FFF2-40B4-BE49-F238E27FC236}">
              <a16:creationId xmlns:a16="http://schemas.microsoft.com/office/drawing/2014/main" id="{193AFC69-7312-48F4-A4E2-B0A3A65A8D0C}"/>
            </a:ext>
          </a:extLst>
        </xdr:cNvPr>
        <xdr:cNvSpPr/>
      </xdr:nvSpPr>
      <xdr:spPr>
        <a:xfrm>
          <a:off x="2571750" y="98405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52070</xdr:rowOff>
    </xdr:from>
    <xdr:to>
      <xdr:col>10</xdr:col>
      <xdr:colOff>165100</xdr:colOff>
      <xdr:row>59</xdr:row>
      <xdr:rowOff>153670</xdr:rowOff>
    </xdr:to>
    <xdr:sp macro="" textlink="">
      <xdr:nvSpPr>
        <xdr:cNvPr id="179" name="フローチャート: 判断 178">
          <a:extLst>
            <a:ext uri="{FF2B5EF4-FFF2-40B4-BE49-F238E27FC236}">
              <a16:creationId xmlns:a16="http://schemas.microsoft.com/office/drawing/2014/main" id="{36A93D8D-00EB-4EF6-BFA1-82C7ECC62F20}"/>
            </a:ext>
          </a:extLst>
        </xdr:cNvPr>
        <xdr:cNvSpPr/>
      </xdr:nvSpPr>
      <xdr:spPr>
        <a:xfrm>
          <a:off x="1778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97790</xdr:rowOff>
    </xdr:from>
    <xdr:to>
      <xdr:col>6</xdr:col>
      <xdr:colOff>38100</xdr:colOff>
      <xdr:row>60</xdr:row>
      <xdr:rowOff>27940</xdr:rowOff>
    </xdr:to>
    <xdr:sp macro="" textlink="">
      <xdr:nvSpPr>
        <xdr:cNvPr id="180" name="フローチャート: 判断 179">
          <a:extLst>
            <a:ext uri="{FF2B5EF4-FFF2-40B4-BE49-F238E27FC236}">
              <a16:creationId xmlns:a16="http://schemas.microsoft.com/office/drawing/2014/main" id="{E1A8D0E4-A359-4460-B5C0-21A64963B5C8}"/>
            </a:ext>
          </a:extLst>
        </xdr:cNvPr>
        <xdr:cNvSpPr/>
      </xdr:nvSpPr>
      <xdr:spPr>
        <a:xfrm>
          <a:off x="984250" y="98450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5905"/>
    <xdr:sp macro="" textlink="">
      <xdr:nvSpPr>
        <xdr:cNvPr id="181" name="テキスト ボックス 180">
          <a:extLst>
            <a:ext uri="{FF2B5EF4-FFF2-40B4-BE49-F238E27FC236}">
              <a16:creationId xmlns:a16="http://schemas.microsoft.com/office/drawing/2014/main" id="{ED1C5F2C-5593-4F20-A394-2BA2133F486E}"/>
            </a:ext>
          </a:extLst>
        </xdr:cNvPr>
        <xdr:cNvSpPr txBox="1"/>
      </xdr:nvSpPr>
      <xdr:spPr>
        <a:xfrm>
          <a:off x="40068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5905"/>
    <xdr:sp macro="" textlink="">
      <xdr:nvSpPr>
        <xdr:cNvPr id="182" name="テキスト ボックス 181">
          <a:extLst>
            <a:ext uri="{FF2B5EF4-FFF2-40B4-BE49-F238E27FC236}">
              <a16:creationId xmlns:a16="http://schemas.microsoft.com/office/drawing/2014/main" id="{F193683F-547E-469C-826A-6032B9B4BE5E}"/>
            </a:ext>
          </a:extLst>
        </xdr:cNvPr>
        <xdr:cNvSpPr txBox="1"/>
      </xdr:nvSpPr>
      <xdr:spPr>
        <a:xfrm>
          <a:off x="32575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5905"/>
    <xdr:sp macro="" textlink="">
      <xdr:nvSpPr>
        <xdr:cNvPr id="183" name="テキスト ボックス 182">
          <a:extLst>
            <a:ext uri="{FF2B5EF4-FFF2-40B4-BE49-F238E27FC236}">
              <a16:creationId xmlns:a16="http://schemas.microsoft.com/office/drawing/2014/main" id="{C3966B00-FA2A-441B-B0AA-187AAA7BB1BC}"/>
            </a:ext>
          </a:extLst>
        </xdr:cNvPr>
        <xdr:cNvSpPr txBox="1"/>
      </xdr:nvSpPr>
      <xdr:spPr>
        <a:xfrm>
          <a:off x="245110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5905"/>
    <xdr:sp macro="" textlink="">
      <xdr:nvSpPr>
        <xdr:cNvPr id="184" name="テキスト ボックス 183">
          <a:extLst>
            <a:ext uri="{FF2B5EF4-FFF2-40B4-BE49-F238E27FC236}">
              <a16:creationId xmlns:a16="http://schemas.microsoft.com/office/drawing/2014/main" id="{54BF5E9D-F3CD-463B-8039-27E922317997}"/>
            </a:ext>
          </a:extLst>
        </xdr:cNvPr>
        <xdr:cNvSpPr txBox="1"/>
      </xdr:nvSpPr>
      <xdr:spPr>
        <a:xfrm>
          <a:off x="16573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5905"/>
    <xdr:sp macro="" textlink="">
      <xdr:nvSpPr>
        <xdr:cNvPr id="185" name="テキスト ボックス 184">
          <a:extLst>
            <a:ext uri="{FF2B5EF4-FFF2-40B4-BE49-F238E27FC236}">
              <a16:creationId xmlns:a16="http://schemas.microsoft.com/office/drawing/2014/main" id="{C21D64B9-D9BF-44E9-BE4B-3165BB37D0F0}"/>
            </a:ext>
          </a:extLst>
        </xdr:cNvPr>
        <xdr:cNvSpPr txBox="1"/>
      </xdr:nvSpPr>
      <xdr:spPr>
        <a:xfrm>
          <a:off x="8572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70485</xdr:rowOff>
    </xdr:from>
    <xdr:to>
      <xdr:col>24</xdr:col>
      <xdr:colOff>114300</xdr:colOff>
      <xdr:row>61</xdr:row>
      <xdr:rowOff>635</xdr:rowOff>
    </xdr:to>
    <xdr:sp macro="" textlink="">
      <xdr:nvSpPr>
        <xdr:cNvPr id="186" name="楕円 185">
          <a:extLst>
            <a:ext uri="{FF2B5EF4-FFF2-40B4-BE49-F238E27FC236}">
              <a16:creationId xmlns:a16="http://schemas.microsoft.com/office/drawing/2014/main" id="{BDE8E292-BCA8-4CE1-BC7C-19090C22D2AD}"/>
            </a:ext>
          </a:extLst>
        </xdr:cNvPr>
        <xdr:cNvSpPr/>
      </xdr:nvSpPr>
      <xdr:spPr>
        <a:xfrm>
          <a:off x="4127500" y="99828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48895</xdr:rowOff>
    </xdr:from>
    <xdr:ext cx="405130" cy="259080"/>
    <xdr:sp macro="" textlink="">
      <xdr:nvSpPr>
        <xdr:cNvPr id="187" name="【体育館・プール】&#10;有形固定資産減価償却率該当値テキスト">
          <a:extLst>
            <a:ext uri="{FF2B5EF4-FFF2-40B4-BE49-F238E27FC236}">
              <a16:creationId xmlns:a16="http://schemas.microsoft.com/office/drawing/2014/main" id="{5F116947-1F7E-4E56-A15D-8B3601301399}"/>
            </a:ext>
          </a:extLst>
        </xdr:cNvPr>
        <xdr:cNvSpPr txBox="1"/>
      </xdr:nvSpPr>
      <xdr:spPr>
        <a:xfrm>
          <a:off x="4216400" y="99612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10795</xdr:rowOff>
    </xdr:from>
    <xdr:to>
      <xdr:col>20</xdr:col>
      <xdr:colOff>38100</xdr:colOff>
      <xdr:row>60</xdr:row>
      <xdr:rowOff>112395</xdr:rowOff>
    </xdr:to>
    <xdr:sp macro="" textlink="">
      <xdr:nvSpPr>
        <xdr:cNvPr id="188" name="楕円 187">
          <a:extLst>
            <a:ext uri="{FF2B5EF4-FFF2-40B4-BE49-F238E27FC236}">
              <a16:creationId xmlns:a16="http://schemas.microsoft.com/office/drawing/2014/main" id="{8EB2EEEC-B74C-49A0-8590-E725509A566B}"/>
            </a:ext>
          </a:extLst>
        </xdr:cNvPr>
        <xdr:cNvSpPr/>
      </xdr:nvSpPr>
      <xdr:spPr>
        <a:xfrm>
          <a:off x="3384550" y="99231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61595</xdr:rowOff>
    </xdr:from>
    <xdr:to>
      <xdr:col>24</xdr:col>
      <xdr:colOff>63500</xdr:colOff>
      <xdr:row>60</xdr:row>
      <xdr:rowOff>121285</xdr:rowOff>
    </xdr:to>
    <xdr:cxnSp macro="">
      <xdr:nvCxnSpPr>
        <xdr:cNvPr id="189" name="直線コネクタ 188">
          <a:extLst>
            <a:ext uri="{FF2B5EF4-FFF2-40B4-BE49-F238E27FC236}">
              <a16:creationId xmlns:a16="http://schemas.microsoft.com/office/drawing/2014/main" id="{6D54B0DB-F5F9-4CCE-9A6D-F1F58B4B1866}"/>
            </a:ext>
          </a:extLst>
        </xdr:cNvPr>
        <xdr:cNvCxnSpPr/>
      </xdr:nvCxnSpPr>
      <xdr:spPr>
        <a:xfrm>
          <a:off x="3429000" y="9973945"/>
          <a:ext cx="7493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170815</xdr:rowOff>
    </xdr:from>
    <xdr:to>
      <xdr:col>15</xdr:col>
      <xdr:colOff>101600</xdr:colOff>
      <xdr:row>60</xdr:row>
      <xdr:rowOff>100965</xdr:rowOff>
    </xdr:to>
    <xdr:sp macro="" textlink="">
      <xdr:nvSpPr>
        <xdr:cNvPr id="190" name="楕円 189">
          <a:extLst>
            <a:ext uri="{FF2B5EF4-FFF2-40B4-BE49-F238E27FC236}">
              <a16:creationId xmlns:a16="http://schemas.microsoft.com/office/drawing/2014/main" id="{6BF52198-7926-42B8-80C3-1675BADCBEA4}"/>
            </a:ext>
          </a:extLst>
        </xdr:cNvPr>
        <xdr:cNvSpPr/>
      </xdr:nvSpPr>
      <xdr:spPr>
        <a:xfrm>
          <a:off x="2571750" y="991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50165</xdr:rowOff>
    </xdr:from>
    <xdr:to>
      <xdr:col>19</xdr:col>
      <xdr:colOff>177800</xdr:colOff>
      <xdr:row>60</xdr:row>
      <xdr:rowOff>61595</xdr:rowOff>
    </xdr:to>
    <xdr:cxnSp macro="">
      <xdr:nvCxnSpPr>
        <xdr:cNvPr id="191" name="直線コネクタ 190">
          <a:extLst>
            <a:ext uri="{FF2B5EF4-FFF2-40B4-BE49-F238E27FC236}">
              <a16:creationId xmlns:a16="http://schemas.microsoft.com/office/drawing/2014/main" id="{D8634478-CEAA-4AE7-992E-3A9E1F106D52}"/>
            </a:ext>
          </a:extLst>
        </xdr:cNvPr>
        <xdr:cNvCxnSpPr/>
      </xdr:nvCxnSpPr>
      <xdr:spPr>
        <a:xfrm>
          <a:off x="2622550" y="9962515"/>
          <a:ext cx="8064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113665</xdr:rowOff>
    </xdr:from>
    <xdr:to>
      <xdr:col>10</xdr:col>
      <xdr:colOff>165100</xdr:colOff>
      <xdr:row>60</xdr:row>
      <xdr:rowOff>43815</xdr:rowOff>
    </xdr:to>
    <xdr:sp macro="" textlink="">
      <xdr:nvSpPr>
        <xdr:cNvPr id="192" name="楕円 191">
          <a:extLst>
            <a:ext uri="{FF2B5EF4-FFF2-40B4-BE49-F238E27FC236}">
              <a16:creationId xmlns:a16="http://schemas.microsoft.com/office/drawing/2014/main" id="{00E499A3-6CC1-4FD5-91D4-D2205022DF0A}"/>
            </a:ext>
          </a:extLst>
        </xdr:cNvPr>
        <xdr:cNvSpPr/>
      </xdr:nvSpPr>
      <xdr:spPr>
        <a:xfrm>
          <a:off x="1778000" y="98609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164465</xdr:rowOff>
    </xdr:from>
    <xdr:to>
      <xdr:col>15</xdr:col>
      <xdr:colOff>50800</xdr:colOff>
      <xdr:row>60</xdr:row>
      <xdr:rowOff>50165</xdr:rowOff>
    </xdr:to>
    <xdr:cxnSp macro="">
      <xdr:nvCxnSpPr>
        <xdr:cNvPr id="193" name="直線コネクタ 192">
          <a:extLst>
            <a:ext uri="{FF2B5EF4-FFF2-40B4-BE49-F238E27FC236}">
              <a16:creationId xmlns:a16="http://schemas.microsoft.com/office/drawing/2014/main" id="{81F8048D-52E3-4BA5-9EB9-6777166C878D}"/>
            </a:ext>
          </a:extLst>
        </xdr:cNvPr>
        <xdr:cNvCxnSpPr/>
      </xdr:nvCxnSpPr>
      <xdr:spPr>
        <a:xfrm>
          <a:off x="1828800" y="9911715"/>
          <a:ext cx="79375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54610</xdr:rowOff>
    </xdr:from>
    <xdr:to>
      <xdr:col>6</xdr:col>
      <xdr:colOff>38100</xdr:colOff>
      <xdr:row>59</xdr:row>
      <xdr:rowOff>156210</xdr:rowOff>
    </xdr:to>
    <xdr:sp macro="" textlink="">
      <xdr:nvSpPr>
        <xdr:cNvPr id="194" name="楕円 193">
          <a:extLst>
            <a:ext uri="{FF2B5EF4-FFF2-40B4-BE49-F238E27FC236}">
              <a16:creationId xmlns:a16="http://schemas.microsoft.com/office/drawing/2014/main" id="{49202A24-D8D0-4343-8C10-4CD6F6BF0747}"/>
            </a:ext>
          </a:extLst>
        </xdr:cNvPr>
        <xdr:cNvSpPr/>
      </xdr:nvSpPr>
      <xdr:spPr>
        <a:xfrm>
          <a:off x="984250" y="98018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105410</xdr:rowOff>
    </xdr:from>
    <xdr:to>
      <xdr:col>10</xdr:col>
      <xdr:colOff>114300</xdr:colOff>
      <xdr:row>59</xdr:row>
      <xdr:rowOff>164465</xdr:rowOff>
    </xdr:to>
    <xdr:cxnSp macro="">
      <xdr:nvCxnSpPr>
        <xdr:cNvPr id="195" name="直線コネクタ 194">
          <a:extLst>
            <a:ext uri="{FF2B5EF4-FFF2-40B4-BE49-F238E27FC236}">
              <a16:creationId xmlns:a16="http://schemas.microsoft.com/office/drawing/2014/main" id="{FAEF1B72-1169-481C-BCE2-B2E5FCBCFEC6}"/>
            </a:ext>
          </a:extLst>
        </xdr:cNvPr>
        <xdr:cNvCxnSpPr/>
      </xdr:nvCxnSpPr>
      <xdr:spPr>
        <a:xfrm>
          <a:off x="1028700" y="9852660"/>
          <a:ext cx="8001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58</xdr:row>
      <xdr:rowOff>90170</xdr:rowOff>
    </xdr:from>
    <xdr:ext cx="405130" cy="259080"/>
    <xdr:sp macro="" textlink="">
      <xdr:nvSpPr>
        <xdr:cNvPr id="196" name="n_1aveValue【体育館・プール】&#10;有形固定資産減価償却率">
          <a:extLst>
            <a:ext uri="{FF2B5EF4-FFF2-40B4-BE49-F238E27FC236}">
              <a16:creationId xmlns:a16="http://schemas.microsoft.com/office/drawing/2014/main" id="{9E098F58-A773-4E03-BFE9-3EEA4C311DA6}"/>
            </a:ext>
          </a:extLst>
        </xdr:cNvPr>
        <xdr:cNvSpPr txBox="1"/>
      </xdr:nvSpPr>
      <xdr:spPr>
        <a:xfrm>
          <a:off x="3239135" y="9672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58</xdr:row>
      <xdr:rowOff>40640</xdr:rowOff>
    </xdr:from>
    <xdr:ext cx="401955" cy="255905"/>
    <xdr:sp macro="" textlink="">
      <xdr:nvSpPr>
        <xdr:cNvPr id="197" name="n_2aveValue【体育館・プール】&#10;有形固定資産減価償却率">
          <a:extLst>
            <a:ext uri="{FF2B5EF4-FFF2-40B4-BE49-F238E27FC236}">
              <a16:creationId xmlns:a16="http://schemas.microsoft.com/office/drawing/2014/main" id="{839C71C9-719D-4F79-8D1F-96E8505C2162}"/>
            </a:ext>
          </a:extLst>
        </xdr:cNvPr>
        <xdr:cNvSpPr txBox="1"/>
      </xdr:nvSpPr>
      <xdr:spPr>
        <a:xfrm>
          <a:off x="2439035" y="962279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57</xdr:row>
      <xdr:rowOff>170180</xdr:rowOff>
    </xdr:from>
    <xdr:ext cx="401955" cy="259080"/>
    <xdr:sp macro="" textlink="">
      <xdr:nvSpPr>
        <xdr:cNvPr id="198" name="n_3aveValue【体育館・プール】&#10;有形固定資産減価償却率">
          <a:extLst>
            <a:ext uri="{FF2B5EF4-FFF2-40B4-BE49-F238E27FC236}">
              <a16:creationId xmlns:a16="http://schemas.microsoft.com/office/drawing/2014/main" id="{86919BA0-7D46-4F6A-A37E-FD94FAE12915}"/>
            </a:ext>
          </a:extLst>
        </xdr:cNvPr>
        <xdr:cNvSpPr txBox="1"/>
      </xdr:nvSpPr>
      <xdr:spPr>
        <a:xfrm>
          <a:off x="1645285" y="95808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60</xdr:row>
      <xdr:rowOff>19050</xdr:rowOff>
    </xdr:from>
    <xdr:ext cx="401955" cy="255905"/>
    <xdr:sp macro="" textlink="">
      <xdr:nvSpPr>
        <xdr:cNvPr id="199" name="n_4aveValue【体育館・プール】&#10;有形固定資産減価償却率">
          <a:extLst>
            <a:ext uri="{FF2B5EF4-FFF2-40B4-BE49-F238E27FC236}">
              <a16:creationId xmlns:a16="http://schemas.microsoft.com/office/drawing/2014/main" id="{75F85830-C21F-4DCB-8147-ECC3D4F39FAA}"/>
            </a:ext>
          </a:extLst>
        </xdr:cNvPr>
        <xdr:cNvSpPr txBox="1"/>
      </xdr:nvSpPr>
      <xdr:spPr>
        <a:xfrm>
          <a:off x="851535" y="99314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60</xdr:row>
      <xdr:rowOff>103505</xdr:rowOff>
    </xdr:from>
    <xdr:ext cx="405130" cy="259080"/>
    <xdr:sp macro="" textlink="">
      <xdr:nvSpPr>
        <xdr:cNvPr id="200" name="n_1mainValue【体育館・プール】&#10;有形固定資産減価償却率">
          <a:extLst>
            <a:ext uri="{FF2B5EF4-FFF2-40B4-BE49-F238E27FC236}">
              <a16:creationId xmlns:a16="http://schemas.microsoft.com/office/drawing/2014/main" id="{ECFF81DA-E886-45D8-8FCF-B19DEC78BB4C}"/>
            </a:ext>
          </a:extLst>
        </xdr:cNvPr>
        <xdr:cNvSpPr txBox="1"/>
      </xdr:nvSpPr>
      <xdr:spPr>
        <a:xfrm>
          <a:off x="3239135" y="100158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60</xdr:row>
      <xdr:rowOff>92075</xdr:rowOff>
    </xdr:from>
    <xdr:ext cx="401955" cy="259080"/>
    <xdr:sp macro="" textlink="">
      <xdr:nvSpPr>
        <xdr:cNvPr id="201" name="n_2mainValue【体育館・プール】&#10;有形固定資産減価償却率">
          <a:extLst>
            <a:ext uri="{FF2B5EF4-FFF2-40B4-BE49-F238E27FC236}">
              <a16:creationId xmlns:a16="http://schemas.microsoft.com/office/drawing/2014/main" id="{FE8771E6-4440-43EC-A500-C1FA31606781}"/>
            </a:ext>
          </a:extLst>
        </xdr:cNvPr>
        <xdr:cNvSpPr txBox="1"/>
      </xdr:nvSpPr>
      <xdr:spPr>
        <a:xfrm>
          <a:off x="2439035" y="100044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60</xdr:row>
      <xdr:rowOff>34925</xdr:rowOff>
    </xdr:from>
    <xdr:ext cx="401955" cy="259080"/>
    <xdr:sp macro="" textlink="">
      <xdr:nvSpPr>
        <xdr:cNvPr id="202" name="n_3mainValue【体育館・プール】&#10;有形固定資産減価償却率">
          <a:extLst>
            <a:ext uri="{FF2B5EF4-FFF2-40B4-BE49-F238E27FC236}">
              <a16:creationId xmlns:a16="http://schemas.microsoft.com/office/drawing/2014/main" id="{2CC88BCF-E2F4-401A-BDF3-DA6512221B66}"/>
            </a:ext>
          </a:extLst>
        </xdr:cNvPr>
        <xdr:cNvSpPr txBox="1"/>
      </xdr:nvSpPr>
      <xdr:spPr>
        <a:xfrm>
          <a:off x="1645285" y="99472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58</xdr:row>
      <xdr:rowOff>1270</xdr:rowOff>
    </xdr:from>
    <xdr:ext cx="401955" cy="259080"/>
    <xdr:sp macro="" textlink="">
      <xdr:nvSpPr>
        <xdr:cNvPr id="203" name="n_4mainValue【体育館・プール】&#10;有形固定資産減価償却率">
          <a:extLst>
            <a:ext uri="{FF2B5EF4-FFF2-40B4-BE49-F238E27FC236}">
              <a16:creationId xmlns:a16="http://schemas.microsoft.com/office/drawing/2014/main" id="{7C9148AF-C40A-459A-8C72-88EB62E1AA6B}"/>
            </a:ext>
          </a:extLst>
        </xdr:cNvPr>
        <xdr:cNvSpPr txBox="1"/>
      </xdr:nvSpPr>
      <xdr:spPr>
        <a:xfrm>
          <a:off x="851535" y="95834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96EE664E-329E-4B0C-A959-22F464A44100}"/>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68A65DA5-B335-42B4-9B9C-EC450722FCBD}"/>
            </a:ext>
          </a:extLst>
        </xdr:cNvPr>
        <xdr:cNvSpPr/>
      </xdr:nvSpPr>
      <xdr:spPr>
        <a:xfrm>
          <a:off x="606425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FEAF1F5D-8C1A-42C1-AE81-9FA17273ED95}"/>
            </a:ext>
          </a:extLst>
        </xdr:cNvPr>
        <xdr:cNvSpPr/>
      </xdr:nvSpPr>
      <xdr:spPr>
        <a:xfrm>
          <a:off x="606425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28/37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D57511CB-3D27-4194-8444-7AFCEF631E37}"/>
            </a:ext>
          </a:extLst>
        </xdr:cNvPr>
        <xdr:cNvSpPr/>
      </xdr:nvSpPr>
      <xdr:spPr>
        <a:xfrm>
          <a:off x="69850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9952ED33-D681-44BB-9AC0-0E146EA47FA0}"/>
            </a:ext>
          </a:extLst>
        </xdr:cNvPr>
        <xdr:cNvSpPr/>
      </xdr:nvSpPr>
      <xdr:spPr>
        <a:xfrm>
          <a:off x="69850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BC892097-EED1-44C1-BF37-DE6C646196B8}"/>
            </a:ext>
          </a:extLst>
        </xdr:cNvPr>
        <xdr:cNvSpPr/>
      </xdr:nvSpPr>
      <xdr:spPr>
        <a:xfrm>
          <a:off x="80137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DBCB5CA4-23A2-4919-878C-7E3F9CE3A2C9}"/>
            </a:ext>
          </a:extLst>
        </xdr:cNvPr>
        <xdr:cNvSpPr/>
      </xdr:nvSpPr>
      <xdr:spPr>
        <a:xfrm>
          <a:off x="80137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CCA70C30-BB8A-458C-A89E-977E232610F4}"/>
            </a:ext>
          </a:extLst>
        </xdr:cNvPr>
        <xdr:cNvSpPr/>
      </xdr:nvSpPr>
      <xdr:spPr>
        <a:xfrm>
          <a:off x="5956300" y="88138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6710" cy="225425"/>
    <xdr:sp macro="" textlink="">
      <xdr:nvSpPr>
        <xdr:cNvPr id="212" name="テキスト ボックス 211">
          <a:extLst>
            <a:ext uri="{FF2B5EF4-FFF2-40B4-BE49-F238E27FC236}">
              <a16:creationId xmlns:a16="http://schemas.microsoft.com/office/drawing/2014/main" id="{4878AB8C-E4DD-43B2-A3BD-073AD48CD480}"/>
            </a:ext>
          </a:extLst>
        </xdr:cNvPr>
        <xdr:cNvSpPr txBox="1"/>
      </xdr:nvSpPr>
      <xdr:spPr>
        <a:xfrm>
          <a:off x="5918200" y="862965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D29C1FF3-16C4-4B0F-B744-DFB2A6F9ED5B}"/>
            </a:ext>
          </a:extLst>
        </xdr:cNvPr>
        <xdr:cNvCxnSpPr/>
      </xdr:nvCxnSpPr>
      <xdr:spPr>
        <a:xfrm>
          <a:off x="5956300" y="110172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F668FF24-3F00-4C3F-9781-FF90368D6919}"/>
            </a:ext>
          </a:extLst>
        </xdr:cNvPr>
        <xdr:cNvCxnSpPr/>
      </xdr:nvCxnSpPr>
      <xdr:spPr>
        <a:xfrm>
          <a:off x="5956300" y="10648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105410</xdr:rowOff>
    </xdr:from>
    <xdr:ext cx="464185" cy="259080"/>
    <xdr:sp macro="" textlink="">
      <xdr:nvSpPr>
        <xdr:cNvPr id="215" name="テキスト ボックス 214">
          <a:extLst>
            <a:ext uri="{FF2B5EF4-FFF2-40B4-BE49-F238E27FC236}">
              <a16:creationId xmlns:a16="http://schemas.microsoft.com/office/drawing/2014/main" id="{E775ABA1-3382-44F2-AAB4-D3A418986922}"/>
            </a:ext>
          </a:extLst>
        </xdr:cNvPr>
        <xdr:cNvSpPr txBox="1"/>
      </xdr:nvSpPr>
      <xdr:spPr>
        <a:xfrm>
          <a:off x="5527040" y="105130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3B67DAE2-D714-4FA2-AB84-FB9C218D3AFF}"/>
            </a:ext>
          </a:extLst>
        </xdr:cNvPr>
        <xdr:cNvCxnSpPr/>
      </xdr:nvCxnSpPr>
      <xdr:spPr>
        <a:xfrm>
          <a:off x="5956300" y="102806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67310</xdr:rowOff>
    </xdr:from>
    <xdr:ext cx="464185" cy="259080"/>
    <xdr:sp macro="" textlink="">
      <xdr:nvSpPr>
        <xdr:cNvPr id="217" name="テキスト ボックス 216">
          <a:extLst>
            <a:ext uri="{FF2B5EF4-FFF2-40B4-BE49-F238E27FC236}">
              <a16:creationId xmlns:a16="http://schemas.microsoft.com/office/drawing/2014/main" id="{DB1ACAE9-BDBA-4350-A13B-B8F38D05C50F}"/>
            </a:ext>
          </a:extLst>
        </xdr:cNvPr>
        <xdr:cNvSpPr txBox="1"/>
      </xdr:nvSpPr>
      <xdr:spPr>
        <a:xfrm>
          <a:off x="5527040" y="1014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314FDDFD-9976-4B01-9511-93B7F8A3B6F2}"/>
            </a:ext>
          </a:extLst>
        </xdr:cNvPr>
        <xdr:cNvCxnSpPr/>
      </xdr:nvCxnSpPr>
      <xdr:spPr>
        <a:xfrm>
          <a:off x="5956300" y="99123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4185" cy="255905"/>
    <xdr:sp macro="" textlink="">
      <xdr:nvSpPr>
        <xdr:cNvPr id="219" name="テキスト ボックス 218">
          <a:extLst>
            <a:ext uri="{FF2B5EF4-FFF2-40B4-BE49-F238E27FC236}">
              <a16:creationId xmlns:a16="http://schemas.microsoft.com/office/drawing/2014/main" id="{96D06904-5F3B-4EBC-BA5C-B1894F548442}"/>
            </a:ext>
          </a:extLst>
        </xdr:cNvPr>
        <xdr:cNvSpPr txBox="1"/>
      </xdr:nvSpPr>
      <xdr:spPr>
        <a:xfrm>
          <a:off x="5527040" y="97764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2C9E0BEB-7ADF-41AF-A6A4-FF29DA09B057}"/>
            </a:ext>
          </a:extLst>
        </xdr:cNvPr>
        <xdr:cNvCxnSpPr/>
      </xdr:nvCxnSpPr>
      <xdr:spPr>
        <a:xfrm>
          <a:off x="5956300" y="95504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162560</xdr:rowOff>
    </xdr:from>
    <xdr:ext cx="464185" cy="259080"/>
    <xdr:sp macro="" textlink="">
      <xdr:nvSpPr>
        <xdr:cNvPr id="221" name="テキスト ボックス 220">
          <a:extLst>
            <a:ext uri="{FF2B5EF4-FFF2-40B4-BE49-F238E27FC236}">
              <a16:creationId xmlns:a16="http://schemas.microsoft.com/office/drawing/2014/main" id="{C11D04D7-F845-426E-A55C-1F39073D5ED1}"/>
            </a:ext>
          </a:extLst>
        </xdr:cNvPr>
        <xdr:cNvSpPr txBox="1"/>
      </xdr:nvSpPr>
      <xdr:spPr>
        <a:xfrm>
          <a:off x="5527040" y="94145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1B2FEA3B-6E0C-47CF-8CF4-D410AF66060E}"/>
            </a:ext>
          </a:extLst>
        </xdr:cNvPr>
        <xdr:cNvCxnSpPr/>
      </xdr:nvCxnSpPr>
      <xdr:spPr>
        <a:xfrm>
          <a:off x="5956300" y="918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124460</xdr:rowOff>
    </xdr:from>
    <xdr:ext cx="464185" cy="259080"/>
    <xdr:sp macro="" textlink="">
      <xdr:nvSpPr>
        <xdr:cNvPr id="223" name="テキスト ボックス 222">
          <a:extLst>
            <a:ext uri="{FF2B5EF4-FFF2-40B4-BE49-F238E27FC236}">
              <a16:creationId xmlns:a16="http://schemas.microsoft.com/office/drawing/2014/main" id="{251DD9D7-0A03-4073-9A36-B545E4262069}"/>
            </a:ext>
          </a:extLst>
        </xdr:cNvPr>
        <xdr:cNvSpPr txBox="1"/>
      </xdr:nvSpPr>
      <xdr:spPr>
        <a:xfrm>
          <a:off x="5527040" y="90462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DC31E223-9164-4E79-950D-3A611546E9FA}"/>
            </a:ext>
          </a:extLst>
        </xdr:cNvPr>
        <xdr:cNvCxnSpPr/>
      </xdr:nvCxnSpPr>
      <xdr:spPr>
        <a:xfrm>
          <a:off x="5956300" y="8813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4185" cy="255905"/>
    <xdr:sp macro="" textlink="">
      <xdr:nvSpPr>
        <xdr:cNvPr id="225" name="テキスト ボックス 224">
          <a:extLst>
            <a:ext uri="{FF2B5EF4-FFF2-40B4-BE49-F238E27FC236}">
              <a16:creationId xmlns:a16="http://schemas.microsoft.com/office/drawing/2014/main" id="{B4FF4A23-7FAE-444A-A24E-91408F036D8A}"/>
            </a:ext>
          </a:extLst>
        </xdr:cNvPr>
        <xdr:cNvSpPr txBox="1"/>
      </xdr:nvSpPr>
      <xdr:spPr>
        <a:xfrm>
          <a:off x="5527040" y="86779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E2FA7647-6842-4F85-B933-AFA36B9B8731}"/>
            </a:ext>
          </a:extLst>
        </xdr:cNvPr>
        <xdr:cNvSpPr/>
      </xdr:nvSpPr>
      <xdr:spPr>
        <a:xfrm>
          <a:off x="5956300" y="88138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227" name="直線コネクタ 226">
          <a:extLst>
            <a:ext uri="{FF2B5EF4-FFF2-40B4-BE49-F238E27FC236}">
              <a16:creationId xmlns:a16="http://schemas.microsoft.com/office/drawing/2014/main" id="{79916D93-270E-4396-8D13-D772F7BB8B88}"/>
            </a:ext>
          </a:extLst>
        </xdr:cNvPr>
        <xdr:cNvCxnSpPr/>
      </xdr:nvCxnSpPr>
      <xdr:spPr>
        <a:xfrm flipV="1">
          <a:off x="9429115" y="9187815"/>
          <a:ext cx="0" cy="1288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72390</xdr:rowOff>
    </xdr:from>
    <xdr:ext cx="469900" cy="259080"/>
    <xdr:sp macro="" textlink="">
      <xdr:nvSpPr>
        <xdr:cNvPr id="228" name="【体育館・プール】&#10;一人当たり面積最小値テキスト">
          <a:extLst>
            <a:ext uri="{FF2B5EF4-FFF2-40B4-BE49-F238E27FC236}">
              <a16:creationId xmlns:a16="http://schemas.microsoft.com/office/drawing/2014/main" id="{4744ED94-FC7C-4C25-9A61-9F9A1EFC38D2}"/>
            </a:ext>
          </a:extLst>
        </xdr:cNvPr>
        <xdr:cNvSpPr txBox="1"/>
      </xdr:nvSpPr>
      <xdr:spPr>
        <a:xfrm>
          <a:off x="9467850" y="104800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0.094</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229" name="直線コネクタ 228">
          <a:extLst>
            <a:ext uri="{FF2B5EF4-FFF2-40B4-BE49-F238E27FC236}">
              <a16:creationId xmlns:a16="http://schemas.microsoft.com/office/drawing/2014/main" id="{FF1F4C48-4CA5-42D6-B783-5367A215EED0}"/>
            </a:ext>
          </a:extLst>
        </xdr:cNvPr>
        <xdr:cNvCxnSpPr/>
      </xdr:nvCxnSpPr>
      <xdr:spPr>
        <a:xfrm>
          <a:off x="9359900" y="104762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47625</xdr:rowOff>
    </xdr:from>
    <xdr:ext cx="469900" cy="259080"/>
    <xdr:sp macro="" textlink="">
      <xdr:nvSpPr>
        <xdr:cNvPr id="230" name="【体育館・プール】&#10;一人当たり面積最大値テキスト">
          <a:extLst>
            <a:ext uri="{FF2B5EF4-FFF2-40B4-BE49-F238E27FC236}">
              <a16:creationId xmlns:a16="http://schemas.microsoft.com/office/drawing/2014/main" id="{B7997E12-D339-4E36-B901-536323853CCC}"/>
            </a:ext>
          </a:extLst>
        </xdr:cNvPr>
        <xdr:cNvSpPr txBox="1"/>
      </xdr:nvSpPr>
      <xdr:spPr>
        <a:xfrm>
          <a:off x="9467850" y="89693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0.797</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231" name="直線コネクタ 230">
          <a:extLst>
            <a:ext uri="{FF2B5EF4-FFF2-40B4-BE49-F238E27FC236}">
              <a16:creationId xmlns:a16="http://schemas.microsoft.com/office/drawing/2014/main" id="{30F43BC1-1B10-4FD9-9067-85088BF393BB}"/>
            </a:ext>
          </a:extLst>
        </xdr:cNvPr>
        <xdr:cNvCxnSpPr/>
      </xdr:nvCxnSpPr>
      <xdr:spPr>
        <a:xfrm>
          <a:off x="9359900" y="91878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113030</xdr:rowOff>
    </xdr:from>
    <xdr:ext cx="469900" cy="259080"/>
    <xdr:sp macro="" textlink="">
      <xdr:nvSpPr>
        <xdr:cNvPr id="232" name="【体育館・プール】&#10;一人当たり面積平均値テキスト">
          <a:extLst>
            <a:ext uri="{FF2B5EF4-FFF2-40B4-BE49-F238E27FC236}">
              <a16:creationId xmlns:a16="http://schemas.microsoft.com/office/drawing/2014/main" id="{1EF026C5-AB61-49AF-BFC0-EF07013D303B}"/>
            </a:ext>
          </a:extLst>
        </xdr:cNvPr>
        <xdr:cNvSpPr txBox="1"/>
      </xdr:nvSpPr>
      <xdr:spPr>
        <a:xfrm>
          <a:off x="9467850" y="1002538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233" name="フローチャート: 判断 232">
          <a:extLst>
            <a:ext uri="{FF2B5EF4-FFF2-40B4-BE49-F238E27FC236}">
              <a16:creationId xmlns:a16="http://schemas.microsoft.com/office/drawing/2014/main" id="{18C5AB26-D54D-49D1-8E9A-53A43279BD7A}"/>
            </a:ext>
          </a:extLst>
        </xdr:cNvPr>
        <xdr:cNvSpPr/>
      </xdr:nvSpPr>
      <xdr:spPr>
        <a:xfrm>
          <a:off x="9398000" y="101676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234" name="フローチャート: 判断 233">
          <a:extLst>
            <a:ext uri="{FF2B5EF4-FFF2-40B4-BE49-F238E27FC236}">
              <a16:creationId xmlns:a16="http://schemas.microsoft.com/office/drawing/2014/main" id="{647F56E6-6F11-4DDC-938F-0403F90F9C7F}"/>
            </a:ext>
          </a:extLst>
        </xdr:cNvPr>
        <xdr:cNvSpPr/>
      </xdr:nvSpPr>
      <xdr:spPr>
        <a:xfrm>
          <a:off x="8636000" y="101542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80645</xdr:rowOff>
    </xdr:from>
    <xdr:to>
      <xdr:col>46</xdr:col>
      <xdr:colOff>38100</xdr:colOff>
      <xdr:row>62</xdr:row>
      <xdr:rowOff>10795</xdr:rowOff>
    </xdr:to>
    <xdr:sp macro="" textlink="">
      <xdr:nvSpPr>
        <xdr:cNvPr id="235" name="フローチャート: 判断 234">
          <a:extLst>
            <a:ext uri="{FF2B5EF4-FFF2-40B4-BE49-F238E27FC236}">
              <a16:creationId xmlns:a16="http://schemas.microsoft.com/office/drawing/2014/main" id="{1B756F7F-A4B0-45FB-8A30-9539157B2F50}"/>
            </a:ext>
          </a:extLst>
        </xdr:cNvPr>
        <xdr:cNvSpPr/>
      </xdr:nvSpPr>
      <xdr:spPr>
        <a:xfrm>
          <a:off x="7842250" y="101580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6" name="フローチャート: 判断 235">
          <a:extLst>
            <a:ext uri="{FF2B5EF4-FFF2-40B4-BE49-F238E27FC236}">
              <a16:creationId xmlns:a16="http://schemas.microsoft.com/office/drawing/2014/main" id="{6E5B4FD8-0BB3-4D71-AAE8-1BD641F1560A}"/>
            </a:ext>
          </a:extLst>
        </xdr:cNvPr>
        <xdr:cNvSpPr/>
      </xdr:nvSpPr>
      <xdr:spPr>
        <a:xfrm>
          <a:off x="7029450" y="101676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139700</xdr:rowOff>
    </xdr:from>
    <xdr:to>
      <xdr:col>36</xdr:col>
      <xdr:colOff>165100</xdr:colOff>
      <xdr:row>62</xdr:row>
      <xdr:rowOff>69850</xdr:rowOff>
    </xdr:to>
    <xdr:sp macro="" textlink="">
      <xdr:nvSpPr>
        <xdr:cNvPr id="237" name="フローチャート: 判断 236">
          <a:extLst>
            <a:ext uri="{FF2B5EF4-FFF2-40B4-BE49-F238E27FC236}">
              <a16:creationId xmlns:a16="http://schemas.microsoft.com/office/drawing/2014/main" id="{015542FD-5B1F-42AF-8608-7DA6D484BB8B}"/>
            </a:ext>
          </a:extLst>
        </xdr:cNvPr>
        <xdr:cNvSpPr/>
      </xdr:nvSpPr>
      <xdr:spPr>
        <a:xfrm>
          <a:off x="6235700" y="102171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5905"/>
    <xdr:sp macro="" textlink="">
      <xdr:nvSpPr>
        <xdr:cNvPr id="238" name="テキスト ボックス 237">
          <a:extLst>
            <a:ext uri="{FF2B5EF4-FFF2-40B4-BE49-F238E27FC236}">
              <a16:creationId xmlns:a16="http://schemas.microsoft.com/office/drawing/2014/main" id="{97742556-6A78-4735-A0FA-AEF8772748B2}"/>
            </a:ext>
          </a:extLst>
        </xdr:cNvPr>
        <xdr:cNvSpPr txBox="1"/>
      </xdr:nvSpPr>
      <xdr:spPr>
        <a:xfrm>
          <a:off x="925830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5905"/>
    <xdr:sp macro="" textlink="">
      <xdr:nvSpPr>
        <xdr:cNvPr id="239" name="テキスト ボックス 238">
          <a:extLst>
            <a:ext uri="{FF2B5EF4-FFF2-40B4-BE49-F238E27FC236}">
              <a16:creationId xmlns:a16="http://schemas.microsoft.com/office/drawing/2014/main" id="{5CB354E0-5CA0-4792-A28C-C94F4EB23C3E}"/>
            </a:ext>
          </a:extLst>
        </xdr:cNvPr>
        <xdr:cNvSpPr txBox="1"/>
      </xdr:nvSpPr>
      <xdr:spPr>
        <a:xfrm>
          <a:off x="85153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5905"/>
    <xdr:sp macro="" textlink="">
      <xdr:nvSpPr>
        <xdr:cNvPr id="240" name="テキスト ボックス 239">
          <a:extLst>
            <a:ext uri="{FF2B5EF4-FFF2-40B4-BE49-F238E27FC236}">
              <a16:creationId xmlns:a16="http://schemas.microsoft.com/office/drawing/2014/main" id="{025D4373-20A6-4C94-AE52-117D8EE0ECDC}"/>
            </a:ext>
          </a:extLst>
        </xdr:cNvPr>
        <xdr:cNvSpPr txBox="1"/>
      </xdr:nvSpPr>
      <xdr:spPr>
        <a:xfrm>
          <a:off x="77152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5905"/>
    <xdr:sp macro="" textlink="">
      <xdr:nvSpPr>
        <xdr:cNvPr id="241" name="テキスト ボックス 240">
          <a:extLst>
            <a:ext uri="{FF2B5EF4-FFF2-40B4-BE49-F238E27FC236}">
              <a16:creationId xmlns:a16="http://schemas.microsoft.com/office/drawing/2014/main" id="{DDEE565D-BE59-44FA-86FC-B97A0A987FA1}"/>
            </a:ext>
          </a:extLst>
        </xdr:cNvPr>
        <xdr:cNvSpPr txBox="1"/>
      </xdr:nvSpPr>
      <xdr:spPr>
        <a:xfrm>
          <a:off x="690880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5905"/>
    <xdr:sp macro="" textlink="">
      <xdr:nvSpPr>
        <xdr:cNvPr id="242" name="テキスト ボックス 241">
          <a:extLst>
            <a:ext uri="{FF2B5EF4-FFF2-40B4-BE49-F238E27FC236}">
              <a16:creationId xmlns:a16="http://schemas.microsoft.com/office/drawing/2014/main" id="{814E7FF6-3D9F-4FC2-A6AA-4E28A276486B}"/>
            </a:ext>
          </a:extLst>
        </xdr:cNvPr>
        <xdr:cNvSpPr txBox="1"/>
      </xdr:nvSpPr>
      <xdr:spPr>
        <a:xfrm>
          <a:off x="61150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88265</xdr:rowOff>
    </xdr:from>
    <xdr:to>
      <xdr:col>55</xdr:col>
      <xdr:colOff>50800</xdr:colOff>
      <xdr:row>63</xdr:row>
      <xdr:rowOff>18415</xdr:rowOff>
    </xdr:to>
    <xdr:sp macro="" textlink="">
      <xdr:nvSpPr>
        <xdr:cNvPr id="243" name="楕円 242">
          <a:extLst>
            <a:ext uri="{FF2B5EF4-FFF2-40B4-BE49-F238E27FC236}">
              <a16:creationId xmlns:a16="http://schemas.microsoft.com/office/drawing/2014/main" id="{649A9FC1-BF1F-4800-8C5F-CCBFC4F9F275}"/>
            </a:ext>
          </a:extLst>
        </xdr:cNvPr>
        <xdr:cNvSpPr/>
      </xdr:nvSpPr>
      <xdr:spPr>
        <a:xfrm>
          <a:off x="9398000" y="103308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3175</xdr:rowOff>
    </xdr:from>
    <xdr:ext cx="469900" cy="259080"/>
    <xdr:sp macro="" textlink="">
      <xdr:nvSpPr>
        <xdr:cNvPr id="244" name="【体育館・プール】&#10;一人当たり面積該当値テキスト">
          <a:extLst>
            <a:ext uri="{FF2B5EF4-FFF2-40B4-BE49-F238E27FC236}">
              <a16:creationId xmlns:a16="http://schemas.microsoft.com/office/drawing/2014/main" id="{3575F20B-4D97-47BA-9640-1A6FE3E79E12}"/>
            </a:ext>
          </a:extLst>
        </xdr:cNvPr>
        <xdr:cNvSpPr txBox="1"/>
      </xdr:nvSpPr>
      <xdr:spPr>
        <a:xfrm>
          <a:off x="9467850" y="102457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86360</xdr:rowOff>
    </xdr:from>
    <xdr:to>
      <xdr:col>50</xdr:col>
      <xdr:colOff>165100</xdr:colOff>
      <xdr:row>63</xdr:row>
      <xdr:rowOff>16510</xdr:rowOff>
    </xdr:to>
    <xdr:sp macro="" textlink="">
      <xdr:nvSpPr>
        <xdr:cNvPr id="245" name="楕円 244">
          <a:extLst>
            <a:ext uri="{FF2B5EF4-FFF2-40B4-BE49-F238E27FC236}">
              <a16:creationId xmlns:a16="http://schemas.microsoft.com/office/drawing/2014/main" id="{0DD86FB0-A427-4DC8-A25B-25C56EC814E9}"/>
            </a:ext>
          </a:extLst>
        </xdr:cNvPr>
        <xdr:cNvSpPr/>
      </xdr:nvSpPr>
      <xdr:spPr>
        <a:xfrm>
          <a:off x="8636000" y="103289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137160</xdr:rowOff>
    </xdr:from>
    <xdr:to>
      <xdr:col>55</xdr:col>
      <xdr:colOff>0</xdr:colOff>
      <xdr:row>62</xdr:row>
      <xdr:rowOff>139065</xdr:rowOff>
    </xdr:to>
    <xdr:cxnSp macro="">
      <xdr:nvCxnSpPr>
        <xdr:cNvPr id="246" name="直線コネクタ 245">
          <a:extLst>
            <a:ext uri="{FF2B5EF4-FFF2-40B4-BE49-F238E27FC236}">
              <a16:creationId xmlns:a16="http://schemas.microsoft.com/office/drawing/2014/main" id="{49B5FABD-5DAB-49AE-BA4C-B5D34579CB02}"/>
            </a:ext>
          </a:extLst>
        </xdr:cNvPr>
        <xdr:cNvCxnSpPr/>
      </xdr:nvCxnSpPr>
      <xdr:spPr>
        <a:xfrm>
          <a:off x="8686800" y="10379710"/>
          <a:ext cx="742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88265</xdr:rowOff>
    </xdr:from>
    <xdr:to>
      <xdr:col>46</xdr:col>
      <xdr:colOff>38100</xdr:colOff>
      <xdr:row>63</xdr:row>
      <xdr:rowOff>18415</xdr:rowOff>
    </xdr:to>
    <xdr:sp macro="" textlink="">
      <xdr:nvSpPr>
        <xdr:cNvPr id="247" name="楕円 246">
          <a:extLst>
            <a:ext uri="{FF2B5EF4-FFF2-40B4-BE49-F238E27FC236}">
              <a16:creationId xmlns:a16="http://schemas.microsoft.com/office/drawing/2014/main" id="{C0974B6A-05AC-498A-810B-56D1384B1757}"/>
            </a:ext>
          </a:extLst>
        </xdr:cNvPr>
        <xdr:cNvSpPr/>
      </xdr:nvSpPr>
      <xdr:spPr>
        <a:xfrm>
          <a:off x="7842250" y="103308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137160</xdr:rowOff>
    </xdr:from>
    <xdr:to>
      <xdr:col>50</xdr:col>
      <xdr:colOff>114300</xdr:colOff>
      <xdr:row>62</xdr:row>
      <xdr:rowOff>139065</xdr:rowOff>
    </xdr:to>
    <xdr:cxnSp macro="">
      <xdr:nvCxnSpPr>
        <xdr:cNvPr id="248" name="直線コネクタ 247">
          <a:extLst>
            <a:ext uri="{FF2B5EF4-FFF2-40B4-BE49-F238E27FC236}">
              <a16:creationId xmlns:a16="http://schemas.microsoft.com/office/drawing/2014/main" id="{3130368B-60B9-47A1-AC2A-8A5DF821A9A6}"/>
            </a:ext>
          </a:extLst>
        </xdr:cNvPr>
        <xdr:cNvCxnSpPr/>
      </xdr:nvCxnSpPr>
      <xdr:spPr>
        <a:xfrm flipV="1">
          <a:off x="7886700" y="10379710"/>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88265</xdr:rowOff>
    </xdr:from>
    <xdr:to>
      <xdr:col>41</xdr:col>
      <xdr:colOff>101600</xdr:colOff>
      <xdr:row>63</xdr:row>
      <xdr:rowOff>18415</xdr:rowOff>
    </xdr:to>
    <xdr:sp macro="" textlink="">
      <xdr:nvSpPr>
        <xdr:cNvPr id="249" name="楕円 248">
          <a:extLst>
            <a:ext uri="{FF2B5EF4-FFF2-40B4-BE49-F238E27FC236}">
              <a16:creationId xmlns:a16="http://schemas.microsoft.com/office/drawing/2014/main" id="{B2015D51-6208-453B-B19E-536309965FD6}"/>
            </a:ext>
          </a:extLst>
        </xdr:cNvPr>
        <xdr:cNvSpPr/>
      </xdr:nvSpPr>
      <xdr:spPr>
        <a:xfrm>
          <a:off x="7029450" y="103308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139065</xdr:rowOff>
    </xdr:from>
    <xdr:to>
      <xdr:col>45</xdr:col>
      <xdr:colOff>177800</xdr:colOff>
      <xdr:row>62</xdr:row>
      <xdr:rowOff>139065</xdr:rowOff>
    </xdr:to>
    <xdr:cxnSp macro="">
      <xdr:nvCxnSpPr>
        <xdr:cNvPr id="250" name="直線コネクタ 249">
          <a:extLst>
            <a:ext uri="{FF2B5EF4-FFF2-40B4-BE49-F238E27FC236}">
              <a16:creationId xmlns:a16="http://schemas.microsoft.com/office/drawing/2014/main" id="{6389D204-781C-47AF-912C-35F7B2D20DE2}"/>
            </a:ext>
          </a:extLst>
        </xdr:cNvPr>
        <xdr:cNvCxnSpPr/>
      </xdr:nvCxnSpPr>
      <xdr:spPr>
        <a:xfrm>
          <a:off x="7080250" y="1038161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51" name="楕円 250">
          <a:extLst>
            <a:ext uri="{FF2B5EF4-FFF2-40B4-BE49-F238E27FC236}">
              <a16:creationId xmlns:a16="http://schemas.microsoft.com/office/drawing/2014/main" id="{BF031522-76DC-454B-BA60-9FAA4FE36603}"/>
            </a:ext>
          </a:extLst>
        </xdr:cNvPr>
        <xdr:cNvSpPr/>
      </xdr:nvSpPr>
      <xdr:spPr>
        <a:xfrm>
          <a:off x="6235700" y="1026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74930</xdr:rowOff>
    </xdr:from>
    <xdr:to>
      <xdr:col>41</xdr:col>
      <xdr:colOff>50800</xdr:colOff>
      <xdr:row>62</xdr:row>
      <xdr:rowOff>139065</xdr:rowOff>
    </xdr:to>
    <xdr:cxnSp macro="">
      <xdr:nvCxnSpPr>
        <xdr:cNvPr id="252" name="直線コネクタ 251">
          <a:extLst>
            <a:ext uri="{FF2B5EF4-FFF2-40B4-BE49-F238E27FC236}">
              <a16:creationId xmlns:a16="http://schemas.microsoft.com/office/drawing/2014/main" id="{9D432FBB-7EDE-401D-8CA3-362B9815D7E3}"/>
            </a:ext>
          </a:extLst>
        </xdr:cNvPr>
        <xdr:cNvCxnSpPr/>
      </xdr:nvCxnSpPr>
      <xdr:spPr>
        <a:xfrm>
          <a:off x="6286500" y="10317480"/>
          <a:ext cx="79375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60</xdr:row>
      <xdr:rowOff>23495</xdr:rowOff>
    </xdr:from>
    <xdr:ext cx="469900" cy="259080"/>
    <xdr:sp macro="" textlink="">
      <xdr:nvSpPr>
        <xdr:cNvPr id="253" name="n_1aveValue【体育館・プール】&#10;一人当たり面積">
          <a:extLst>
            <a:ext uri="{FF2B5EF4-FFF2-40B4-BE49-F238E27FC236}">
              <a16:creationId xmlns:a16="http://schemas.microsoft.com/office/drawing/2014/main" id="{0418CA85-3E57-4EC0-A608-0D3C3F5965A1}"/>
            </a:ext>
          </a:extLst>
        </xdr:cNvPr>
        <xdr:cNvSpPr txBox="1"/>
      </xdr:nvSpPr>
      <xdr:spPr>
        <a:xfrm>
          <a:off x="8458200" y="99358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60</xdr:row>
      <xdr:rowOff>27305</xdr:rowOff>
    </xdr:from>
    <xdr:ext cx="466725" cy="259080"/>
    <xdr:sp macro="" textlink="">
      <xdr:nvSpPr>
        <xdr:cNvPr id="254" name="n_2aveValue【体育館・プール】&#10;一人当たり面積">
          <a:extLst>
            <a:ext uri="{FF2B5EF4-FFF2-40B4-BE49-F238E27FC236}">
              <a16:creationId xmlns:a16="http://schemas.microsoft.com/office/drawing/2014/main" id="{03C2CD90-C0B8-4D04-A8A3-FF01F8179D52}"/>
            </a:ext>
          </a:extLst>
        </xdr:cNvPr>
        <xdr:cNvSpPr txBox="1"/>
      </xdr:nvSpPr>
      <xdr:spPr>
        <a:xfrm>
          <a:off x="7677150" y="99396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0.241</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60</xdr:row>
      <xdr:rowOff>36830</xdr:rowOff>
    </xdr:from>
    <xdr:ext cx="466725" cy="259080"/>
    <xdr:sp macro="" textlink="">
      <xdr:nvSpPr>
        <xdr:cNvPr id="255" name="n_3aveValue【体育館・プール】&#10;一人当たり面積">
          <a:extLst>
            <a:ext uri="{FF2B5EF4-FFF2-40B4-BE49-F238E27FC236}">
              <a16:creationId xmlns:a16="http://schemas.microsoft.com/office/drawing/2014/main" id="{3627F460-0304-44B2-86D4-70A299A84746}"/>
            </a:ext>
          </a:extLst>
        </xdr:cNvPr>
        <xdr:cNvSpPr txBox="1"/>
      </xdr:nvSpPr>
      <xdr:spPr>
        <a:xfrm>
          <a:off x="6864350" y="99491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86360</xdr:rowOff>
    </xdr:from>
    <xdr:ext cx="466725" cy="255905"/>
    <xdr:sp macro="" textlink="">
      <xdr:nvSpPr>
        <xdr:cNvPr id="256" name="n_4aveValue【体育館・プール】&#10;一人当たり面積">
          <a:extLst>
            <a:ext uri="{FF2B5EF4-FFF2-40B4-BE49-F238E27FC236}">
              <a16:creationId xmlns:a16="http://schemas.microsoft.com/office/drawing/2014/main" id="{7D0E34C3-3D67-41BB-8B4E-8196BE023BFC}"/>
            </a:ext>
          </a:extLst>
        </xdr:cNvPr>
        <xdr:cNvSpPr txBox="1"/>
      </xdr:nvSpPr>
      <xdr:spPr>
        <a:xfrm>
          <a:off x="6070600" y="99987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63</xdr:row>
      <xdr:rowOff>7620</xdr:rowOff>
    </xdr:from>
    <xdr:ext cx="469900" cy="255905"/>
    <xdr:sp macro="" textlink="">
      <xdr:nvSpPr>
        <xdr:cNvPr id="257" name="n_1mainValue【体育館・プール】&#10;一人当たり面積">
          <a:extLst>
            <a:ext uri="{FF2B5EF4-FFF2-40B4-BE49-F238E27FC236}">
              <a16:creationId xmlns:a16="http://schemas.microsoft.com/office/drawing/2014/main" id="{914C55FE-9E43-4088-BF53-A2E3601BEA4B}"/>
            </a:ext>
          </a:extLst>
        </xdr:cNvPr>
        <xdr:cNvSpPr txBox="1"/>
      </xdr:nvSpPr>
      <xdr:spPr>
        <a:xfrm>
          <a:off x="8458200" y="1041527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63</xdr:row>
      <xdr:rowOff>9525</xdr:rowOff>
    </xdr:from>
    <xdr:ext cx="466725" cy="255905"/>
    <xdr:sp macro="" textlink="">
      <xdr:nvSpPr>
        <xdr:cNvPr id="258" name="n_2mainValue【体育館・プール】&#10;一人当たり面積">
          <a:extLst>
            <a:ext uri="{FF2B5EF4-FFF2-40B4-BE49-F238E27FC236}">
              <a16:creationId xmlns:a16="http://schemas.microsoft.com/office/drawing/2014/main" id="{18FCF671-D3BD-4A2D-A699-4CA7245D7D3C}"/>
            </a:ext>
          </a:extLst>
        </xdr:cNvPr>
        <xdr:cNvSpPr txBox="1"/>
      </xdr:nvSpPr>
      <xdr:spPr>
        <a:xfrm>
          <a:off x="7677150" y="1041717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63</xdr:row>
      <xdr:rowOff>9525</xdr:rowOff>
    </xdr:from>
    <xdr:ext cx="466725" cy="255905"/>
    <xdr:sp macro="" textlink="">
      <xdr:nvSpPr>
        <xdr:cNvPr id="259" name="n_3mainValue【体育館・プール】&#10;一人当たり面積">
          <a:extLst>
            <a:ext uri="{FF2B5EF4-FFF2-40B4-BE49-F238E27FC236}">
              <a16:creationId xmlns:a16="http://schemas.microsoft.com/office/drawing/2014/main" id="{A15E3C75-1315-46F0-8499-B2AD0AC4B1CC}"/>
            </a:ext>
          </a:extLst>
        </xdr:cNvPr>
        <xdr:cNvSpPr txBox="1"/>
      </xdr:nvSpPr>
      <xdr:spPr>
        <a:xfrm>
          <a:off x="6864350" y="1041717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62</xdr:row>
      <xdr:rowOff>116205</xdr:rowOff>
    </xdr:from>
    <xdr:ext cx="466725" cy="259080"/>
    <xdr:sp macro="" textlink="">
      <xdr:nvSpPr>
        <xdr:cNvPr id="260" name="n_4mainValue【体育館・プール】&#10;一人当たり面積">
          <a:extLst>
            <a:ext uri="{FF2B5EF4-FFF2-40B4-BE49-F238E27FC236}">
              <a16:creationId xmlns:a16="http://schemas.microsoft.com/office/drawing/2014/main" id="{3B4F0F83-89D2-4DC6-9440-18B9AB2331CB}"/>
            </a:ext>
          </a:extLst>
        </xdr:cNvPr>
        <xdr:cNvSpPr txBox="1"/>
      </xdr:nvSpPr>
      <xdr:spPr>
        <a:xfrm>
          <a:off x="6070600" y="103587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40EB3247-954C-473C-A44B-9F13436A2691}"/>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9F7FB2FC-EEE8-4E96-9C47-EDAA383F7553}"/>
            </a:ext>
          </a:extLst>
        </xdr:cNvPr>
        <xdr:cNvSpPr/>
      </xdr:nvSpPr>
      <xdr:spPr>
        <a:xfrm>
          <a:off x="8128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B06A08EE-A9F7-4377-B2D0-6DD1F034309F}"/>
            </a:ext>
          </a:extLst>
        </xdr:cNvPr>
        <xdr:cNvSpPr/>
      </xdr:nvSpPr>
      <xdr:spPr>
        <a:xfrm>
          <a:off x="8128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28/30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4AA3A5AE-E06D-42D4-80CC-5F77B5812398}"/>
            </a:ext>
          </a:extLst>
        </xdr:cNvPr>
        <xdr:cNvSpPr/>
      </xdr:nvSpPr>
      <xdr:spPr>
        <a:xfrm>
          <a:off x="17145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0B8810C4-F2D0-40DA-9994-9CB44EAF437D}"/>
            </a:ext>
          </a:extLst>
        </xdr:cNvPr>
        <xdr:cNvSpPr/>
      </xdr:nvSpPr>
      <xdr:spPr>
        <a:xfrm>
          <a:off x="17145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0A4AFC2B-1A84-4B14-9EF8-0332EDD63187}"/>
            </a:ext>
          </a:extLst>
        </xdr:cNvPr>
        <xdr:cNvSpPr/>
      </xdr:nvSpPr>
      <xdr:spPr>
        <a:xfrm>
          <a:off x="27432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702B17AE-34CA-40F4-8972-96B41D26EE96}"/>
            </a:ext>
          </a:extLst>
        </xdr:cNvPr>
        <xdr:cNvSpPr/>
      </xdr:nvSpPr>
      <xdr:spPr>
        <a:xfrm>
          <a:off x="27432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C4205E04-D023-49D3-9A65-CC038F2D2B7B}"/>
            </a:ext>
          </a:extLst>
        </xdr:cNvPr>
        <xdr:cNvSpPr/>
      </xdr:nvSpPr>
      <xdr:spPr>
        <a:xfrm>
          <a:off x="685800" y="124841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275" cy="222250"/>
    <xdr:sp macro="" textlink="">
      <xdr:nvSpPr>
        <xdr:cNvPr id="269" name="テキスト ボックス 268">
          <a:extLst>
            <a:ext uri="{FF2B5EF4-FFF2-40B4-BE49-F238E27FC236}">
              <a16:creationId xmlns:a16="http://schemas.microsoft.com/office/drawing/2014/main" id="{A52EE0A5-F79A-47D8-9363-811FFE2B3F0D}"/>
            </a:ext>
          </a:extLst>
        </xdr:cNvPr>
        <xdr:cNvSpPr txBox="1"/>
      </xdr:nvSpPr>
      <xdr:spPr>
        <a:xfrm>
          <a:off x="666750" y="1229995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183680D6-27E8-4910-8488-F058B0907FE6}"/>
            </a:ext>
          </a:extLst>
        </xdr:cNvPr>
        <xdr:cNvCxnSpPr/>
      </xdr:nvCxnSpPr>
      <xdr:spPr>
        <a:xfrm>
          <a:off x="685800" y="14687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185" cy="259080"/>
    <xdr:sp macro="" textlink="">
      <xdr:nvSpPr>
        <xdr:cNvPr id="271" name="テキスト ボックス 270">
          <a:extLst>
            <a:ext uri="{FF2B5EF4-FFF2-40B4-BE49-F238E27FC236}">
              <a16:creationId xmlns:a16="http://schemas.microsoft.com/office/drawing/2014/main" id="{499D5CDE-3D9D-42F4-8ECC-155F1A46482D}"/>
            </a:ext>
          </a:extLst>
        </xdr:cNvPr>
        <xdr:cNvSpPr txBox="1"/>
      </xdr:nvSpPr>
      <xdr:spPr>
        <a:xfrm>
          <a:off x="275590" y="145453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2" name="直線コネクタ 271">
          <a:extLst>
            <a:ext uri="{FF2B5EF4-FFF2-40B4-BE49-F238E27FC236}">
              <a16:creationId xmlns:a16="http://schemas.microsoft.com/office/drawing/2014/main" id="{36A9A596-9545-45E2-8280-BA6512DC3922}"/>
            </a:ext>
          </a:extLst>
        </xdr:cNvPr>
        <xdr:cNvCxnSpPr/>
      </xdr:nvCxnSpPr>
      <xdr:spPr>
        <a:xfrm>
          <a:off x="685800" y="14243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67310</xdr:rowOff>
    </xdr:from>
    <xdr:ext cx="464185" cy="259080"/>
    <xdr:sp macro="" textlink="">
      <xdr:nvSpPr>
        <xdr:cNvPr id="273" name="テキスト ボックス 272">
          <a:extLst>
            <a:ext uri="{FF2B5EF4-FFF2-40B4-BE49-F238E27FC236}">
              <a16:creationId xmlns:a16="http://schemas.microsoft.com/office/drawing/2014/main" id="{3933FEEA-28BA-4858-A3D6-437BF383F949}"/>
            </a:ext>
          </a:extLst>
        </xdr:cNvPr>
        <xdr:cNvSpPr txBox="1"/>
      </xdr:nvSpPr>
      <xdr:spPr>
        <a:xfrm>
          <a:off x="275590" y="14107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4" name="直線コネクタ 273">
          <a:extLst>
            <a:ext uri="{FF2B5EF4-FFF2-40B4-BE49-F238E27FC236}">
              <a16:creationId xmlns:a16="http://schemas.microsoft.com/office/drawing/2014/main" id="{9DB83CA3-925D-4C6C-8649-BC768F832923}"/>
            </a:ext>
          </a:extLst>
        </xdr:cNvPr>
        <xdr:cNvCxnSpPr/>
      </xdr:nvCxnSpPr>
      <xdr:spPr>
        <a:xfrm>
          <a:off x="685800" y="13804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124460</xdr:rowOff>
    </xdr:from>
    <xdr:ext cx="403225" cy="259080"/>
    <xdr:sp macro="" textlink="">
      <xdr:nvSpPr>
        <xdr:cNvPr id="275" name="テキスト ボックス 274">
          <a:extLst>
            <a:ext uri="{FF2B5EF4-FFF2-40B4-BE49-F238E27FC236}">
              <a16:creationId xmlns:a16="http://schemas.microsoft.com/office/drawing/2014/main" id="{30A60700-B853-4489-AD4E-BBDCD0D65D3B}"/>
            </a:ext>
          </a:extLst>
        </xdr:cNvPr>
        <xdr:cNvSpPr txBox="1"/>
      </xdr:nvSpPr>
      <xdr:spPr>
        <a:xfrm>
          <a:off x="339725" y="136690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6" name="直線コネクタ 275">
          <a:extLst>
            <a:ext uri="{FF2B5EF4-FFF2-40B4-BE49-F238E27FC236}">
              <a16:creationId xmlns:a16="http://schemas.microsoft.com/office/drawing/2014/main" id="{39A0E69D-19E6-42AA-972D-A3D75F29F321}"/>
            </a:ext>
          </a:extLst>
        </xdr:cNvPr>
        <xdr:cNvCxnSpPr/>
      </xdr:nvCxnSpPr>
      <xdr:spPr>
        <a:xfrm>
          <a:off x="685800" y="13366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10160</xdr:rowOff>
    </xdr:from>
    <xdr:ext cx="403225" cy="259080"/>
    <xdr:sp macro="" textlink="">
      <xdr:nvSpPr>
        <xdr:cNvPr id="277" name="テキスト ボックス 276">
          <a:extLst>
            <a:ext uri="{FF2B5EF4-FFF2-40B4-BE49-F238E27FC236}">
              <a16:creationId xmlns:a16="http://schemas.microsoft.com/office/drawing/2014/main" id="{04F05197-14F7-4A91-9C63-BDA0526E71C6}"/>
            </a:ext>
          </a:extLst>
        </xdr:cNvPr>
        <xdr:cNvSpPr txBox="1"/>
      </xdr:nvSpPr>
      <xdr:spPr>
        <a:xfrm>
          <a:off x="339725" y="13224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8" name="直線コネクタ 277">
          <a:extLst>
            <a:ext uri="{FF2B5EF4-FFF2-40B4-BE49-F238E27FC236}">
              <a16:creationId xmlns:a16="http://schemas.microsoft.com/office/drawing/2014/main" id="{5C4DFD91-8214-402E-A356-80CA5C34A294}"/>
            </a:ext>
          </a:extLst>
        </xdr:cNvPr>
        <xdr:cNvCxnSpPr/>
      </xdr:nvCxnSpPr>
      <xdr:spPr>
        <a:xfrm>
          <a:off x="685800" y="12922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67310</xdr:rowOff>
    </xdr:from>
    <xdr:ext cx="403225" cy="259080"/>
    <xdr:sp macro="" textlink="">
      <xdr:nvSpPr>
        <xdr:cNvPr id="279" name="テキスト ボックス 278">
          <a:extLst>
            <a:ext uri="{FF2B5EF4-FFF2-40B4-BE49-F238E27FC236}">
              <a16:creationId xmlns:a16="http://schemas.microsoft.com/office/drawing/2014/main" id="{8DCE311E-1D83-4602-9F12-836EC979BD96}"/>
            </a:ext>
          </a:extLst>
        </xdr:cNvPr>
        <xdr:cNvSpPr txBox="1"/>
      </xdr:nvSpPr>
      <xdr:spPr>
        <a:xfrm>
          <a:off x="339725" y="12786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C03C3A6C-213A-437D-91EA-27D1E0251ABD}"/>
            </a:ext>
          </a:extLst>
        </xdr:cNvPr>
        <xdr:cNvCxnSpPr/>
      </xdr:nvCxnSpPr>
      <xdr:spPr>
        <a:xfrm>
          <a:off x="685800" y="1248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124460</xdr:rowOff>
    </xdr:from>
    <xdr:ext cx="403225" cy="259080"/>
    <xdr:sp macro="" textlink="">
      <xdr:nvSpPr>
        <xdr:cNvPr id="281" name="テキスト ボックス 280">
          <a:extLst>
            <a:ext uri="{FF2B5EF4-FFF2-40B4-BE49-F238E27FC236}">
              <a16:creationId xmlns:a16="http://schemas.microsoft.com/office/drawing/2014/main" id="{DDF0F5DC-44FE-4C69-9BCB-A5D4BF2AE7F5}"/>
            </a:ext>
          </a:extLst>
        </xdr:cNvPr>
        <xdr:cNvSpPr txBox="1"/>
      </xdr:nvSpPr>
      <xdr:spPr>
        <a:xfrm>
          <a:off x="339725" y="12348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ADCE192F-544F-42D1-82FF-38E2B09284BA}"/>
            </a:ext>
          </a:extLst>
        </xdr:cNvPr>
        <xdr:cNvSpPr/>
      </xdr:nvSpPr>
      <xdr:spPr>
        <a:xfrm>
          <a:off x="685800" y="124841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83820</xdr:rowOff>
    </xdr:from>
    <xdr:to>
      <xdr:col>24</xdr:col>
      <xdr:colOff>62865</xdr:colOff>
      <xdr:row>86</xdr:row>
      <xdr:rowOff>38100</xdr:rowOff>
    </xdr:to>
    <xdr:cxnSp macro="">
      <xdr:nvCxnSpPr>
        <xdr:cNvPr id="283" name="直線コネクタ 282">
          <a:extLst>
            <a:ext uri="{FF2B5EF4-FFF2-40B4-BE49-F238E27FC236}">
              <a16:creationId xmlns:a16="http://schemas.microsoft.com/office/drawing/2014/main" id="{AEC4E450-D0BE-44CC-883B-64C114031004}"/>
            </a:ext>
          </a:extLst>
        </xdr:cNvPr>
        <xdr:cNvCxnSpPr/>
      </xdr:nvCxnSpPr>
      <xdr:spPr>
        <a:xfrm flipV="1">
          <a:off x="4177665" y="12967970"/>
          <a:ext cx="0" cy="1275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41910</xdr:rowOff>
    </xdr:from>
    <xdr:ext cx="469900" cy="255905"/>
    <xdr:sp macro="" textlink="">
      <xdr:nvSpPr>
        <xdr:cNvPr id="284" name="【福祉施設】&#10;有形固定資産減価償却率最小値テキスト">
          <a:extLst>
            <a:ext uri="{FF2B5EF4-FFF2-40B4-BE49-F238E27FC236}">
              <a16:creationId xmlns:a16="http://schemas.microsoft.com/office/drawing/2014/main" id="{254CA517-2641-477D-B4E9-D87A148E3C38}"/>
            </a:ext>
          </a:extLst>
        </xdr:cNvPr>
        <xdr:cNvSpPr txBox="1"/>
      </xdr:nvSpPr>
      <xdr:spPr>
        <a:xfrm>
          <a:off x="4216400" y="142468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5" name="直線コネクタ 284">
          <a:extLst>
            <a:ext uri="{FF2B5EF4-FFF2-40B4-BE49-F238E27FC236}">
              <a16:creationId xmlns:a16="http://schemas.microsoft.com/office/drawing/2014/main" id="{ED5F50BB-996E-4AC6-9A8F-278D7771527F}"/>
            </a:ext>
          </a:extLst>
        </xdr:cNvPr>
        <xdr:cNvCxnSpPr/>
      </xdr:nvCxnSpPr>
      <xdr:spPr>
        <a:xfrm>
          <a:off x="4108450" y="142430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30480</xdr:rowOff>
    </xdr:from>
    <xdr:ext cx="405130" cy="255905"/>
    <xdr:sp macro="" textlink="">
      <xdr:nvSpPr>
        <xdr:cNvPr id="286" name="【福祉施設】&#10;有形固定資産減価償却率最大値テキスト">
          <a:extLst>
            <a:ext uri="{FF2B5EF4-FFF2-40B4-BE49-F238E27FC236}">
              <a16:creationId xmlns:a16="http://schemas.microsoft.com/office/drawing/2014/main" id="{8526FFC9-05BE-4E8E-B2EE-6CAE43F41B55}"/>
            </a:ext>
          </a:extLst>
        </xdr:cNvPr>
        <xdr:cNvSpPr txBox="1"/>
      </xdr:nvSpPr>
      <xdr:spPr>
        <a:xfrm>
          <a:off x="4216400" y="127495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42.0</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83820</xdr:rowOff>
    </xdr:from>
    <xdr:to>
      <xdr:col>24</xdr:col>
      <xdr:colOff>152400</xdr:colOff>
      <xdr:row>78</xdr:row>
      <xdr:rowOff>83820</xdr:rowOff>
    </xdr:to>
    <xdr:cxnSp macro="">
      <xdr:nvCxnSpPr>
        <xdr:cNvPr id="287" name="直線コネクタ 286">
          <a:extLst>
            <a:ext uri="{FF2B5EF4-FFF2-40B4-BE49-F238E27FC236}">
              <a16:creationId xmlns:a16="http://schemas.microsoft.com/office/drawing/2014/main" id="{BF8572AC-C5AE-4384-ACF7-D421826F55D2}"/>
            </a:ext>
          </a:extLst>
        </xdr:cNvPr>
        <xdr:cNvCxnSpPr/>
      </xdr:nvCxnSpPr>
      <xdr:spPr>
        <a:xfrm>
          <a:off x="4108450" y="129679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140335</xdr:rowOff>
    </xdr:from>
    <xdr:ext cx="405130" cy="259080"/>
    <xdr:sp macro="" textlink="">
      <xdr:nvSpPr>
        <xdr:cNvPr id="288" name="【福祉施設】&#10;有形固定資産減価償却率平均値テキスト">
          <a:extLst>
            <a:ext uri="{FF2B5EF4-FFF2-40B4-BE49-F238E27FC236}">
              <a16:creationId xmlns:a16="http://schemas.microsoft.com/office/drawing/2014/main" id="{C337B44C-82E6-44CA-9EEC-6399760DCAB5}"/>
            </a:ext>
          </a:extLst>
        </xdr:cNvPr>
        <xdr:cNvSpPr txBox="1"/>
      </xdr:nvSpPr>
      <xdr:spPr>
        <a:xfrm>
          <a:off x="4216400" y="131895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80</xdr:row>
      <xdr:rowOff>117475</xdr:rowOff>
    </xdr:from>
    <xdr:to>
      <xdr:col>24</xdr:col>
      <xdr:colOff>114300</xdr:colOff>
      <xdr:row>81</xdr:row>
      <xdr:rowOff>47625</xdr:rowOff>
    </xdr:to>
    <xdr:sp macro="" textlink="">
      <xdr:nvSpPr>
        <xdr:cNvPr id="289" name="フローチャート: 判断 288">
          <a:extLst>
            <a:ext uri="{FF2B5EF4-FFF2-40B4-BE49-F238E27FC236}">
              <a16:creationId xmlns:a16="http://schemas.microsoft.com/office/drawing/2014/main" id="{A636051F-09A3-480B-A60A-25D95E5FEA07}"/>
            </a:ext>
          </a:extLst>
        </xdr:cNvPr>
        <xdr:cNvSpPr/>
      </xdr:nvSpPr>
      <xdr:spPr>
        <a:xfrm>
          <a:off x="4127500" y="133318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163195</xdr:rowOff>
    </xdr:from>
    <xdr:to>
      <xdr:col>20</xdr:col>
      <xdr:colOff>38100</xdr:colOff>
      <xdr:row>81</xdr:row>
      <xdr:rowOff>93345</xdr:rowOff>
    </xdr:to>
    <xdr:sp macro="" textlink="">
      <xdr:nvSpPr>
        <xdr:cNvPr id="290" name="フローチャート: 判断 289">
          <a:extLst>
            <a:ext uri="{FF2B5EF4-FFF2-40B4-BE49-F238E27FC236}">
              <a16:creationId xmlns:a16="http://schemas.microsoft.com/office/drawing/2014/main" id="{F6A84A50-A71B-43A2-B254-89825D6618FF}"/>
            </a:ext>
          </a:extLst>
        </xdr:cNvPr>
        <xdr:cNvSpPr/>
      </xdr:nvSpPr>
      <xdr:spPr>
        <a:xfrm>
          <a:off x="3384550" y="1337754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44450</xdr:rowOff>
    </xdr:from>
    <xdr:to>
      <xdr:col>15</xdr:col>
      <xdr:colOff>101600</xdr:colOff>
      <xdr:row>81</xdr:row>
      <xdr:rowOff>146050</xdr:rowOff>
    </xdr:to>
    <xdr:sp macro="" textlink="">
      <xdr:nvSpPr>
        <xdr:cNvPr id="291" name="フローチャート: 判断 290">
          <a:extLst>
            <a:ext uri="{FF2B5EF4-FFF2-40B4-BE49-F238E27FC236}">
              <a16:creationId xmlns:a16="http://schemas.microsoft.com/office/drawing/2014/main" id="{F7F7A641-37BF-4498-AEDA-39B7E643B908}"/>
            </a:ext>
          </a:extLst>
        </xdr:cNvPr>
        <xdr:cNvSpPr/>
      </xdr:nvSpPr>
      <xdr:spPr>
        <a:xfrm>
          <a:off x="2571750" y="1342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12700</xdr:rowOff>
    </xdr:from>
    <xdr:to>
      <xdr:col>10</xdr:col>
      <xdr:colOff>165100</xdr:colOff>
      <xdr:row>81</xdr:row>
      <xdr:rowOff>114300</xdr:rowOff>
    </xdr:to>
    <xdr:sp macro="" textlink="">
      <xdr:nvSpPr>
        <xdr:cNvPr id="292" name="フローチャート: 判断 291">
          <a:extLst>
            <a:ext uri="{FF2B5EF4-FFF2-40B4-BE49-F238E27FC236}">
              <a16:creationId xmlns:a16="http://schemas.microsoft.com/office/drawing/2014/main" id="{7D2EDD73-28D1-410F-B209-11F79EF95524}"/>
            </a:ext>
          </a:extLst>
        </xdr:cNvPr>
        <xdr:cNvSpPr/>
      </xdr:nvSpPr>
      <xdr:spPr>
        <a:xfrm>
          <a:off x="1778000" y="1339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147320</xdr:rowOff>
    </xdr:from>
    <xdr:to>
      <xdr:col>6</xdr:col>
      <xdr:colOff>38100</xdr:colOff>
      <xdr:row>81</xdr:row>
      <xdr:rowOff>77470</xdr:rowOff>
    </xdr:to>
    <xdr:sp macro="" textlink="">
      <xdr:nvSpPr>
        <xdr:cNvPr id="293" name="フローチャート: 判断 292">
          <a:extLst>
            <a:ext uri="{FF2B5EF4-FFF2-40B4-BE49-F238E27FC236}">
              <a16:creationId xmlns:a16="http://schemas.microsoft.com/office/drawing/2014/main" id="{9C8652F2-FB84-4145-9B3E-708BABEA5469}"/>
            </a:ext>
          </a:extLst>
        </xdr:cNvPr>
        <xdr:cNvSpPr/>
      </xdr:nvSpPr>
      <xdr:spPr>
        <a:xfrm>
          <a:off x="984250" y="133616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4" name="テキスト ボックス 293">
          <a:extLst>
            <a:ext uri="{FF2B5EF4-FFF2-40B4-BE49-F238E27FC236}">
              <a16:creationId xmlns:a16="http://schemas.microsoft.com/office/drawing/2014/main" id="{56040A86-4B39-422E-9369-AF80D3FF1A3B}"/>
            </a:ext>
          </a:extLst>
        </xdr:cNvPr>
        <xdr:cNvSpPr txBox="1"/>
      </xdr:nvSpPr>
      <xdr:spPr>
        <a:xfrm>
          <a:off x="40068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5" name="テキスト ボックス 294">
          <a:extLst>
            <a:ext uri="{FF2B5EF4-FFF2-40B4-BE49-F238E27FC236}">
              <a16:creationId xmlns:a16="http://schemas.microsoft.com/office/drawing/2014/main" id="{38DDE4A5-4959-4EAA-A22C-DE28AADB5DF0}"/>
            </a:ext>
          </a:extLst>
        </xdr:cNvPr>
        <xdr:cNvSpPr txBox="1"/>
      </xdr:nvSpPr>
      <xdr:spPr>
        <a:xfrm>
          <a:off x="32575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96" name="テキスト ボックス 295">
          <a:extLst>
            <a:ext uri="{FF2B5EF4-FFF2-40B4-BE49-F238E27FC236}">
              <a16:creationId xmlns:a16="http://schemas.microsoft.com/office/drawing/2014/main" id="{210FE2C3-01E5-46A6-BAC7-A51C5F0885D8}"/>
            </a:ext>
          </a:extLst>
        </xdr:cNvPr>
        <xdr:cNvSpPr txBox="1"/>
      </xdr:nvSpPr>
      <xdr:spPr>
        <a:xfrm>
          <a:off x="24511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97" name="テキスト ボックス 296">
          <a:extLst>
            <a:ext uri="{FF2B5EF4-FFF2-40B4-BE49-F238E27FC236}">
              <a16:creationId xmlns:a16="http://schemas.microsoft.com/office/drawing/2014/main" id="{A76E70CB-EE8F-42C0-BF71-2136E816753F}"/>
            </a:ext>
          </a:extLst>
        </xdr:cNvPr>
        <xdr:cNvSpPr txBox="1"/>
      </xdr:nvSpPr>
      <xdr:spPr>
        <a:xfrm>
          <a:off x="16573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98" name="テキスト ボックス 297">
          <a:extLst>
            <a:ext uri="{FF2B5EF4-FFF2-40B4-BE49-F238E27FC236}">
              <a16:creationId xmlns:a16="http://schemas.microsoft.com/office/drawing/2014/main" id="{E961F787-8109-4138-97F5-B8CF0D123D8B}"/>
            </a:ext>
          </a:extLst>
        </xdr:cNvPr>
        <xdr:cNvSpPr txBox="1"/>
      </xdr:nvSpPr>
      <xdr:spPr>
        <a:xfrm>
          <a:off x="8572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85</xdr:row>
      <xdr:rowOff>138430</xdr:rowOff>
    </xdr:from>
    <xdr:to>
      <xdr:col>24</xdr:col>
      <xdr:colOff>114300</xdr:colOff>
      <xdr:row>86</xdr:row>
      <xdr:rowOff>68580</xdr:rowOff>
    </xdr:to>
    <xdr:sp macro="" textlink="">
      <xdr:nvSpPr>
        <xdr:cNvPr id="299" name="楕円 298">
          <a:extLst>
            <a:ext uri="{FF2B5EF4-FFF2-40B4-BE49-F238E27FC236}">
              <a16:creationId xmlns:a16="http://schemas.microsoft.com/office/drawing/2014/main" id="{1D585745-71E0-491C-84A0-B8A8E3C50CEC}"/>
            </a:ext>
          </a:extLst>
        </xdr:cNvPr>
        <xdr:cNvSpPr/>
      </xdr:nvSpPr>
      <xdr:spPr>
        <a:xfrm>
          <a:off x="4127500" y="141782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53340</xdr:rowOff>
    </xdr:from>
    <xdr:ext cx="405130" cy="255905"/>
    <xdr:sp macro="" textlink="">
      <xdr:nvSpPr>
        <xdr:cNvPr id="300" name="【福祉施設】&#10;有形固定資産減価償却率該当値テキスト">
          <a:extLst>
            <a:ext uri="{FF2B5EF4-FFF2-40B4-BE49-F238E27FC236}">
              <a16:creationId xmlns:a16="http://schemas.microsoft.com/office/drawing/2014/main" id="{A4CB8DBE-4731-4797-B265-1925985F38C6}"/>
            </a:ext>
          </a:extLst>
        </xdr:cNvPr>
        <xdr:cNvSpPr txBox="1"/>
      </xdr:nvSpPr>
      <xdr:spPr>
        <a:xfrm>
          <a:off x="4216400" y="1409319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85</xdr:row>
      <xdr:rowOff>132080</xdr:rowOff>
    </xdr:from>
    <xdr:to>
      <xdr:col>20</xdr:col>
      <xdr:colOff>38100</xdr:colOff>
      <xdr:row>86</xdr:row>
      <xdr:rowOff>61595</xdr:rowOff>
    </xdr:to>
    <xdr:sp macro="" textlink="">
      <xdr:nvSpPr>
        <xdr:cNvPr id="301" name="楕円 300">
          <a:extLst>
            <a:ext uri="{FF2B5EF4-FFF2-40B4-BE49-F238E27FC236}">
              <a16:creationId xmlns:a16="http://schemas.microsoft.com/office/drawing/2014/main" id="{9F918436-D0A7-4166-ACEF-A033637F3DB3}"/>
            </a:ext>
          </a:extLst>
        </xdr:cNvPr>
        <xdr:cNvSpPr/>
      </xdr:nvSpPr>
      <xdr:spPr>
        <a:xfrm>
          <a:off x="3384550" y="14171930"/>
          <a:ext cx="8255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10795</xdr:rowOff>
    </xdr:from>
    <xdr:to>
      <xdr:col>24</xdr:col>
      <xdr:colOff>63500</xdr:colOff>
      <xdr:row>86</xdr:row>
      <xdr:rowOff>17780</xdr:rowOff>
    </xdr:to>
    <xdr:cxnSp macro="">
      <xdr:nvCxnSpPr>
        <xdr:cNvPr id="302" name="直線コネクタ 301">
          <a:extLst>
            <a:ext uri="{FF2B5EF4-FFF2-40B4-BE49-F238E27FC236}">
              <a16:creationId xmlns:a16="http://schemas.microsoft.com/office/drawing/2014/main" id="{E345B98C-780D-484C-9294-480E8438F576}"/>
            </a:ext>
          </a:extLst>
        </xdr:cNvPr>
        <xdr:cNvCxnSpPr/>
      </xdr:nvCxnSpPr>
      <xdr:spPr>
        <a:xfrm>
          <a:off x="3429000" y="14215745"/>
          <a:ext cx="7493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117475</xdr:rowOff>
    </xdr:from>
    <xdr:to>
      <xdr:col>15</xdr:col>
      <xdr:colOff>101600</xdr:colOff>
      <xdr:row>86</xdr:row>
      <xdr:rowOff>47625</xdr:rowOff>
    </xdr:to>
    <xdr:sp macro="" textlink="">
      <xdr:nvSpPr>
        <xdr:cNvPr id="303" name="楕円 302">
          <a:extLst>
            <a:ext uri="{FF2B5EF4-FFF2-40B4-BE49-F238E27FC236}">
              <a16:creationId xmlns:a16="http://schemas.microsoft.com/office/drawing/2014/main" id="{D26777BA-1B60-4D77-81BB-5B99AA72C28D}"/>
            </a:ext>
          </a:extLst>
        </xdr:cNvPr>
        <xdr:cNvSpPr/>
      </xdr:nvSpPr>
      <xdr:spPr>
        <a:xfrm>
          <a:off x="2571750" y="141573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168275</xdr:rowOff>
    </xdr:from>
    <xdr:to>
      <xdr:col>19</xdr:col>
      <xdr:colOff>177800</xdr:colOff>
      <xdr:row>86</xdr:row>
      <xdr:rowOff>10795</xdr:rowOff>
    </xdr:to>
    <xdr:cxnSp macro="">
      <xdr:nvCxnSpPr>
        <xdr:cNvPr id="304" name="直線コネクタ 303">
          <a:extLst>
            <a:ext uri="{FF2B5EF4-FFF2-40B4-BE49-F238E27FC236}">
              <a16:creationId xmlns:a16="http://schemas.microsoft.com/office/drawing/2014/main" id="{77A1579C-685B-4B0E-AAC9-8302AC1BD475}"/>
            </a:ext>
          </a:extLst>
        </xdr:cNvPr>
        <xdr:cNvCxnSpPr/>
      </xdr:nvCxnSpPr>
      <xdr:spPr>
        <a:xfrm>
          <a:off x="2622550" y="14201775"/>
          <a:ext cx="8064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99060</xdr:rowOff>
    </xdr:from>
    <xdr:to>
      <xdr:col>10</xdr:col>
      <xdr:colOff>165100</xdr:colOff>
      <xdr:row>86</xdr:row>
      <xdr:rowOff>29210</xdr:rowOff>
    </xdr:to>
    <xdr:sp macro="" textlink="">
      <xdr:nvSpPr>
        <xdr:cNvPr id="305" name="楕円 304">
          <a:extLst>
            <a:ext uri="{FF2B5EF4-FFF2-40B4-BE49-F238E27FC236}">
              <a16:creationId xmlns:a16="http://schemas.microsoft.com/office/drawing/2014/main" id="{B0B4A48D-0AE3-4EAE-82F9-4131C33D2391}"/>
            </a:ext>
          </a:extLst>
        </xdr:cNvPr>
        <xdr:cNvSpPr/>
      </xdr:nvSpPr>
      <xdr:spPr>
        <a:xfrm>
          <a:off x="1778000" y="141389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149860</xdr:rowOff>
    </xdr:from>
    <xdr:to>
      <xdr:col>15</xdr:col>
      <xdr:colOff>50800</xdr:colOff>
      <xdr:row>85</xdr:row>
      <xdr:rowOff>168275</xdr:rowOff>
    </xdr:to>
    <xdr:cxnSp macro="">
      <xdr:nvCxnSpPr>
        <xdr:cNvPr id="306" name="直線コネクタ 305">
          <a:extLst>
            <a:ext uri="{FF2B5EF4-FFF2-40B4-BE49-F238E27FC236}">
              <a16:creationId xmlns:a16="http://schemas.microsoft.com/office/drawing/2014/main" id="{BBCEA532-83CA-4C67-B8D1-FA48281766F3}"/>
            </a:ext>
          </a:extLst>
        </xdr:cNvPr>
        <xdr:cNvCxnSpPr/>
      </xdr:nvCxnSpPr>
      <xdr:spPr>
        <a:xfrm>
          <a:off x="1828800" y="14189710"/>
          <a:ext cx="7937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74930</xdr:rowOff>
    </xdr:from>
    <xdr:to>
      <xdr:col>6</xdr:col>
      <xdr:colOff>38100</xdr:colOff>
      <xdr:row>86</xdr:row>
      <xdr:rowOff>4445</xdr:rowOff>
    </xdr:to>
    <xdr:sp macro="" textlink="">
      <xdr:nvSpPr>
        <xdr:cNvPr id="307" name="楕円 306">
          <a:extLst>
            <a:ext uri="{FF2B5EF4-FFF2-40B4-BE49-F238E27FC236}">
              <a16:creationId xmlns:a16="http://schemas.microsoft.com/office/drawing/2014/main" id="{1F4448F1-A52D-4EC7-B3EC-CC83F03913EC}"/>
            </a:ext>
          </a:extLst>
        </xdr:cNvPr>
        <xdr:cNvSpPr/>
      </xdr:nvSpPr>
      <xdr:spPr>
        <a:xfrm>
          <a:off x="984250" y="14114780"/>
          <a:ext cx="8255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125095</xdr:rowOff>
    </xdr:from>
    <xdr:to>
      <xdr:col>10</xdr:col>
      <xdr:colOff>114300</xdr:colOff>
      <xdr:row>85</xdr:row>
      <xdr:rowOff>149860</xdr:rowOff>
    </xdr:to>
    <xdr:cxnSp macro="">
      <xdr:nvCxnSpPr>
        <xdr:cNvPr id="308" name="直線コネクタ 307">
          <a:extLst>
            <a:ext uri="{FF2B5EF4-FFF2-40B4-BE49-F238E27FC236}">
              <a16:creationId xmlns:a16="http://schemas.microsoft.com/office/drawing/2014/main" id="{84E8FC7D-9022-46CF-ACA8-2D2635CAFF03}"/>
            </a:ext>
          </a:extLst>
        </xdr:cNvPr>
        <xdr:cNvCxnSpPr/>
      </xdr:nvCxnSpPr>
      <xdr:spPr>
        <a:xfrm>
          <a:off x="1028700" y="14164945"/>
          <a:ext cx="8001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79</xdr:row>
      <xdr:rowOff>109855</xdr:rowOff>
    </xdr:from>
    <xdr:ext cx="405130" cy="255905"/>
    <xdr:sp macro="" textlink="">
      <xdr:nvSpPr>
        <xdr:cNvPr id="309" name="n_1aveValue【福祉施設】&#10;有形固定資産減価償却率">
          <a:extLst>
            <a:ext uri="{FF2B5EF4-FFF2-40B4-BE49-F238E27FC236}">
              <a16:creationId xmlns:a16="http://schemas.microsoft.com/office/drawing/2014/main" id="{977DD59B-7B64-4EBB-9D28-C80A1406BFBC}"/>
            </a:ext>
          </a:extLst>
        </xdr:cNvPr>
        <xdr:cNvSpPr txBox="1"/>
      </xdr:nvSpPr>
      <xdr:spPr>
        <a:xfrm>
          <a:off x="3239135" y="1315910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79</xdr:row>
      <xdr:rowOff>162560</xdr:rowOff>
    </xdr:from>
    <xdr:ext cx="401955" cy="259080"/>
    <xdr:sp macro="" textlink="">
      <xdr:nvSpPr>
        <xdr:cNvPr id="310" name="n_2aveValue【福祉施設】&#10;有形固定資産減価償却率">
          <a:extLst>
            <a:ext uri="{FF2B5EF4-FFF2-40B4-BE49-F238E27FC236}">
              <a16:creationId xmlns:a16="http://schemas.microsoft.com/office/drawing/2014/main" id="{20C4CD7B-1B56-4FF3-9FFB-46619374ADB5}"/>
            </a:ext>
          </a:extLst>
        </xdr:cNvPr>
        <xdr:cNvSpPr txBox="1"/>
      </xdr:nvSpPr>
      <xdr:spPr>
        <a:xfrm>
          <a:off x="2439035" y="132118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79</xdr:row>
      <xdr:rowOff>130810</xdr:rowOff>
    </xdr:from>
    <xdr:ext cx="401955" cy="259080"/>
    <xdr:sp macro="" textlink="">
      <xdr:nvSpPr>
        <xdr:cNvPr id="311" name="n_3aveValue【福祉施設】&#10;有形固定資産減価償却率">
          <a:extLst>
            <a:ext uri="{FF2B5EF4-FFF2-40B4-BE49-F238E27FC236}">
              <a16:creationId xmlns:a16="http://schemas.microsoft.com/office/drawing/2014/main" id="{CD12B6FE-3E23-4A7E-94B4-F8CA5A0D71DF}"/>
            </a:ext>
          </a:extLst>
        </xdr:cNvPr>
        <xdr:cNvSpPr txBox="1"/>
      </xdr:nvSpPr>
      <xdr:spPr>
        <a:xfrm>
          <a:off x="1645285" y="131800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79</xdr:row>
      <xdr:rowOff>93980</xdr:rowOff>
    </xdr:from>
    <xdr:ext cx="401955" cy="259080"/>
    <xdr:sp macro="" textlink="">
      <xdr:nvSpPr>
        <xdr:cNvPr id="312" name="n_4aveValue【福祉施設】&#10;有形固定資産減価償却率">
          <a:extLst>
            <a:ext uri="{FF2B5EF4-FFF2-40B4-BE49-F238E27FC236}">
              <a16:creationId xmlns:a16="http://schemas.microsoft.com/office/drawing/2014/main" id="{E5F4D3CE-8EC9-4A38-87F0-996B9AED817B}"/>
            </a:ext>
          </a:extLst>
        </xdr:cNvPr>
        <xdr:cNvSpPr txBox="1"/>
      </xdr:nvSpPr>
      <xdr:spPr>
        <a:xfrm>
          <a:off x="851535" y="131432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86</xdr:row>
      <xdr:rowOff>52705</xdr:rowOff>
    </xdr:from>
    <xdr:ext cx="405130" cy="255905"/>
    <xdr:sp macro="" textlink="">
      <xdr:nvSpPr>
        <xdr:cNvPr id="313" name="n_1mainValue【福祉施設】&#10;有形固定資産減価償却率">
          <a:extLst>
            <a:ext uri="{FF2B5EF4-FFF2-40B4-BE49-F238E27FC236}">
              <a16:creationId xmlns:a16="http://schemas.microsoft.com/office/drawing/2014/main" id="{3BCA48EE-F6E4-4535-9805-802443D2A2E0}"/>
            </a:ext>
          </a:extLst>
        </xdr:cNvPr>
        <xdr:cNvSpPr txBox="1"/>
      </xdr:nvSpPr>
      <xdr:spPr>
        <a:xfrm>
          <a:off x="3239135" y="1425765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86</xdr:row>
      <xdr:rowOff>38735</xdr:rowOff>
    </xdr:from>
    <xdr:ext cx="401955" cy="259080"/>
    <xdr:sp macro="" textlink="">
      <xdr:nvSpPr>
        <xdr:cNvPr id="314" name="n_2mainValue【福祉施設】&#10;有形固定資産減価償却率">
          <a:extLst>
            <a:ext uri="{FF2B5EF4-FFF2-40B4-BE49-F238E27FC236}">
              <a16:creationId xmlns:a16="http://schemas.microsoft.com/office/drawing/2014/main" id="{895458E3-1F2C-4426-ABE9-6074B5B1AA9A}"/>
            </a:ext>
          </a:extLst>
        </xdr:cNvPr>
        <xdr:cNvSpPr txBox="1"/>
      </xdr:nvSpPr>
      <xdr:spPr>
        <a:xfrm>
          <a:off x="2439035" y="142436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86</xdr:row>
      <xdr:rowOff>20320</xdr:rowOff>
    </xdr:from>
    <xdr:ext cx="401955" cy="255905"/>
    <xdr:sp macro="" textlink="">
      <xdr:nvSpPr>
        <xdr:cNvPr id="315" name="n_3mainValue【福祉施設】&#10;有形固定資産減価償却率">
          <a:extLst>
            <a:ext uri="{FF2B5EF4-FFF2-40B4-BE49-F238E27FC236}">
              <a16:creationId xmlns:a16="http://schemas.microsoft.com/office/drawing/2014/main" id="{74FB1CFB-5E83-44ED-AB00-C93F22865BFC}"/>
            </a:ext>
          </a:extLst>
        </xdr:cNvPr>
        <xdr:cNvSpPr txBox="1"/>
      </xdr:nvSpPr>
      <xdr:spPr>
        <a:xfrm>
          <a:off x="1645285" y="142252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85</xdr:row>
      <xdr:rowOff>167005</xdr:rowOff>
    </xdr:from>
    <xdr:ext cx="401955" cy="255905"/>
    <xdr:sp macro="" textlink="">
      <xdr:nvSpPr>
        <xdr:cNvPr id="316" name="n_4mainValue【福祉施設】&#10;有形固定資産減価償却率">
          <a:extLst>
            <a:ext uri="{FF2B5EF4-FFF2-40B4-BE49-F238E27FC236}">
              <a16:creationId xmlns:a16="http://schemas.microsoft.com/office/drawing/2014/main" id="{C432BCAA-84F7-4A97-AC9F-041794BA6639}"/>
            </a:ext>
          </a:extLst>
        </xdr:cNvPr>
        <xdr:cNvSpPr txBox="1"/>
      </xdr:nvSpPr>
      <xdr:spPr>
        <a:xfrm>
          <a:off x="851535" y="1420685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E58A3F91-C7F4-4CB3-82A2-58E2D2DA8E1C}"/>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5B8744E6-5BF6-49A0-B75F-FF9A116B5027}"/>
            </a:ext>
          </a:extLst>
        </xdr:cNvPr>
        <xdr:cNvSpPr/>
      </xdr:nvSpPr>
      <xdr:spPr>
        <a:xfrm>
          <a:off x="606425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87DBD8EC-8417-41ED-BA38-79169B524668}"/>
            </a:ext>
          </a:extLst>
        </xdr:cNvPr>
        <xdr:cNvSpPr/>
      </xdr:nvSpPr>
      <xdr:spPr>
        <a:xfrm>
          <a:off x="606425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0715AD63-BA77-4869-905C-C25FFF529E76}"/>
            </a:ext>
          </a:extLst>
        </xdr:cNvPr>
        <xdr:cNvSpPr/>
      </xdr:nvSpPr>
      <xdr:spPr>
        <a:xfrm>
          <a:off x="69850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8636F24F-7914-4036-9654-EF3EC757764F}"/>
            </a:ext>
          </a:extLst>
        </xdr:cNvPr>
        <xdr:cNvSpPr/>
      </xdr:nvSpPr>
      <xdr:spPr>
        <a:xfrm>
          <a:off x="69850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A916F612-F925-4A79-A3AC-13DE377F28D7}"/>
            </a:ext>
          </a:extLst>
        </xdr:cNvPr>
        <xdr:cNvSpPr/>
      </xdr:nvSpPr>
      <xdr:spPr>
        <a:xfrm>
          <a:off x="80137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ACF0A772-4A1E-4B12-A6AE-939204122C20}"/>
            </a:ext>
          </a:extLst>
        </xdr:cNvPr>
        <xdr:cNvSpPr/>
      </xdr:nvSpPr>
      <xdr:spPr>
        <a:xfrm>
          <a:off x="80137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B33ADA16-818D-4F69-8849-BD9DE247B355}"/>
            </a:ext>
          </a:extLst>
        </xdr:cNvPr>
        <xdr:cNvSpPr/>
      </xdr:nvSpPr>
      <xdr:spPr>
        <a:xfrm>
          <a:off x="5956300" y="124841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6710" cy="222250"/>
    <xdr:sp macro="" textlink="">
      <xdr:nvSpPr>
        <xdr:cNvPr id="325" name="テキスト ボックス 324">
          <a:extLst>
            <a:ext uri="{FF2B5EF4-FFF2-40B4-BE49-F238E27FC236}">
              <a16:creationId xmlns:a16="http://schemas.microsoft.com/office/drawing/2014/main" id="{80ED807D-BE7F-4CDA-A93A-EF2D8FFD19D7}"/>
            </a:ext>
          </a:extLst>
        </xdr:cNvPr>
        <xdr:cNvSpPr txBox="1"/>
      </xdr:nvSpPr>
      <xdr:spPr>
        <a:xfrm>
          <a:off x="5918200" y="1229995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5213BD4F-FAD0-4C0D-A816-679C28BCB40D}"/>
            </a:ext>
          </a:extLst>
        </xdr:cNvPr>
        <xdr:cNvCxnSpPr/>
      </xdr:nvCxnSpPr>
      <xdr:spPr>
        <a:xfrm>
          <a:off x="5956300" y="146875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7" name="直線コネクタ 326">
          <a:extLst>
            <a:ext uri="{FF2B5EF4-FFF2-40B4-BE49-F238E27FC236}">
              <a16:creationId xmlns:a16="http://schemas.microsoft.com/office/drawing/2014/main" id="{78E3DC9C-CD27-4965-8ADC-DC51ACAAECA0}"/>
            </a:ext>
          </a:extLst>
        </xdr:cNvPr>
        <xdr:cNvCxnSpPr/>
      </xdr:nvCxnSpPr>
      <xdr:spPr>
        <a:xfrm>
          <a:off x="5956300" y="143192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4185" cy="255905"/>
    <xdr:sp macro="" textlink="">
      <xdr:nvSpPr>
        <xdr:cNvPr id="328" name="テキスト ボックス 327">
          <a:extLst>
            <a:ext uri="{FF2B5EF4-FFF2-40B4-BE49-F238E27FC236}">
              <a16:creationId xmlns:a16="http://schemas.microsoft.com/office/drawing/2014/main" id="{956287B0-64BC-4E58-9E4A-E10D563FA353}"/>
            </a:ext>
          </a:extLst>
        </xdr:cNvPr>
        <xdr:cNvSpPr txBox="1"/>
      </xdr:nvSpPr>
      <xdr:spPr>
        <a:xfrm>
          <a:off x="5527040" y="14183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9" name="直線コネクタ 328">
          <a:extLst>
            <a:ext uri="{FF2B5EF4-FFF2-40B4-BE49-F238E27FC236}">
              <a16:creationId xmlns:a16="http://schemas.microsoft.com/office/drawing/2014/main" id="{E6DFB5FE-210C-4851-A45E-A08C46BFA604}"/>
            </a:ext>
          </a:extLst>
        </xdr:cNvPr>
        <xdr:cNvCxnSpPr/>
      </xdr:nvCxnSpPr>
      <xdr:spPr>
        <a:xfrm>
          <a:off x="5956300" y="13950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105410</xdr:rowOff>
    </xdr:from>
    <xdr:ext cx="464185" cy="259080"/>
    <xdr:sp macro="" textlink="">
      <xdr:nvSpPr>
        <xdr:cNvPr id="330" name="テキスト ボックス 329">
          <a:extLst>
            <a:ext uri="{FF2B5EF4-FFF2-40B4-BE49-F238E27FC236}">
              <a16:creationId xmlns:a16="http://schemas.microsoft.com/office/drawing/2014/main" id="{279DC79B-6970-4BB8-86ED-5D159897B62B}"/>
            </a:ext>
          </a:extLst>
        </xdr:cNvPr>
        <xdr:cNvSpPr txBox="1"/>
      </xdr:nvSpPr>
      <xdr:spPr>
        <a:xfrm>
          <a:off x="5527040" y="138150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1" name="直線コネクタ 330">
          <a:extLst>
            <a:ext uri="{FF2B5EF4-FFF2-40B4-BE49-F238E27FC236}">
              <a16:creationId xmlns:a16="http://schemas.microsoft.com/office/drawing/2014/main" id="{92ADBE36-8DC4-4E85-8EE1-2C880964D5D9}"/>
            </a:ext>
          </a:extLst>
        </xdr:cNvPr>
        <xdr:cNvCxnSpPr/>
      </xdr:nvCxnSpPr>
      <xdr:spPr>
        <a:xfrm>
          <a:off x="5956300" y="135826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4185" cy="259080"/>
    <xdr:sp macro="" textlink="">
      <xdr:nvSpPr>
        <xdr:cNvPr id="332" name="テキスト ボックス 331">
          <a:extLst>
            <a:ext uri="{FF2B5EF4-FFF2-40B4-BE49-F238E27FC236}">
              <a16:creationId xmlns:a16="http://schemas.microsoft.com/office/drawing/2014/main" id="{658AC877-ECA0-4EA0-B342-92347D7B7162}"/>
            </a:ext>
          </a:extLst>
        </xdr:cNvPr>
        <xdr:cNvSpPr txBox="1"/>
      </xdr:nvSpPr>
      <xdr:spPr>
        <a:xfrm>
          <a:off x="5527040" y="1344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3" name="直線コネクタ 332">
          <a:extLst>
            <a:ext uri="{FF2B5EF4-FFF2-40B4-BE49-F238E27FC236}">
              <a16:creationId xmlns:a16="http://schemas.microsoft.com/office/drawing/2014/main" id="{A1885CAB-235C-40F7-BFBD-6F22B0F8F5C5}"/>
            </a:ext>
          </a:extLst>
        </xdr:cNvPr>
        <xdr:cNvCxnSpPr/>
      </xdr:nvCxnSpPr>
      <xdr:spPr>
        <a:xfrm>
          <a:off x="5956300" y="132143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29210</xdr:rowOff>
    </xdr:from>
    <xdr:ext cx="464185" cy="255905"/>
    <xdr:sp macro="" textlink="">
      <xdr:nvSpPr>
        <xdr:cNvPr id="334" name="テキスト ボックス 333">
          <a:extLst>
            <a:ext uri="{FF2B5EF4-FFF2-40B4-BE49-F238E27FC236}">
              <a16:creationId xmlns:a16="http://schemas.microsoft.com/office/drawing/2014/main" id="{C22F9429-ECAB-48E3-9C5B-1DA4376B4861}"/>
            </a:ext>
          </a:extLst>
        </xdr:cNvPr>
        <xdr:cNvSpPr txBox="1"/>
      </xdr:nvSpPr>
      <xdr:spPr>
        <a:xfrm>
          <a:off x="5527040" y="130784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5" name="直線コネクタ 334">
          <a:extLst>
            <a:ext uri="{FF2B5EF4-FFF2-40B4-BE49-F238E27FC236}">
              <a16:creationId xmlns:a16="http://schemas.microsoft.com/office/drawing/2014/main" id="{41F6B6EC-FD40-4580-9910-D52AF4D24404}"/>
            </a:ext>
          </a:extLst>
        </xdr:cNvPr>
        <xdr:cNvCxnSpPr/>
      </xdr:nvCxnSpPr>
      <xdr:spPr>
        <a:xfrm>
          <a:off x="5956300" y="128524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162560</xdr:rowOff>
    </xdr:from>
    <xdr:ext cx="464185" cy="259080"/>
    <xdr:sp macro="" textlink="">
      <xdr:nvSpPr>
        <xdr:cNvPr id="336" name="テキスト ボックス 335">
          <a:extLst>
            <a:ext uri="{FF2B5EF4-FFF2-40B4-BE49-F238E27FC236}">
              <a16:creationId xmlns:a16="http://schemas.microsoft.com/office/drawing/2014/main" id="{50140C4A-DF5E-4509-82F7-2D1F5B3CA8A6}"/>
            </a:ext>
          </a:extLst>
        </xdr:cNvPr>
        <xdr:cNvSpPr txBox="1"/>
      </xdr:nvSpPr>
      <xdr:spPr>
        <a:xfrm>
          <a:off x="5527040" y="127165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FC8B703B-7EB0-4AD3-9084-F0914C1D7B22}"/>
            </a:ext>
          </a:extLst>
        </xdr:cNvPr>
        <xdr:cNvCxnSpPr/>
      </xdr:nvCxnSpPr>
      <xdr:spPr>
        <a:xfrm>
          <a:off x="5956300" y="1248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185" cy="259080"/>
    <xdr:sp macro="" textlink="">
      <xdr:nvSpPr>
        <xdr:cNvPr id="338" name="テキスト ボックス 337">
          <a:extLst>
            <a:ext uri="{FF2B5EF4-FFF2-40B4-BE49-F238E27FC236}">
              <a16:creationId xmlns:a16="http://schemas.microsoft.com/office/drawing/2014/main" id="{61BC12CA-A462-468C-9668-E5355F90EBD7}"/>
            </a:ext>
          </a:extLst>
        </xdr:cNvPr>
        <xdr:cNvSpPr txBox="1"/>
      </xdr:nvSpPr>
      <xdr:spPr>
        <a:xfrm>
          <a:off x="5527040" y="123482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0F8D314C-31A4-40AB-AF1C-98AD45FD0E8D}"/>
            </a:ext>
          </a:extLst>
        </xdr:cNvPr>
        <xdr:cNvSpPr/>
      </xdr:nvSpPr>
      <xdr:spPr>
        <a:xfrm>
          <a:off x="5956300" y="124841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11430</xdr:rowOff>
    </xdr:from>
    <xdr:to>
      <xdr:col>54</xdr:col>
      <xdr:colOff>189865</xdr:colOff>
      <xdr:row>86</xdr:row>
      <xdr:rowOff>99060</xdr:rowOff>
    </xdr:to>
    <xdr:cxnSp macro="">
      <xdr:nvCxnSpPr>
        <xdr:cNvPr id="340" name="直線コネクタ 339">
          <a:extLst>
            <a:ext uri="{FF2B5EF4-FFF2-40B4-BE49-F238E27FC236}">
              <a16:creationId xmlns:a16="http://schemas.microsoft.com/office/drawing/2014/main" id="{FA96EDF2-15D9-4CB8-B4A7-0002C76877F4}"/>
            </a:ext>
          </a:extLst>
        </xdr:cNvPr>
        <xdr:cNvCxnSpPr/>
      </xdr:nvCxnSpPr>
      <xdr:spPr>
        <a:xfrm flipV="1">
          <a:off x="9429115" y="12895580"/>
          <a:ext cx="0" cy="140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102870</xdr:rowOff>
    </xdr:from>
    <xdr:ext cx="469900" cy="259080"/>
    <xdr:sp macro="" textlink="">
      <xdr:nvSpPr>
        <xdr:cNvPr id="341" name="【福祉施設】&#10;一人当たり面積最小値テキスト">
          <a:extLst>
            <a:ext uri="{FF2B5EF4-FFF2-40B4-BE49-F238E27FC236}">
              <a16:creationId xmlns:a16="http://schemas.microsoft.com/office/drawing/2014/main" id="{2038BA5A-5700-4D51-9388-DF1112BE62FF}"/>
            </a:ext>
          </a:extLst>
        </xdr:cNvPr>
        <xdr:cNvSpPr txBox="1"/>
      </xdr:nvSpPr>
      <xdr:spPr>
        <a:xfrm>
          <a:off x="9467850" y="143078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99060</xdr:rowOff>
    </xdr:from>
    <xdr:to>
      <xdr:col>55</xdr:col>
      <xdr:colOff>88900</xdr:colOff>
      <xdr:row>86</xdr:row>
      <xdr:rowOff>99060</xdr:rowOff>
    </xdr:to>
    <xdr:cxnSp macro="">
      <xdr:nvCxnSpPr>
        <xdr:cNvPr id="342" name="直線コネクタ 341">
          <a:extLst>
            <a:ext uri="{FF2B5EF4-FFF2-40B4-BE49-F238E27FC236}">
              <a16:creationId xmlns:a16="http://schemas.microsoft.com/office/drawing/2014/main" id="{03F4F0B2-D61D-4125-8104-4F566C75FD57}"/>
            </a:ext>
          </a:extLst>
        </xdr:cNvPr>
        <xdr:cNvCxnSpPr/>
      </xdr:nvCxnSpPr>
      <xdr:spPr>
        <a:xfrm>
          <a:off x="9359900" y="143040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129540</xdr:rowOff>
    </xdr:from>
    <xdr:ext cx="469900" cy="259080"/>
    <xdr:sp macro="" textlink="">
      <xdr:nvSpPr>
        <xdr:cNvPr id="343" name="【福祉施設】&#10;一人当たり面積最大値テキスト">
          <a:extLst>
            <a:ext uri="{FF2B5EF4-FFF2-40B4-BE49-F238E27FC236}">
              <a16:creationId xmlns:a16="http://schemas.microsoft.com/office/drawing/2014/main" id="{A58A2F3F-99A8-469B-93B1-C5A00CF56646}"/>
            </a:ext>
          </a:extLst>
        </xdr:cNvPr>
        <xdr:cNvSpPr txBox="1"/>
      </xdr:nvSpPr>
      <xdr:spPr>
        <a:xfrm>
          <a:off x="9467850" y="12683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0.387</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11430</xdr:rowOff>
    </xdr:from>
    <xdr:to>
      <xdr:col>55</xdr:col>
      <xdr:colOff>88900</xdr:colOff>
      <xdr:row>78</xdr:row>
      <xdr:rowOff>11430</xdr:rowOff>
    </xdr:to>
    <xdr:cxnSp macro="">
      <xdr:nvCxnSpPr>
        <xdr:cNvPr id="344" name="直線コネクタ 343">
          <a:extLst>
            <a:ext uri="{FF2B5EF4-FFF2-40B4-BE49-F238E27FC236}">
              <a16:creationId xmlns:a16="http://schemas.microsoft.com/office/drawing/2014/main" id="{213AF85B-43C3-4C9A-9438-3A897F12EFBA}"/>
            </a:ext>
          </a:extLst>
        </xdr:cNvPr>
        <xdr:cNvCxnSpPr/>
      </xdr:nvCxnSpPr>
      <xdr:spPr>
        <a:xfrm>
          <a:off x="9359900" y="128955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10160</xdr:rowOff>
    </xdr:from>
    <xdr:ext cx="469900" cy="259080"/>
    <xdr:sp macro="" textlink="">
      <xdr:nvSpPr>
        <xdr:cNvPr id="345" name="【福祉施設】&#10;一人当たり面積平均値テキスト">
          <a:extLst>
            <a:ext uri="{FF2B5EF4-FFF2-40B4-BE49-F238E27FC236}">
              <a16:creationId xmlns:a16="http://schemas.microsoft.com/office/drawing/2014/main" id="{96852E28-449A-4FC8-B995-1D95644DB27A}"/>
            </a:ext>
          </a:extLst>
        </xdr:cNvPr>
        <xdr:cNvSpPr txBox="1"/>
      </xdr:nvSpPr>
      <xdr:spPr>
        <a:xfrm>
          <a:off x="9467850" y="137198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158750</xdr:rowOff>
    </xdr:from>
    <xdr:to>
      <xdr:col>55</xdr:col>
      <xdr:colOff>50800</xdr:colOff>
      <xdr:row>84</xdr:row>
      <xdr:rowOff>88900</xdr:rowOff>
    </xdr:to>
    <xdr:sp macro="" textlink="">
      <xdr:nvSpPr>
        <xdr:cNvPr id="346" name="フローチャート: 判断 345">
          <a:extLst>
            <a:ext uri="{FF2B5EF4-FFF2-40B4-BE49-F238E27FC236}">
              <a16:creationId xmlns:a16="http://schemas.microsoft.com/office/drawing/2014/main" id="{DD165510-D1B5-47B0-A7D1-736E2DF5D33E}"/>
            </a:ext>
          </a:extLst>
        </xdr:cNvPr>
        <xdr:cNvSpPr/>
      </xdr:nvSpPr>
      <xdr:spPr>
        <a:xfrm>
          <a:off x="9398000" y="138684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166370</xdr:rowOff>
    </xdr:from>
    <xdr:to>
      <xdr:col>50</xdr:col>
      <xdr:colOff>165100</xdr:colOff>
      <xdr:row>84</xdr:row>
      <xdr:rowOff>96520</xdr:rowOff>
    </xdr:to>
    <xdr:sp macro="" textlink="">
      <xdr:nvSpPr>
        <xdr:cNvPr id="347" name="フローチャート: 判断 346">
          <a:extLst>
            <a:ext uri="{FF2B5EF4-FFF2-40B4-BE49-F238E27FC236}">
              <a16:creationId xmlns:a16="http://schemas.microsoft.com/office/drawing/2014/main" id="{7E80CEA7-A9CF-4DF5-BA73-5D17526D4C1A}"/>
            </a:ext>
          </a:extLst>
        </xdr:cNvPr>
        <xdr:cNvSpPr/>
      </xdr:nvSpPr>
      <xdr:spPr>
        <a:xfrm>
          <a:off x="8636000" y="138760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21590</xdr:rowOff>
    </xdr:from>
    <xdr:to>
      <xdr:col>46</xdr:col>
      <xdr:colOff>38100</xdr:colOff>
      <xdr:row>84</xdr:row>
      <xdr:rowOff>123190</xdr:rowOff>
    </xdr:to>
    <xdr:sp macro="" textlink="">
      <xdr:nvSpPr>
        <xdr:cNvPr id="348" name="フローチャート: 判断 347">
          <a:extLst>
            <a:ext uri="{FF2B5EF4-FFF2-40B4-BE49-F238E27FC236}">
              <a16:creationId xmlns:a16="http://schemas.microsoft.com/office/drawing/2014/main" id="{3976EF7D-FF12-4FAE-B992-22B4802E0EF3}"/>
            </a:ext>
          </a:extLst>
        </xdr:cNvPr>
        <xdr:cNvSpPr/>
      </xdr:nvSpPr>
      <xdr:spPr>
        <a:xfrm>
          <a:off x="7842250" y="138963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21590</xdr:rowOff>
    </xdr:from>
    <xdr:to>
      <xdr:col>41</xdr:col>
      <xdr:colOff>101600</xdr:colOff>
      <xdr:row>84</xdr:row>
      <xdr:rowOff>123190</xdr:rowOff>
    </xdr:to>
    <xdr:sp macro="" textlink="">
      <xdr:nvSpPr>
        <xdr:cNvPr id="349" name="フローチャート: 判断 348">
          <a:extLst>
            <a:ext uri="{FF2B5EF4-FFF2-40B4-BE49-F238E27FC236}">
              <a16:creationId xmlns:a16="http://schemas.microsoft.com/office/drawing/2014/main" id="{5F89D0F8-D6DA-4CB0-9EDE-072C5AF6FAEA}"/>
            </a:ext>
          </a:extLst>
        </xdr:cNvPr>
        <xdr:cNvSpPr/>
      </xdr:nvSpPr>
      <xdr:spPr>
        <a:xfrm>
          <a:off x="7029450" y="13896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71120</xdr:rowOff>
    </xdr:from>
    <xdr:to>
      <xdr:col>36</xdr:col>
      <xdr:colOff>165100</xdr:colOff>
      <xdr:row>85</xdr:row>
      <xdr:rowOff>1270</xdr:rowOff>
    </xdr:to>
    <xdr:sp macro="" textlink="">
      <xdr:nvSpPr>
        <xdr:cNvPr id="350" name="フローチャート: 判断 349">
          <a:extLst>
            <a:ext uri="{FF2B5EF4-FFF2-40B4-BE49-F238E27FC236}">
              <a16:creationId xmlns:a16="http://schemas.microsoft.com/office/drawing/2014/main" id="{69A2163A-4435-473A-8F74-C890A0644689}"/>
            </a:ext>
          </a:extLst>
        </xdr:cNvPr>
        <xdr:cNvSpPr/>
      </xdr:nvSpPr>
      <xdr:spPr>
        <a:xfrm>
          <a:off x="6235700" y="139458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1" name="テキスト ボックス 350">
          <a:extLst>
            <a:ext uri="{FF2B5EF4-FFF2-40B4-BE49-F238E27FC236}">
              <a16:creationId xmlns:a16="http://schemas.microsoft.com/office/drawing/2014/main" id="{11F3C266-76E1-4571-B783-44FB2E804BA0}"/>
            </a:ext>
          </a:extLst>
        </xdr:cNvPr>
        <xdr:cNvSpPr txBox="1"/>
      </xdr:nvSpPr>
      <xdr:spPr>
        <a:xfrm>
          <a:off x="92583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2" name="テキスト ボックス 351">
          <a:extLst>
            <a:ext uri="{FF2B5EF4-FFF2-40B4-BE49-F238E27FC236}">
              <a16:creationId xmlns:a16="http://schemas.microsoft.com/office/drawing/2014/main" id="{12199FAB-02DF-485A-965B-195318A03EAF}"/>
            </a:ext>
          </a:extLst>
        </xdr:cNvPr>
        <xdr:cNvSpPr txBox="1"/>
      </xdr:nvSpPr>
      <xdr:spPr>
        <a:xfrm>
          <a:off x="85153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3" name="テキスト ボックス 352">
          <a:extLst>
            <a:ext uri="{FF2B5EF4-FFF2-40B4-BE49-F238E27FC236}">
              <a16:creationId xmlns:a16="http://schemas.microsoft.com/office/drawing/2014/main" id="{1E225AFD-E565-48B6-98D9-CB3717CB0721}"/>
            </a:ext>
          </a:extLst>
        </xdr:cNvPr>
        <xdr:cNvSpPr txBox="1"/>
      </xdr:nvSpPr>
      <xdr:spPr>
        <a:xfrm>
          <a:off x="77152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4" name="テキスト ボックス 353">
          <a:extLst>
            <a:ext uri="{FF2B5EF4-FFF2-40B4-BE49-F238E27FC236}">
              <a16:creationId xmlns:a16="http://schemas.microsoft.com/office/drawing/2014/main" id="{A0B55A8E-A875-4471-BBF4-663C06A0EB10}"/>
            </a:ext>
          </a:extLst>
        </xdr:cNvPr>
        <xdr:cNvSpPr txBox="1"/>
      </xdr:nvSpPr>
      <xdr:spPr>
        <a:xfrm>
          <a:off x="69088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82E5D1DC-C04F-443E-9ECE-1CC250EC1EEF}"/>
            </a:ext>
          </a:extLst>
        </xdr:cNvPr>
        <xdr:cNvSpPr txBox="1"/>
      </xdr:nvSpPr>
      <xdr:spPr>
        <a:xfrm>
          <a:off x="61150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82550</xdr:rowOff>
    </xdr:from>
    <xdr:to>
      <xdr:col>55</xdr:col>
      <xdr:colOff>50800</xdr:colOff>
      <xdr:row>86</xdr:row>
      <xdr:rowOff>12700</xdr:rowOff>
    </xdr:to>
    <xdr:sp macro="" textlink="">
      <xdr:nvSpPr>
        <xdr:cNvPr id="356" name="楕円 355">
          <a:extLst>
            <a:ext uri="{FF2B5EF4-FFF2-40B4-BE49-F238E27FC236}">
              <a16:creationId xmlns:a16="http://schemas.microsoft.com/office/drawing/2014/main" id="{8385CF51-B009-4FA1-8EF2-2BA49279F577}"/>
            </a:ext>
          </a:extLst>
        </xdr:cNvPr>
        <xdr:cNvSpPr/>
      </xdr:nvSpPr>
      <xdr:spPr>
        <a:xfrm>
          <a:off x="9398000" y="141224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60960</xdr:rowOff>
    </xdr:from>
    <xdr:ext cx="469900" cy="259080"/>
    <xdr:sp macro="" textlink="">
      <xdr:nvSpPr>
        <xdr:cNvPr id="357" name="【福祉施設】&#10;一人当たり面積該当値テキスト">
          <a:extLst>
            <a:ext uri="{FF2B5EF4-FFF2-40B4-BE49-F238E27FC236}">
              <a16:creationId xmlns:a16="http://schemas.microsoft.com/office/drawing/2014/main" id="{DB874270-CE0B-4AEC-98C7-3424ED5B18F6}"/>
            </a:ext>
          </a:extLst>
        </xdr:cNvPr>
        <xdr:cNvSpPr txBox="1"/>
      </xdr:nvSpPr>
      <xdr:spPr>
        <a:xfrm>
          <a:off x="9467850" y="14100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82550</xdr:rowOff>
    </xdr:from>
    <xdr:to>
      <xdr:col>50</xdr:col>
      <xdr:colOff>165100</xdr:colOff>
      <xdr:row>86</xdr:row>
      <xdr:rowOff>12700</xdr:rowOff>
    </xdr:to>
    <xdr:sp macro="" textlink="">
      <xdr:nvSpPr>
        <xdr:cNvPr id="358" name="楕円 357">
          <a:extLst>
            <a:ext uri="{FF2B5EF4-FFF2-40B4-BE49-F238E27FC236}">
              <a16:creationId xmlns:a16="http://schemas.microsoft.com/office/drawing/2014/main" id="{C25B217B-BE81-4B5B-8C14-945918277FA9}"/>
            </a:ext>
          </a:extLst>
        </xdr:cNvPr>
        <xdr:cNvSpPr/>
      </xdr:nvSpPr>
      <xdr:spPr>
        <a:xfrm>
          <a:off x="8636000" y="141224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133350</xdr:rowOff>
    </xdr:from>
    <xdr:to>
      <xdr:col>55</xdr:col>
      <xdr:colOff>0</xdr:colOff>
      <xdr:row>85</xdr:row>
      <xdr:rowOff>133350</xdr:rowOff>
    </xdr:to>
    <xdr:cxnSp macro="">
      <xdr:nvCxnSpPr>
        <xdr:cNvPr id="359" name="直線コネクタ 358">
          <a:extLst>
            <a:ext uri="{FF2B5EF4-FFF2-40B4-BE49-F238E27FC236}">
              <a16:creationId xmlns:a16="http://schemas.microsoft.com/office/drawing/2014/main" id="{514353BA-2F85-4DE3-A24F-8F3B42275925}"/>
            </a:ext>
          </a:extLst>
        </xdr:cNvPr>
        <xdr:cNvCxnSpPr/>
      </xdr:nvCxnSpPr>
      <xdr:spPr>
        <a:xfrm>
          <a:off x="8686800" y="1417320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82550</xdr:rowOff>
    </xdr:from>
    <xdr:to>
      <xdr:col>46</xdr:col>
      <xdr:colOff>38100</xdr:colOff>
      <xdr:row>86</xdr:row>
      <xdr:rowOff>12700</xdr:rowOff>
    </xdr:to>
    <xdr:sp macro="" textlink="">
      <xdr:nvSpPr>
        <xdr:cNvPr id="360" name="楕円 359">
          <a:extLst>
            <a:ext uri="{FF2B5EF4-FFF2-40B4-BE49-F238E27FC236}">
              <a16:creationId xmlns:a16="http://schemas.microsoft.com/office/drawing/2014/main" id="{4ACC7FE2-EF0F-4B3B-9F14-164F6F01BACA}"/>
            </a:ext>
          </a:extLst>
        </xdr:cNvPr>
        <xdr:cNvSpPr/>
      </xdr:nvSpPr>
      <xdr:spPr>
        <a:xfrm>
          <a:off x="7842250" y="141224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133350</xdr:rowOff>
    </xdr:from>
    <xdr:to>
      <xdr:col>50</xdr:col>
      <xdr:colOff>114300</xdr:colOff>
      <xdr:row>85</xdr:row>
      <xdr:rowOff>133350</xdr:rowOff>
    </xdr:to>
    <xdr:cxnSp macro="">
      <xdr:nvCxnSpPr>
        <xdr:cNvPr id="361" name="直線コネクタ 360">
          <a:extLst>
            <a:ext uri="{FF2B5EF4-FFF2-40B4-BE49-F238E27FC236}">
              <a16:creationId xmlns:a16="http://schemas.microsoft.com/office/drawing/2014/main" id="{33378945-12AB-4E12-BBD4-FE3396E9B6D5}"/>
            </a:ext>
          </a:extLst>
        </xdr:cNvPr>
        <xdr:cNvCxnSpPr/>
      </xdr:nvCxnSpPr>
      <xdr:spPr>
        <a:xfrm>
          <a:off x="7886700" y="141732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82550</xdr:rowOff>
    </xdr:from>
    <xdr:to>
      <xdr:col>41</xdr:col>
      <xdr:colOff>101600</xdr:colOff>
      <xdr:row>86</xdr:row>
      <xdr:rowOff>12700</xdr:rowOff>
    </xdr:to>
    <xdr:sp macro="" textlink="">
      <xdr:nvSpPr>
        <xdr:cNvPr id="362" name="楕円 361">
          <a:extLst>
            <a:ext uri="{FF2B5EF4-FFF2-40B4-BE49-F238E27FC236}">
              <a16:creationId xmlns:a16="http://schemas.microsoft.com/office/drawing/2014/main" id="{45B2DF91-7BAA-4464-BD08-3743FEDFD9AA}"/>
            </a:ext>
          </a:extLst>
        </xdr:cNvPr>
        <xdr:cNvSpPr/>
      </xdr:nvSpPr>
      <xdr:spPr>
        <a:xfrm>
          <a:off x="7029450" y="141224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133350</xdr:rowOff>
    </xdr:from>
    <xdr:to>
      <xdr:col>45</xdr:col>
      <xdr:colOff>177800</xdr:colOff>
      <xdr:row>85</xdr:row>
      <xdr:rowOff>133350</xdr:rowOff>
    </xdr:to>
    <xdr:cxnSp macro="">
      <xdr:nvCxnSpPr>
        <xdr:cNvPr id="363" name="直線コネクタ 362">
          <a:extLst>
            <a:ext uri="{FF2B5EF4-FFF2-40B4-BE49-F238E27FC236}">
              <a16:creationId xmlns:a16="http://schemas.microsoft.com/office/drawing/2014/main" id="{E30AF37A-A290-48E0-9C8C-0C2AD06165BB}"/>
            </a:ext>
          </a:extLst>
        </xdr:cNvPr>
        <xdr:cNvCxnSpPr/>
      </xdr:nvCxnSpPr>
      <xdr:spPr>
        <a:xfrm>
          <a:off x="7080250" y="141732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82550</xdr:rowOff>
    </xdr:from>
    <xdr:to>
      <xdr:col>36</xdr:col>
      <xdr:colOff>165100</xdr:colOff>
      <xdr:row>86</xdr:row>
      <xdr:rowOff>12700</xdr:rowOff>
    </xdr:to>
    <xdr:sp macro="" textlink="">
      <xdr:nvSpPr>
        <xdr:cNvPr id="364" name="楕円 363">
          <a:extLst>
            <a:ext uri="{FF2B5EF4-FFF2-40B4-BE49-F238E27FC236}">
              <a16:creationId xmlns:a16="http://schemas.microsoft.com/office/drawing/2014/main" id="{26D1780B-BE24-4984-B3E3-220D3AFC1600}"/>
            </a:ext>
          </a:extLst>
        </xdr:cNvPr>
        <xdr:cNvSpPr/>
      </xdr:nvSpPr>
      <xdr:spPr>
        <a:xfrm>
          <a:off x="6235700" y="141224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133350</xdr:rowOff>
    </xdr:from>
    <xdr:to>
      <xdr:col>41</xdr:col>
      <xdr:colOff>50800</xdr:colOff>
      <xdr:row>85</xdr:row>
      <xdr:rowOff>133350</xdr:rowOff>
    </xdr:to>
    <xdr:cxnSp macro="">
      <xdr:nvCxnSpPr>
        <xdr:cNvPr id="365" name="直線コネクタ 364">
          <a:extLst>
            <a:ext uri="{FF2B5EF4-FFF2-40B4-BE49-F238E27FC236}">
              <a16:creationId xmlns:a16="http://schemas.microsoft.com/office/drawing/2014/main" id="{6F056454-7860-4662-9122-9D98EE2FFFDB}"/>
            </a:ext>
          </a:extLst>
        </xdr:cNvPr>
        <xdr:cNvCxnSpPr/>
      </xdr:nvCxnSpPr>
      <xdr:spPr>
        <a:xfrm>
          <a:off x="6286500" y="141732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113030</xdr:rowOff>
    </xdr:from>
    <xdr:ext cx="469900" cy="259080"/>
    <xdr:sp macro="" textlink="">
      <xdr:nvSpPr>
        <xdr:cNvPr id="366" name="n_1aveValue【福祉施設】&#10;一人当たり面積">
          <a:extLst>
            <a:ext uri="{FF2B5EF4-FFF2-40B4-BE49-F238E27FC236}">
              <a16:creationId xmlns:a16="http://schemas.microsoft.com/office/drawing/2014/main" id="{6A70D7A2-1AA9-46E1-B622-09675185A493}"/>
            </a:ext>
          </a:extLst>
        </xdr:cNvPr>
        <xdr:cNvSpPr txBox="1"/>
      </xdr:nvSpPr>
      <xdr:spPr>
        <a:xfrm>
          <a:off x="8458200" y="13657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139700</xdr:rowOff>
    </xdr:from>
    <xdr:ext cx="466725" cy="259080"/>
    <xdr:sp macro="" textlink="">
      <xdr:nvSpPr>
        <xdr:cNvPr id="367" name="n_2aveValue【福祉施設】&#10;一人当たり面積">
          <a:extLst>
            <a:ext uri="{FF2B5EF4-FFF2-40B4-BE49-F238E27FC236}">
              <a16:creationId xmlns:a16="http://schemas.microsoft.com/office/drawing/2014/main" id="{67FF9E1C-FEF6-4E5A-BB71-82A9F5096BD3}"/>
            </a:ext>
          </a:extLst>
        </xdr:cNvPr>
        <xdr:cNvSpPr txBox="1"/>
      </xdr:nvSpPr>
      <xdr:spPr>
        <a:xfrm>
          <a:off x="7677150" y="136842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0.101</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139700</xdr:rowOff>
    </xdr:from>
    <xdr:ext cx="466725" cy="259080"/>
    <xdr:sp macro="" textlink="">
      <xdr:nvSpPr>
        <xdr:cNvPr id="368" name="n_3aveValue【福祉施設】&#10;一人当たり面積">
          <a:extLst>
            <a:ext uri="{FF2B5EF4-FFF2-40B4-BE49-F238E27FC236}">
              <a16:creationId xmlns:a16="http://schemas.microsoft.com/office/drawing/2014/main" id="{B2E9E736-C916-4F5A-84FC-7569FC4330D3}"/>
            </a:ext>
          </a:extLst>
        </xdr:cNvPr>
        <xdr:cNvSpPr txBox="1"/>
      </xdr:nvSpPr>
      <xdr:spPr>
        <a:xfrm>
          <a:off x="6864350" y="136842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83</xdr:row>
      <xdr:rowOff>17780</xdr:rowOff>
    </xdr:from>
    <xdr:ext cx="466725" cy="255905"/>
    <xdr:sp macro="" textlink="">
      <xdr:nvSpPr>
        <xdr:cNvPr id="369" name="n_4aveValue【福祉施設】&#10;一人当たり面積">
          <a:extLst>
            <a:ext uri="{FF2B5EF4-FFF2-40B4-BE49-F238E27FC236}">
              <a16:creationId xmlns:a16="http://schemas.microsoft.com/office/drawing/2014/main" id="{288245DE-BED0-4EF9-AC32-CED97248068E}"/>
            </a:ext>
          </a:extLst>
        </xdr:cNvPr>
        <xdr:cNvSpPr txBox="1"/>
      </xdr:nvSpPr>
      <xdr:spPr>
        <a:xfrm>
          <a:off x="6070600" y="137274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3810</xdr:rowOff>
    </xdr:from>
    <xdr:ext cx="469900" cy="259080"/>
    <xdr:sp macro="" textlink="">
      <xdr:nvSpPr>
        <xdr:cNvPr id="370" name="n_1mainValue【福祉施設】&#10;一人当たり面積">
          <a:extLst>
            <a:ext uri="{FF2B5EF4-FFF2-40B4-BE49-F238E27FC236}">
              <a16:creationId xmlns:a16="http://schemas.microsoft.com/office/drawing/2014/main" id="{D643F898-DC7C-49D9-95A8-7B0EC93904D4}"/>
            </a:ext>
          </a:extLst>
        </xdr:cNvPr>
        <xdr:cNvSpPr txBox="1"/>
      </xdr:nvSpPr>
      <xdr:spPr>
        <a:xfrm>
          <a:off x="8458200" y="14208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3810</xdr:rowOff>
    </xdr:from>
    <xdr:ext cx="466725" cy="259080"/>
    <xdr:sp macro="" textlink="">
      <xdr:nvSpPr>
        <xdr:cNvPr id="371" name="n_2mainValue【福祉施設】&#10;一人当たり面積">
          <a:extLst>
            <a:ext uri="{FF2B5EF4-FFF2-40B4-BE49-F238E27FC236}">
              <a16:creationId xmlns:a16="http://schemas.microsoft.com/office/drawing/2014/main" id="{3B12EC94-EEFB-4F3B-B6F7-FC3E7D698578}"/>
            </a:ext>
          </a:extLst>
        </xdr:cNvPr>
        <xdr:cNvSpPr txBox="1"/>
      </xdr:nvSpPr>
      <xdr:spPr>
        <a:xfrm>
          <a:off x="7677150" y="14208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3810</xdr:rowOff>
    </xdr:from>
    <xdr:ext cx="466725" cy="259080"/>
    <xdr:sp macro="" textlink="">
      <xdr:nvSpPr>
        <xdr:cNvPr id="372" name="n_3mainValue【福祉施設】&#10;一人当たり面積">
          <a:extLst>
            <a:ext uri="{FF2B5EF4-FFF2-40B4-BE49-F238E27FC236}">
              <a16:creationId xmlns:a16="http://schemas.microsoft.com/office/drawing/2014/main" id="{F2ADF35A-C57A-4025-972D-3693F9F1DA3D}"/>
            </a:ext>
          </a:extLst>
        </xdr:cNvPr>
        <xdr:cNvSpPr txBox="1"/>
      </xdr:nvSpPr>
      <xdr:spPr>
        <a:xfrm>
          <a:off x="6864350" y="14208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3810</xdr:rowOff>
    </xdr:from>
    <xdr:ext cx="466725" cy="259080"/>
    <xdr:sp macro="" textlink="">
      <xdr:nvSpPr>
        <xdr:cNvPr id="373" name="n_4mainValue【福祉施設】&#10;一人当たり面積">
          <a:extLst>
            <a:ext uri="{FF2B5EF4-FFF2-40B4-BE49-F238E27FC236}">
              <a16:creationId xmlns:a16="http://schemas.microsoft.com/office/drawing/2014/main" id="{BDE763B9-531D-4994-AA5A-390A76A6CAF7}"/>
            </a:ext>
          </a:extLst>
        </xdr:cNvPr>
        <xdr:cNvSpPr txBox="1"/>
      </xdr:nvSpPr>
      <xdr:spPr>
        <a:xfrm>
          <a:off x="6070600" y="14208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6043A63B-3165-43D9-9079-A4F829358E3B}"/>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59B131E4-73FB-4D33-9066-B22CB8CDF845}"/>
            </a:ext>
          </a:extLst>
        </xdr:cNvPr>
        <xdr:cNvSpPr/>
      </xdr:nvSpPr>
      <xdr:spPr>
        <a:xfrm>
          <a:off x="8128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1FAB6A80-AAAA-4FF8-B2B9-5403ED306630}"/>
            </a:ext>
          </a:extLst>
        </xdr:cNvPr>
        <xdr:cNvSpPr/>
      </xdr:nvSpPr>
      <xdr:spPr>
        <a:xfrm>
          <a:off x="8128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066F5FC0-3B85-4390-A9B8-8FF2FF18B892}"/>
            </a:ext>
          </a:extLst>
        </xdr:cNvPr>
        <xdr:cNvSpPr/>
      </xdr:nvSpPr>
      <xdr:spPr>
        <a:xfrm>
          <a:off x="17145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CF55E114-65F0-445B-A54A-318B313CCD6B}"/>
            </a:ext>
          </a:extLst>
        </xdr:cNvPr>
        <xdr:cNvSpPr/>
      </xdr:nvSpPr>
      <xdr:spPr>
        <a:xfrm>
          <a:off x="17145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573DF2C5-1FCC-4746-93CC-D46FB5FA1B1F}"/>
            </a:ext>
          </a:extLst>
        </xdr:cNvPr>
        <xdr:cNvSpPr/>
      </xdr:nvSpPr>
      <xdr:spPr>
        <a:xfrm>
          <a:off x="27432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59D69022-EA73-4C16-978C-3C10F8B21D03}"/>
            </a:ext>
          </a:extLst>
        </xdr:cNvPr>
        <xdr:cNvSpPr/>
      </xdr:nvSpPr>
      <xdr:spPr>
        <a:xfrm>
          <a:off x="27432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BE3AF589-82FF-4448-881D-21087C5A1B5A}"/>
            </a:ext>
          </a:extLst>
        </xdr:cNvPr>
        <xdr:cNvSpPr/>
      </xdr:nvSpPr>
      <xdr:spPr>
        <a:xfrm>
          <a:off x="685800" y="161925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5275" cy="225425"/>
    <xdr:sp macro="" textlink="">
      <xdr:nvSpPr>
        <xdr:cNvPr id="382" name="テキスト ボックス 381">
          <a:extLst>
            <a:ext uri="{FF2B5EF4-FFF2-40B4-BE49-F238E27FC236}">
              <a16:creationId xmlns:a16="http://schemas.microsoft.com/office/drawing/2014/main" id="{3A711764-6DE0-49AA-81A9-526CE0F8C136}"/>
            </a:ext>
          </a:extLst>
        </xdr:cNvPr>
        <xdr:cNvSpPr txBox="1"/>
      </xdr:nvSpPr>
      <xdr:spPr>
        <a:xfrm>
          <a:off x="666750" y="16002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7A14A50D-738B-46F0-A3A8-190B710BCBB7}"/>
            </a:ext>
          </a:extLst>
        </xdr:cNvPr>
        <xdr:cNvCxnSpPr/>
      </xdr:nvCxnSpPr>
      <xdr:spPr>
        <a:xfrm>
          <a:off x="685800" y="18478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185" cy="259080"/>
    <xdr:sp macro="" textlink="">
      <xdr:nvSpPr>
        <xdr:cNvPr id="384" name="テキスト ボックス 383">
          <a:extLst>
            <a:ext uri="{FF2B5EF4-FFF2-40B4-BE49-F238E27FC236}">
              <a16:creationId xmlns:a16="http://schemas.microsoft.com/office/drawing/2014/main" id="{A063AEF3-989D-4946-93FF-36ADCD0F0EF2}"/>
            </a:ext>
          </a:extLst>
        </xdr:cNvPr>
        <xdr:cNvSpPr txBox="1"/>
      </xdr:nvSpPr>
      <xdr:spPr>
        <a:xfrm>
          <a:off x="275590" y="18336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21EAC791-FF81-458B-AF3E-6CBB68BDB322}"/>
            </a:ext>
          </a:extLst>
        </xdr:cNvPr>
        <xdr:cNvCxnSpPr/>
      </xdr:nvCxnSpPr>
      <xdr:spPr>
        <a:xfrm>
          <a:off x="685800" y="18097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10160</xdr:rowOff>
    </xdr:from>
    <xdr:ext cx="464185" cy="259080"/>
    <xdr:sp macro="" textlink="">
      <xdr:nvSpPr>
        <xdr:cNvPr id="386" name="テキスト ボックス 385">
          <a:extLst>
            <a:ext uri="{FF2B5EF4-FFF2-40B4-BE49-F238E27FC236}">
              <a16:creationId xmlns:a16="http://schemas.microsoft.com/office/drawing/2014/main" id="{8FF8B5DF-8966-4A72-B015-B49E862B16F9}"/>
            </a:ext>
          </a:extLst>
        </xdr:cNvPr>
        <xdr:cNvSpPr txBox="1"/>
      </xdr:nvSpPr>
      <xdr:spPr>
        <a:xfrm>
          <a:off x="275590" y="17955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441EC992-8268-448E-9F8F-0035209AA3EB}"/>
            </a:ext>
          </a:extLst>
        </xdr:cNvPr>
        <xdr:cNvCxnSpPr/>
      </xdr:nvCxnSpPr>
      <xdr:spPr>
        <a:xfrm>
          <a:off x="685800" y="17716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105</xdr:row>
      <xdr:rowOff>143510</xdr:rowOff>
    </xdr:from>
    <xdr:ext cx="403225" cy="255905"/>
    <xdr:sp macro="" textlink="">
      <xdr:nvSpPr>
        <xdr:cNvPr id="388" name="テキスト ボックス 387">
          <a:extLst>
            <a:ext uri="{FF2B5EF4-FFF2-40B4-BE49-F238E27FC236}">
              <a16:creationId xmlns:a16="http://schemas.microsoft.com/office/drawing/2014/main" id="{5A4C7420-3DAF-444F-8B30-4B9A5CDEB85B}"/>
            </a:ext>
          </a:extLst>
        </xdr:cNvPr>
        <xdr:cNvSpPr txBox="1"/>
      </xdr:nvSpPr>
      <xdr:spPr>
        <a:xfrm>
          <a:off x="339725" y="175742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36285328-4297-4D69-A9ED-EEBEC5A07140}"/>
            </a:ext>
          </a:extLst>
        </xdr:cNvPr>
        <xdr:cNvCxnSpPr/>
      </xdr:nvCxnSpPr>
      <xdr:spPr>
        <a:xfrm>
          <a:off x="685800" y="17335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103</xdr:row>
      <xdr:rowOff>105410</xdr:rowOff>
    </xdr:from>
    <xdr:ext cx="403225" cy="259080"/>
    <xdr:sp macro="" textlink="">
      <xdr:nvSpPr>
        <xdr:cNvPr id="390" name="テキスト ボックス 389">
          <a:extLst>
            <a:ext uri="{FF2B5EF4-FFF2-40B4-BE49-F238E27FC236}">
              <a16:creationId xmlns:a16="http://schemas.microsoft.com/office/drawing/2014/main" id="{667F844F-EF51-457D-8E6C-3FD3F90D38F0}"/>
            </a:ext>
          </a:extLst>
        </xdr:cNvPr>
        <xdr:cNvSpPr txBox="1"/>
      </xdr:nvSpPr>
      <xdr:spPr>
        <a:xfrm>
          <a:off x="339725" y="17193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926D85E2-20E8-412A-8636-3FF038199BD9}"/>
            </a:ext>
          </a:extLst>
        </xdr:cNvPr>
        <xdr:cNvCxnSpPr/>
      </xdr:nvCxnSpPr>
      <xdr:spPr>
        <a:xfrm>
          <a:off x="685800" y="16954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101</xdr:row>
      <xdr:rowOff>67310</xdr:rowOff>
    </xdr:from>
    <xdr:ext cx="403225" cy="259080"/>
    <xdr:sp macro="" textlink="">
      <xdr:nvSpPr>
        <xdr:cNvPr id="392" name="テキスト ボックス 391">
          <a:extLst>
            <a:ext uri="{FF2B5EF4-FFF2-40B4-BE49-F238E27FC236}">
              <a16:creationId xmlns:a16="http://schemas.microsoft.com/office/drawing/2014/main" id="{18136567-EABE-48AF-9A6C-439228FA2B6E}"/>
            </a:ext>
          </a:extLst>
        </xdr:cNvPr>
        <xdr:cNvSpPr txBox="1"/>
      </xdr:nvSpPr>
      <xdr:spPr>
        <a:xfrm>
          <a:off x="339725" y="16812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E1157C84-4948-44D7-91DD-176C442455DD}"/>
            </a:ext>
          </a:extLst>
        </xdr:cNvPr>
        <xdr:cNvCxnSpPr/>
      </xdr:nvCxnSpPr>
      <xdr:spPr>
        <a:xfrm>
          <a:off x="685800" y="16573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29210</xdr:rowOff>
    </xdr:from>
    <xdr:ext cx="403225" cy="255905"/>
    <xdr:sp macro="" textlink="">
      <xdr:nvSpPr>
        <xdr:cNvPr id="394" name="テキスト ボックス 393">
          <a:extLst>
            <a:ext uri="{FF2B5EF4-FFF2-40B4-BE49-F238E27FC236}">
              <a16:creationId xmlns:a16="http://schemas.microsoft.com/office/drawing/2014/main" id="{4AFD928E-26F5-44BC-A115-F2DB1171F692}"/>
            </a:ext>
          </a:extLst>
        </xdr:cNvPr>
        <xdr:cNvSpPr txBox="1"/>
      </xdr:nvSpPr>
      <xdr:spPr>
        <a:xfrm>
          <a:off x="339725" y="164312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1F659931-FF96-4A8E-855D-F2A7B778364C}"/>
            </a:ext>
          </a:extLst>
        </xdr:cNvPr>
        <xdr:cNvCxnSpPr/>
      </xdr:nvCxnSpPr>
      <xdr:spPr>
        <a:xfrm>
          <a:off x="685800" y="16192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96</xdr:row>
      <xdr:rowOff>162560</xdr:rowOff>
    </xdr:from>
    <xdr:ext cx="335915" cy="259080"/>
    <xdr:sp macro="" textlink="">
      <xdr:nvSpPr>
        <xdr:cNvPr id="396" name="テキスト ボックス 395">
          <a:extLst>
            <a:ext uri="{FF2B5EF4-FFF2-40B4-BE49-F238E27FC236}">
              <a16:creationId xmlns:a16="http://schemas.microsoft.com/office/drawing/2014/main" id="{D3FE1515-B775-4CC3-A207-1D4DB3473F72}"/>
            </a:ext>
          </a:extLst>
        </xdr:cNvPr>
        <xdr:cNvSpPr txBox="1"/>
      </xdr:nvSpPr>
      <xdr:spPr>
        <a:xfrm>
          <a:off x="384810" y="160502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221166CB-AAC4-40F6-BF3C-A3943FAACBA7}"/>
            </a:ext>
          </a:extLst>
        </xdr:cNvPr>
        <xdr:cNvSpPr/>
      </xdr:nvSpPr>
      <xdr:spPr>
        <a:xfrm>
          <a:off x="685800" y="161925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127635</xdr:rowOff>
    </xdr:from>
    <xdr:to>
      <xdr:col>24</xdr:col>
      <xdr:colOff>62865</xdr:colOff>
      <xdr:row>107</xdr:row>
      <xdr:rowOff>123825</xdr:rowOff>
    </xdr:to>
    <xdr:cxnSp macro="">
      <xdr:nvCxnSpPr>
        <xdr:cNvPr id="398" name="直線コネクタ 397">
          <a:extLst>
            <a:ext uri="{FF2B5EF4-FFF2-40B4-BE49-F238E27FC236}">
              <a16:creationId xmlns:a16="http://schemas.microsoft.com/office/drawing/2014/main" id="{95EA3BD7-6075-4911-9B05-C0F44558D0C1}"/>
            </a:ext>
          </a:extLst>
        </xdr:cNvPr>
        <xdr:cNvCxnSpPr/>
      </xdr:nvCxnSpPr>
      <xdr:spPr>
        <a:xfrm flipV="1">
          <a:off x="4177665" y="16529685"/>
          <a:ext cx="0" cy="1367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127635</xdr:rowOff>
    </xdr:from>
    <xdr:ext cx="405130" cy="259080"/>
    <xdr:sp macro="" textlink="">
      <xdr:nvSpPr>
        <xdr:cNvPr id="399" name="【市民会館】&#10;有形固定資産減価償却率最小値テキスト">
          <a:extLst>
            <a:ext uri="{FF2B5EF4-FFF2-40B4-BE49-F238E27FC236}">
              <a16:creationId xmlns:a16="http://schemas.microsoft.com/office/drawing/2014/main" id="{68881504-B145-40E4-B9ED-FA84F55F39EC}"/>
            </a:ext>
          </a:extLst>
        </xdr:cNvPr>
        <xdr:cNvSpPr txBox="1"/>
      </xdr:nvSpPr>
      <xdr:spPr>
        <a:xfrm>
          <a:off x="4216400" y="179012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89.5</a:t>
          </a:r>
          <a:endParaRPr kumimoji="1" lang="ja-JP" altLang="en-US" sz="1000" b="1">
            <a:latin typeface="ＭＳ Ｐゴシック"/>
            <a:ea typeface="ＭＳ Ｐゴシック"/>
          </a:endParaRPr>
        </a:p>
      </xdr:txBody>
    </xdr:sp>
    <xdr:clientData/>
  </xdr:oneCellAnchor>
  <xdr:twoCellAnchor>
    <xdr:from>
      <xdr:col>23</xdr:col>
      <xdr:colOff>165100</xdr:colOff>
      <xdr:row>107</xdr:row>
      <xdr:rowOff>123825</xdr:rowOff>
    </xdr:from>
    <xdr:to>
      <xdr:col>24</xdr:col>
      <xdr:colOff>152400</xdr:colOff>
      <xdr:row>107</xdr:row>
      <xdr:rowOff>123825</xdr:rowOff>
    </xdr:to>
    <xdr:cxnSp macro="">
      <xdr:nvCxnSpPr>
        <xdr:cNvPr id="400" name="直線コネクタ 399">
          <a:extLst>
            <a:ext uri="{FF2B5EF4-FFF2-40B4-BE49-F238E27FC236}">
              <a16:creationId xmlns:a16="http://schemas.microsoft.com/office/drawing/2014/main" id="{B5562294-D0D4-43F5-AD61-8920A9D730B8}"/>
            </a:ext>
          </a:extLst>
        </xdr:cNvPr>
        <xdr:cNvCxnSpPr/>
      </xdr:nvCxnSpPr>
      <xdr:spPr>
        <a:xfrm>
          <a:off x="4108450" y="178974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74930</xdr:rowOff>
    </xdr:from>
    <xdr:ext cx="405130" cy="255905"/>
    <xdr:sp macro="" textlink="">
      <xdr:nvSpPr>
        <xdr:cNvPr id="401" name="【市民会館】&#10;有形固定資産減価償却率最大値テキスト">
          <a:extLst>
            <a:ext uri="{FF2B5EF4-FFF2-40B4-BE49-F238E27FC236}">
              <a16:creationId xmlns:a16="http://schemas.microsoft.com/office/drawing/2014/main" id="{D60BB0E7-DBAA-430B-93DF-F896DFA0CA7F}"/>
            </a:ext>
          </a:extLst>
        </xdr:cNvPr>
        <xdr:cNvSpPr txBox="1"/>
      </xdr:nvSpPr>
      <xdr:spPr>
        <a:xfrm>
          <a:off x="4216400" y="163055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127635</xdr:rowOff>
    </xdr:from>
    <xdr:to>
      <xdr:col>24</xdr:col>
      <xdr:colOff>152400</xdr:colOff>
      <xdr:row>99</xdr:row>
      <xdr:rowOff>127635</xdr:rowOff>
    </xdr:to>
    <xdr:cxnSp macro="">
      <xdr:nvCxnSpPr>
        <xdr:cNvPr id="402" name="直線コネクタ 401">
          <a:extLst>
            <a:ext uri="{FF2B5EF4-FFF2-40B4-BE49-F238E27FC236}">
              <a16:creationId xmlns:a16="http://schemas.microsoft.com/office/drawing/2014/main" id="{316576A3-845B-4352-B14D-57EF31D09878}"/>
            </a:ext>
          </a:extLst>
        </xdr:cNvPr>
        <xdr:cNvCxnSpPr/>
      </xdr:nvCxnSpPr>
      <xdr:spPr>
        <a:xfrm>
          <a:off x="4108450" y="165296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84455</xdr:rowOff>
    </xdr:from>
    <xdr:ext cx="405130" cy="259080"/>
    <xdr:sp macro="" textlink="">
      <xdr:nvSpPr>
        <xdr:cNvPr id="403" name="【市民会館】&#10;有形固定資産減価償却率平均値テキスト">
          <a:extLst>
            <a:ext uri="{FF2B5EF4-FFF2-40B4-BE49-F238E27FC236}">
              <a16:creationId xmlns:a16="http://schemas.microsoft.com/office/drawing/2014/main" id="{B03FD106-505D-4F01-BFDC-149EDFCE2966}"/>
            </a:ext>
          </a:extLst>
        </xdr:cNvPr>
        <xdr:cNvSpPr txBox="1"/>
      </xdr:nvSpPr>
      <xdr:spPr>
        <a:xfrm>
          <a:off x="4216400" y="1717230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104</xdr:row>
      <xdr:rowOff>61595</xdr:rowOff>
    </xdr:from>
    <xdr:to>
      <xdr:col>24</xdr:col>
      <xdr:colOff>114300</xdr:colOff>
      <xdr:row>104</xdr:row>
      <xdr:rowOff>163195</xdr:rowOff>
    </xdr:to>
    <xdr:sp macro="" textlink="">
      <xdr:nvSpPr>
        <xdr:cNvPr id="404" name="フローチャート: 判断 403">
          <a:extLst>
            <a:ext uri="{FF2B5EF4-FFF2-40B4-BE49-F238E27FC236}">
              <a16:creationId xmlns:a16="http://schemas.microsoft.com/office/drawing/2014/main" id="{C44BB668-FA52-4A45-8E56-E77D7057DA56}"/>
            </a:ext>
          </a:extLst>
        </xdr:cNvPr>
        <xdr:cNvSpPr/>
      </xdr:nvSpPr>
      <xdr:spPr>
        <a:xfrm>
          <a:off x="4127500" y="1732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76835</xdr:rowOff>
    </xdr:from>
    <xdr:to>
      <xdr:col>20</xdr:col>
      <xdr:colOff>38100</xdr:colOff>
      <xdr:row>105</xdr:row>
      <xdr:rowOff>6985</xdr:rowOff>
    </xdr:to>
    <xdr:sp macro="" textlink="">
      <xdr:nvSpPr>
        <xdr:cNvPr id="405" name="フローチャート: 判断 404">
          <a:extLst>
            <a:ext uri="{FF2B5EF4-FFF2-40B4-BE49-F238E27FC236}">
              <a16:creationId xmlns:a16="http://schemas.microsoft.com/office/drawing/2014/main" id="{7B9007AE-82AF-4831-8778-A7DCE4CD406C}"/>
            </a:ext>
          </a:extLst>
        </xdr:cNvPr>
        <xdr:cNvSpPr/>
      </xdr:nvSpPr>
      <xdr:spPr>
        <a:xfrm>
          <a:off x="3384550" y="173361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57785</xdr:rowOff>
    </xdr:from>
    <xdr:to>
      <xdr:col>15</xdr:col>
      <xdr:colOff>101600</xdr:colOff>
      <xdr:row>104</xdr:row>
      <xdr:rowOff>159385</xdr:rowOff>
    </xdr:to>
    <xdr:sp macro="" textlink="">
      <xdr:nvSpPr>
        <xdr:cNvPr id="406" name="フローチャート: 判断 405">
          <a:extLst>
            <a:ext uri="{FF2B5EF4-FFF2-40B4-BE49-F238E27FC236}">
              <a16:creationId xmlns:a16="http://schemas.microsoft.com/office/drawing/2014/main" id="{73A9E7D3-3832-4CA0-AD81-FAA408F2C69F}"/>
            </a:ext>
          </a:extLst>
        </xdr:cNvPr>
        <xdr:cNvSpPr/>
      </xdr:nvSpPr>
      <xdr:spPr>
        <a:xfrm>
          <a:off x="2571750" y="1731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29210</xdr:rowOff>
    </xdr:from>
    <xdr:to>
      <xdr:col>10</xdr:col>
      <xdr:colOff>165100</xdr:colOff>
      <xdr:row>104</xdr:row>
      <xdr:rowOff>130810</xdr:rowOff>
    </xdr:to>
    <xdr:sp macro="" textlink="">
      <xdr:nvSpPr>
        <xdr:cNvPr id="407" name="フローチャート: 判断 406">
          <a:extLst>
            <a:ext uri="{FF2B5EF4-FFF2-40B4-BE49-F238E27FC236}">
              <a16:creationId xmlns:a16="http://schemas.microsoft.com/office/drawing/2014/main" id="{3D596EE0-2683-4A5A-B426-3689EB61B9B9}"/>
            </a:ext>
          </a:extLst>
        </xdr:cNvPr>
        <xdr:cNvSpPr/>
      </xdr:nvSpPr>
      <xdr:spPr>
        <a:xfrm>
          <a:off x="1778000" y="1728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158750</xdr:rowOff>
    </xdr:from>
    <xdr:to>
      <xdr:col>6</xdr:col>
      <xdr:colOff>38100</xdr:colOff>
      <xdr:row>104</xdr:row>
      <xdr:rowOff>88900</xdr:rowOff>
    </xdr:to>
    <xdr:sp macro="" textlink="">
      <xdr:nvSpPr>
        <xdr:cNvPr id="408" name="フローチャート: 判断 407">
          <a:extLst>
            <a:ext uri="{FF2B5EF4-FFF2-40B4-BE49-F238E27FC236}">
              <a16:creationId xmlns:a16="http://schemas.microsoft.com/office/drawing/2014/main" id="{733F2590-0444-49DD-B517-4AED81EC1652}"/>
            </a:ext>
          </a:extLst>
        </xdr:cNvPr>
        <xdr:cNvSpPr/>
      </xdr:nvSpPr>
      <xdr:spPr>
        <a:xfrm>
          <a:off x="984250" y="172466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09" name="テキスト ボックス 408">
          <a:extLst>
            <a:ext uri="{FF2B5EF4-FFF2-40B4-BE49-F238E27FC236}">
              <a16:creationId xmlns:a16="http://schemas.microsoft.com/office/drawing/2014/main" id="{7E302C73-54BE-4A67-8842-5401BA6141FA}"/>
            </a:ext>
          </a:extLst>
        </xdr:cNvPr>
        <xdr:cNvSpPr txBox="1"/>
      </xdr:nvSpPr>
      <xdr:spPr>
        <a:xfrm>
          <a:off x="40068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10" name="テキスト ボックス 409">
          <a:extLst>
            <a:ext uri="{FF2B5EF4-FFF2-40B4-BE49-F238E27FC236}">
              <a16:creationId xmlns:a16="http://schemas.microsoft.com/office/drawing/2014/main" id="{99A29451-2437-470E-B33C-F9E15A780182}"/>
            </a:ext>
          </a:extLst>
        </xdr:cNvPr>
        <xdr:cNvSpPr txBox="1"/>
      </xdr:nvSpPr>
      <xdr:spPr>
        <a:xfrm>
          <a:off x="32575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1" name="テキスト ボックス 410">
          <a:extLst>
            <a:ext uri="{FF2B5EF4-FFF2-40B4-BE49-F238E27FC236}">
              <a16:creationId xmlns:a16="http://schemas.microsoft.com/office/drawing/2014/main" id="{20448426-952B-4BBB-BB41-FB90464C0FA6}"/>
            </a:ext>
          </a:extLst>
        </xdr:cNvPr>
        <xdr:cNvSpPr txBox="1"/>
      </xdr:nvSpPr>
      <xdr:spPr>
        <a:xfrm>
          <a:off x="24511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2" name="テキスト ボックス 411">
          <a:extLst>
            <a:ext uri="{FF2B5EF4-FFF2-40B4-BE49-F238E27FC236}">
              <a16:creationId xmlns:a16="http://schemas.microsoft.com/office/drawing/2014/main" id="{FD622984-3489-4B6C-B46C-C85D9FF51C91}"/>
            </a:ext>
          </a:extLst>
        </xdr:cNvPr>
        <xdr:cNvSpPr txBox="1"/>
      </xdr:nvSpPr>
      <xdr:spPr>
        <a:xfrm>
          <a:off x="16573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03639F3B-F8A3-4CF4-9999-F7E4FC85D4A6}"/>
            </a:ext>
          </a:extLst>
        </xdr:cNvPr>
        <xdr:cNvSpPr txBox="1"/>
      </xdr:nvSpPr>
      <xdr:spPr>
        <a:xfrm>
          <a:off x="8572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105</xdr:row>
      <xdr:rowOff>151130</xdr:rowOff>
    </xdr:from>
    <xdr:to>
      <xdr:col>24</xdr:col>
      <xdr:colOff>114300</xdr:colOff>
      <xdr:row>106</xdr:row>
      <xdr:rowOff>81280</xdr:rowOff>
    </xdr:to>
    <xdr:sp macro="" textlink="">
      <xdr:nvSpPr>
        <xdr:cNvPr id="414" name="楕円 413">
          <a:extLst>
            <a:ext uri="{FF2B5EF4-FFF2-40B4-BE49-F238E27FC236}">
              <a16:creationId xmlns:a16="http://schemas.microsoft.com/office/drawing/2014/main" id="{8367B5F8-B92B-4251-AE63-DFAF56C76A60}"/>
            </a:ext>
          </a:extLst>
        </xdr:cNvPr>
        <xdr:cNvSpPr/>
      </xdr:nvSpPr>
      <xdr:spPr>
        <a:xfrm>
          <a:off x="4127500" y="1758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129540</xdr:rowOff>
    </xdr:from>
    <xdr:ext cx="405130" cy="259080"/>
    <xdr:sp macro="" textlink="">
      <xdr:nvSpPr>
        <xdr:cNvPr id="415" name="【市民会館】&#10;有形固定資産減価償却率該当値テキスト">
          <a:extLst>
            <a:ext uri="{FF2B5EF4-FFF2-40B4-BE49-F238E27FC236}">
              <a16:creationId xmlns:a16="http://schemas.microsoft.com/office/drawing/2014/main" id="{9E825D61-AC20-4C3A-9599-FACF4CFA3B65}"/>
            </a:ext>
          </a:extLst>
        </xdr:cNvPr>
        <xdr:cNvSpPr txBox="1"/>
      </xdr:nvSpPr>
      <xdr:spPr>
        <a:xfrm>
          <a:off x="4216400" y="175602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105</xdr:row>
      <xdr:rowOff>109220</xdr:rowOff>
    </xdr:from>
    <xdr:to>
      <xdr:col>20</xdr:col>
      <xdr:colOff>38100</xdr:colOff>
      <xdr:row>106</xdr:row>
      <xdr:rowOff>39370</xdr:rowOff>
    </xdr:to>
    <xdr:sp macro="" textlink="">
      <xdr:nvSpPr>
        <xdr:cNvPr id="416" name="楕円 415">
          <a:extLst>
            <a:ext uri="{FF2B5EF4-FFF2-40B4-BE49-F238E27FC236}">
              <a16:creationId xmlns:a16="http://schemas.microsoft.com/office/drawing/2014/main" id="{724FCF3A-AE39-4F28-9A7E-F9E911C883DA}"/>
            </a:ext>
          </a:extLst>
        </xdr:cNvPr>
        <xdr:cNvSpPr/>
      </xdr:nvSpPr>
      <xdr:spPr>
        <a:xfrm>
          <a:off x="3384550" y="175399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160020</xdr:rowOff>
    </xdr:from>
    <xdr:to>
      <xdr:col>24</xdr:col>
      <xdr:colOff>63500</xdr:colOff>
      <xdr:row>106</xdr:row>
      <xdr:rowOff>30480</xdr:rowOff>
    </xdr:to>
    <xdr:cxnSp macro="">
      <xdr:nvCxnSpPr>
        <xdr:cNvPr id="417" name="直線コネクタ 416">
          <a:extLst>
            <a:ext uri="{FF2B5EF4-FFF2-40B4-BE49-F238E27FC236}">
              <a16:creationId xmlns:a16="http://schemas.microsoft.com/office/drawing/2014/main" id="{FC16B14B-107F-4D88-B9D3-CFDCA759B058}"/>
            </a:ext>
          </a:extLst>
        </xdr:cNvPr>
        <xdr:cNvCxnSpPr/>
      </xdr:nvCxnSpPr>
      <xdr:spPr>
        <a:xfrm>
          <a:off x="3429000" y="17590770"/>
          <a:ext cx="7493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97790</xdr:rowOff>
    </xdr:from>
    <xdr:to>
      <xdr:col>15</xdr:col>
      <xdr:colOff>101600</xdr:colOff>
      <xdr:row>106</xdr:row>
      <xdr:rowOff>27940</xdr:rowOff>
    </xdr:to>
    <xdr:sp macro="" textlink="">
      <xdr:nvSpPr>
        <xdr:cNvPr id="418" name="楕円 417">
          <a:extLst>
            <a:ext uri="{FF2B5EF4-FFF2-40B4-BE49-F238E27FC236}">
              <a16:creationId xmlns:a16="http://schemas.microsoft.com/office/drawing/2014/main" id="{8C1F17E9-383C-4328-B3AD-1EB782F21AA9}"/>
            </a:ext>
          </a:extLst>
        </xdr:cNvPr>
        <xdr:cNvSpPr/>
      </xdr:nvSpPr>
      <xdr:spPr>
        <a:xfrm>
          <a:off x="2571750" y="1752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148590</xdr:rowOff>
    </xdr:from>
    <xdr:to>
      <xdr:col>19</xdr:col>
      <xdr:colOff>177800</xdr:colOff>
      <xdr:row>105</xdr:row>
      <xdr:rowOff>160020</xdr:rowOff>
    </xdr:to>
    <xdr:cxnSp macro="">
      <xdr:nvCxnSpPr>
        <xdr:cNvPr id="419" name="直線コネクタ 418">
          <a:extLst>
            <a:ext uri="{FF2B5EF4-FFF2-40B4-BE49-F238E27FC236}">
              <a16:creationId xmlns:a16="http://schemas.microsoft.com/office/drawing/2014/main" id="{F271D05A-CD55-4411-9849-193319E7DE07}"/>
            </a:ext>
          </a:extLst>
        </xdr:cNvPr>
        <xdr:cNvCxnSpPr/>
      </xdr:nvCxnSpPr>
      <xdr:spPr>
        <a:xfrm>
          <a:off x="2622550" y="17579340"/>
          <a:ext cx="8064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57785</xdr:rowOff>
    </xdr:from>
    <xdr:to>
      <xdr:col>10</xdr:col>
      <xdr:colOff>165100</xdr:colOff>
      <xdr:row>105</xdr:row>
      <xdr:rowOff>159385</xdr:rowOff>
    </xdr:to>
    <xdr:sp macro="" textlink="">
      <xdr:nvSpPr>
        <xdr:cNvPr id="420" name="楕円 419">
          <a:extLst>
            <a:ext uri="{FF2B5EF4-FFF2-40B4-BE49-F238E27FC236}">
              <a16:creationId xmlns:a16="http://schemas.microsoft.com/office/drawing/2014/main" id="{FC02B739-7847-4BF2-8CB5-B494E4F9C281}"/>
            </a:ext>
          </a:extLst>
        </xdr:cNvPr>
        <xdr:cNvSpPr/>
      </xdr:nvSpPr>
      <xdr:spPr>
        <a:xfrm>
          <a:off x="1778000" y="1748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109220</xdr:rowOff>
    </xdr:from>
    <xdr:to>
      <xdr:col>15</xdr:col>
      <xdr:colOff>50800</xdr:colOff>
      <xdr:row>105</xdr:row>
      <xdr:rowOff>148590</xdr:rowOff>
    </xdr:to>
    <xdr:cxnSp macro="">
      <xdr:nvCxnSpPr>
        <xdr:cNvPr id="421" name="直線コネクタ 420">
          <a:extLst>
            <a:ext uri="{FF2B5EF4-FFF2-40B4-BE49-F238E27FC236}">
              <a16:creationId xmlns:a16="http://schemas.microsoft.com/office/drawing/2014/main" id="{6A537A39-3D4A-4AF9-B673-FE1F87DC7C54}"/>
            </a:ext>
          </a:extLst>
        </xdr:cNvPr>
        <xdr:cNvCxnSpPr/>
      </xdr:nvCxnSpPr>
      <xdr:spPr>
        <a:xfrm>
          <a:off x="1828800" y="17539970"/>
          <a:ext cx="79375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17780</xdr:rowOff>
    </xdr:from>
    <xdr:to>
      <xdr:col>6</xdr:col>
      <xdr:colOff>38100</xdr:colOff>
      <xdr:row>105</xdr:row>
      <xdr:rowOff>119380</xdr:rowOff>
    </xdr:to>
    <xdr:sp macro="" textlink="">
      <xdr:nvSpPr>
        <xdr:cNvPr id="422" name="楕円 421">
          <a:extLst>
            <a:ext uri="{FF2B5EF4-FFF2-40B4-BE49-F238E27FC236}">
              <a16:creationId xmlns:a16="http://schemas.microsoft.com/office/drawing/2014/main" id="{1BD420D0-2ACA-421A-9E0E-2C9976E8747D}"/>
            </a:ext>
          </a:extLst>
        </xdr:cNvPr>
        <xdr:cNvSpPr/>
      </xdr:nvSpPr>
      <xdr:spPr>
        <a:xfrm>
          <a:off x="984250" y="174485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68580</xdr:rowOff>
    </xdr:from>
    <xdr:to>
      <xdr:col>10</xdr:col>
      <xdr:colOff>114300</xdr:colOff>
      <xdr:row>105</xdr:row>
      <xdr:rowOff>109220</xdr:rowOff>
    </xdr:to>
    <xdr:cxnSp macro="">
      <xdr:nvCxnSpPr>
        <xdr:cNvPr id="423" name="直線コネクタ 422">
          <a:extLst>
            <a:ext uri="{FF2B5EF4-FFF2-40B4-BE49-F238E27FC236}">
              <a16:creationId xmlns:a16="http://schemas.microsoft.com/office/drawing/2014/main" id="{CE6F02DB-10AE-45D9-A542-C0853C1A4309}"/>
            </a:ext>
          </a:extLst>
        </xdr:cNvPr>
        <xdr:cNvCxnSpPr/>
      </xdr:nvCxnSpPr>
      <xdr:spPr>
        <a:xfrm>
          <a:off x="1028700" y="17499330"/>
          <a:ext cx="8001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103</xdr:row>
      <xdr:rowOff>23495</xdr:rowOff>
    </xdr:from>
    <xdr:ext cx="405130" cy="259080"/>
    <xdr:sp macro="" textlink="">
      <xdr:nvSpPr>
        <xdr:cNvPr id="424" name="n_1aveValue【市民会館】&#10;有形固定資産減価償却率">
          <a:extLst>
            <a:ext uri="{FF2B5EF4-FFF2-40B4-BE49-F238E27FC236}">
              <a16:creationId xmlns:a16="http://schemas.microsoft.com/office/drawing/2014/main" id="{FAC22600-96BA-4007-A5A0-52C0C4626B48}"/>
            </a:ext>
          </a:extLst>
        </xdr:cNvPr>
        <xdr:cNvSpPr txBox="1"/>
      </xdr:nvSpPr>
      <xdr:spPr>
        <a:xfrm>
          <a:off x="3239135" y="171113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103</xdr:row>
      <xdr:rowOff>4445</xdr:rowOff>
    </xdr:from>
    <xdr:ext cx="401955" cy="259080"/>
    <xdr:sp macro="" textlink="">
      <xdr:nvSpPr>
        <xdr:cNvPr id="425" name="n_2aveValue【市民会館】&#10;有形固定資産減価償却率">
          <a:extLst>
            <a:ext uri="{FF2B5EF4-FFF2-40B4-BE49-F238E27FC236}">
              <a16:creationId xmlns:a16="http://schemas.microsoft.com/office/drawing/2014/main" id="{BB8EB17D-36DE-4B19-B877-D4BA6A15D091}"/>
            </a:ext>
          </a:extLst>
        </xdr:cNvPr>
        <xdr:cNvSpPr txBox="1"/>
      </xdr:nvSpPr>
      <xdr:spPr>
        <a:xfrm>
          <a:off x="2439035" y="170922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102</xdr:row>
      <xdr:rowOff>147320</xdr:rowOff>
    </xdr:from>
    <xdr:ext cx="401955" cy="259080"/>
    <xdr:sp macro="" textlink="">
      <xdr:nvSpPr>
        <xdr:cNvPr id="426" name="n_3aveValue【市民会館】&#10;有形固定資産減価償却率">
          <a:extLst>
            <a:ext uri="{FF2B5EF4-FFF2-40B4-BE49-F238E27FC236}">
              <a16:creationId xmlns:a16="http://schemas.microsoft.com/office/drawing/2014/main" id="{86D7C931-3F04-4F50-8401-8E8BD1788925}"/>
            </a:ext>
          </a:extLst>
        </xdr:cNvPr>
        <xdr:cNvSpPr txBox="1"/>
      </xdr:nvSpPr>
      <xdr:spPr>
        <a:xfrm>
          <a:off x="1645285" y="170637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102</xdr:row>
      <xdr:rowOff>105410</xdr:rowOff>
    </xdr:from>
    <xdr:ext cx="401955" cy="259080"/>
    <xdr:sp macro="" textlink="">
      <xdr:nvSpPr>
        <xdr:cNvPr id="427" name="n_4aveValue【市民会館】&#10;有形固定資産減価償却率">
          <a:extLst>
            <a:ext uri="{FF2B5EF4-FFF2-40B4-BE49-F238E27FC236}">
              <a16:creationId xmlns:a16="http://schemas.microsoft.com/office/drawing/2014/main" id="{C0E8518F-A694-4611-B4D4-8D468045BB5E}"/>
            </a:ext>
          </a:extLst>
        </xdr:cNvPr>
        <xdr:cNvSpPr txBox="1"/>
      </xdr:nvSpPr>
      <xdr:spPr>
        <a:xfrm>
          <a:off x="851535" y="170218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106</xdr:row>
      <xdr:rowOff>30480</xdr:rowOff>
    </xdr:from>
    <xdr:ext cx="405130" cy="255905"/>
    <xdr:sp macro="" textlink="">
      <xdr:nvSpPr>
        <xdr:cNvPr id="428" name="n_1mainValue【市民会館】&#10;有形固定資産減価償却率">
          <a:extLst>
            <a:ext uri="{FF2B5EF4-FFF2-40B4-BE49-F238E27FC236}">
              <a16:creationId xmlns:a16="http://schemas.microsoft.com/office/drawing/2014/main" id="{69445193-4B13-489F-BB66-F19CE6746E87}"/>
            </a:ext>
          </a:extLst>
        </xdr:cNvPr>
        <xdr:cNvSpPr txBox="1"/>
      </xdr:nvSpPr>
      <xdr:spPr>
        <a:xfrm>
          <a:off x="3239135" y="176326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106</xdr:row>
      <xdr:rowOff>19050</xdr:rowOff>
    </xdr:from>
    <xdr:ext cx="401955" cy="255905"/>
    <xdr:sp macro="" textlink="">
      <xdr:nvSpPr>
        <xdr:cNvPr id="429" name="n_2mainValue【市民会館】&#10;有形固定資産減価償却率">
          <a:extLst>
            <a:ext uri="{FF2B5EF4-FFF2-40B4-BE49-F238E27FC236}">
              <a16:creationId xmlns:a16="http://schemas.microsoft.com/office/drawing/2014/main" id="{1CA1F74F-76F7-4A85-8F14-EF2B35C3FAA6}"/>
            </a:ext>
          </a:extLst>
        </xdr:cNvPr>
        <xdr:cNvSpPr txBox="1"/>
      </xdr:nvSpPr>
      <xdr:spPr>
        <a:xfrm>
          <a:off x="2439035" y="176212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105</xdr:row>
      <xdr:rowOff>150495</xdr:rowOff>
    </xdr:from>
    <xdr:ext cx="401955" cy="259080"/>
    <xdr:sp macro="" textlink="">
      <xdr:nvSpPr>
        <xdr:cNvPr id="430" name="n_3mainValue【市民会館】&#10;有形固定資産減価償却率">
          <a:extLst>
            <a:ext uri="{FF2B5EF4-FFF2-40B4-BE49-F238E27FC236}">
              <a16:creationId xmlns:a16="http://schemas.microsoft.com/office/drawing/2014/main" id="{70625757-4334-4ABC-A18D-1922D73E88B8}"/>
            </a:ext>
          </a:extLst>
        </xdr:cNvPr>
        <xdr:cNvSpPr txBox="1"/>
      </xdr:nvSpPr>
      <xdr:spPr>
        <a:xfrm>
          <a:off x="1645285" y="175812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105</xdr:row>
      <xdr:rowOff>110490</xdr:rowOff>
    </xdr:from>
    <xdr:ext cx="401955" cy="255905"/>
    <xdr:sp macro="" textlink="">
      <xdr:nvSpPr>
        <xdr:cNvPr id="431" name="n_4mainValue【市民会館】&#10;有形固定資産減価償却率">
          <a:extLst>
            <a:ext uri="{FF2B5EF4-FFF2-40B4-BE49-F238E27FC236}">
              <a16:creationId xmlns:a16="http://schemas.microsoft.com/office/drawing/2014/main" id="{A2D45C42-AC26-4ACF-89D8-3E90CD026633}"/>
            </a:ext>
          </a:extLst>
        </xdr:cNvPr>
        <xdr:cNvSpPr txBox="1"/>
      </xdr:nvSpPr>
      <xdr:spPr>
        <a:xfrm>
          <a:off x="851535" y="175412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7942E198-40EE-4A5E-8156-2344CAC3058E}"/>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7133515E-24C9-4B4E-AC1C-3FA74A42E10D}"/>
            </a:ext>
          </a:extLst>
        </xdr:cNvPr>
        <xdr:cNvSpPr/>
      </xdr:nvSpPr>
      <xdr:spPr>
        <a:xfrm>
          <a:off x="606425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9291AEF6-6253-41D1-8861-119371DC48B9}"/>
            </a:ext>
          </a:extLst>
        </xdr:cNvPr>
        <xdr:cNvSpPr/>
      </xdr:nvSpPr>
      <xdr:spPr>
        <a:xfrm>
          <a:off x="606425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13BF9F86-BC8A-415D-87ED-BE2FF0A7C06E}"/>
            </a:ext>
          </a:extLst>
        </xdr:cNvPr>
        <xdr:cNvSpPr/>
      </xdr:nvSpPr>
      <xdr:spPr>
        <a:xfrm>
          <a:off x="69850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33AD3EA8-4A62-4837-A1EB-ED66EC860C6D}"/>
            </a:ext>
          </a:extLst>
        </xdr:cNvPr>
        <xdr:cNvSpPr/>
      </xdr:nvSpPr>
      <xdr:spPr>
        <a:xfrm>
          <a:off x="69850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E1925D9B-899C-46E5-91D2-0C0BB8784AD0}"/>
            </a:ext>
          </a:extLst>
        </xdr:cNvPr>
        <xdr:cNvSpPr/>
      </xdr:nvSpPr>
      <xdr:spPr>
        <a:xfrm>
          <a:off x="80137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62B298A2-6CEC-4A61-8277-E58EC98513F1}"/>
            </a:ext>
          </a:extLst>
        </xdr:cNvPr>
        <xdr:cNvSpPr/>
      </xdr:nvSpPr>
      <xdr:spPr>
        <a:xfrm>
          <a:off x="80137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499F7D7D-47F0-4E41-8072-E6BF112C05DA}"/>
            </a:ext>
          </a:extLst>
        </xdr:cNvPr>
        <xdr:cNvSpPr/>
      </xdr:nvSpPr>
      <xdr:spPr>
        <a:xfrm>
          <a:off x="5956300" y="161925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6710" cy="225425"/>
    <xdr:sp macro="" textlink="">
      <xdr:nvSpPr>
        <xdr:cNvPr id="440" name="テキスト ボックス 439">
          <a:extLst>
            <a:ext uri="{FF2B5EF4-FFF2-40B4-BE49-F238E27FC236}">
              <a16:creationId xmlns:a16="http://schemas.microsoft.com/office/drawing/2014/main" id="{5859A6ED-6E4E-4ADA-9978-95C459B00AB3}"/>
            </a:ext>
          </a:extLst>
        </xdr:cNvPr>
        <xdr:cNvSpPr txBox="1"/>
      </xdr:nvSpPr>
      <xdr:spPr>
        <a:xfrm>
          <a:off x="5918200" y="160020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2C717B58-37EA-4914-A19A-0EDBA6BB0F9B}"/>
            </a:ext>
          </a:extLst>
        </xdr:cNvPr>
        <xdr:cNvCxnSpPr/>
      </xdr:nvCxnSpPr>
      <xdr:spPr>
        <a:xfrm>
          <a:off x="5956300" y="18478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CF5B20A1-01B7-493C-BC5F-371AFDEDF9C7}"/>
            </a:ext>
          </a:extLst>
        </xdr:cNvPr>
        <xdr:cNvCxnSpPr/>
      </xdr:nvCxnSpPr>
      <xdr:spPr>
        <a:xfrm>
          <a:off x="5956300" y="18097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4185" cy="259080"/>
    <xdr:sp macro="" textlink="">
      <xdr:nvSpPr>
        <xdr:cNvPr id="443" name="テキスト ボックス 442">
          <a:extLst>
            <a:ext uri="{FF2B5EF4-FFF2-40B4-BE49-F238E27FC236}">
              <a16:creationId xmlns:a16="http://schemas.microsoft.com/office/drawing/2014/main" id="{B82541C5-AF16-495C-9FDA-0E1C4697321E}"/>
            </a:ext>
          </a:extLst>
        </xdr:cNvPr>
        <xdr:cNvSpPr txBox="1"/>
      </xdr:nvSpPr>
      <xdr:spPr>
        <a:xfrm>
          <a:off x="5527040" y="17955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FA265184-318C-47C7-8DDD-1172FBE7983A}"/>
            </a:ext>
          </a:extLst>
        </xdr:cNvPr>
        <xdr:cNvCxnSpPr/>
      </xdr:nvCxnSpPr>
      <xdr:spPr>
        <a:xfrm>
          <a:off x="5956300" y="17716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4185" cy="255905"/>
    <xdr:sp macro="" textlink="">
      <xdr:nvSpPr>
        <xdr:cNvPr id="445" name="テキスト ボックス 444">
          <a:extLst>
            <a:ext uri="{FF2B5EF4-FFF2-40B4-BE49-F238E27FC236}">
              <a16:creationId xmlns:a16="http://schemas.microsoft.com/office/drawing/2014/main" id="{06CF08F6-B53A-492B-8F46-A24F051651BF}"/>
            </a:ext>
          </a:extLst>
        </xdr:cNvPr>
        <xdr:cNvSpPr txBox="1"/>
      </xdr:nvSpPr>
      <xdr:spPr>
        <a:xfrm>
          <a:off x="5527040" y="175742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BC7B0C4D-A0BE-4170-86DF-CD9F8340F846}"/>
            </a:ext>
          </a:extLst>
        </xdr:cNvPr>
        <xdr:cNvCxnSpPr/>
      </xdr:nvCxnSpPr>
      <xdr:spPr>
        <a:xfrm>
          <a:off x="5956300" y="17335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4185" cy="259080"/>
    <xdr:sp macro="" textlink="">
      <xdr:nvSpPr>
        <xdr:cNvPr id="447" name="テキスト ボックス 446">
          <a:extLst>
            <a:ext uri="{FF2B5EF4-FFF2-40B4-BE49-F238E27FC236}">
              <a16:creationId xmlns:a16="http://schemas.microsoft.com/office/drawing/2014/main" id="{F0E3DD7B-0A4A-4320-BC18-5A9196D0CC75}"/>
            </a:ext>
          </a:extLst>
        </xdr:cNvPr>
        <xdr:cNvSpPr txBox="1"/>
      </xdr:nvSpPr>
      <xdr:spPr>
        <a:xfrm>
          <a:off x="5527040" y="17193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03BA8064-073B-4071-8CF1-49CD344A5E9D}"/>
            </a:ext>
          </a:extLst>
        </xdr:cNvPr>
        <xdr:cNvCxnSpPr/>
      </xdr:nvCxnSpPr>
      <xdr:spPr>
        <a:xfrm>
          <a:off x="5956300" y="16954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4185" cy="259080"/>
    <xdr:sp macro="" textlink="">
      <xdr:nvSpPr>
        <xdr:cNvPr id="449" name="テキスト ボックス 448">
          <a:extLst>
            <a:ext uri="{FF2B5EF4-FFF2-40B4-BE49-F238E27FC236}">
              <a16:creationId xmlns:a16="http://schemas.microsoft.com/office/drawing/2014/main" id="{3AA4A503-B224-4223-BBCD-C8136B4B871C}"/>
            </a:ext>
          </a:extLst>
        </xdr:cNvPr>
        <xdr:cNvSpPr txBox="1"/>
      </xdr:nvSpPr>
      <xdr:spPr>
        <a:xfrm>
          <a:off x="5527040" y="16812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E1027BE0-0590-44DE-AA46-33E728286864}"/>
            </a:ext>
          </a:extLst>
        </xdr:cNvPr>
        <xdr:cNvCxnSpPr/>
      </xdr:nvCxnSpPr>
      <xdr:spPr>
        <a:xfrm>
          <a:off x="5956300" y="16573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4185" cy="255905"/>
    <xdr:sp macro="" textlink="">
      <xdr:nvSpPr>
        <xdr:cNvPr id="451" name="テキスト ボックス 450">
          <a:extLst>
            <a:ext uri="{FF2B5EF4-FFF2-40B4-BE49-F238E27FC236}">
              <a16:creationId xmlns:a16="http://schemas.microsoft.com/office/drawing/2014/main" id="{E3A33249-2467-4104-8DB8-79BECF6CAEF0}"/>
            </a:ext>
          </a:extLst>
        </xdr:cNvPr>
        <xdr:cNvSpPr txBox="1"/>
      </xdr:nvSpPr>
      <xdr:spPr>
        <a:xfrm>
          <a:off x="5527040" y="164312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741B3C8F-D486-4A4B-BCDD-007AC9470478}"/>
            </a:ext>
          </a:extLst>
        </xdr:cNvPr>
        <xdr:cNvCxnSpPr/>
      </xdr:nvCxnSpPr>
      <xdr:spPr>
        <a:xfrm>
          <a:off x="5956300" y="16192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4185" cy="259080"/>
    <xdr:sp macro="" textlink="">
      <xdr:nvSpPr>
        <xdr:cNvPr id="453" name="テキスト ボックス 452">
          <a:extLst>
            <a:ext uri="{FF2B5EF4-FFF2-40B4-BE49-F238E27FC236}">
              <a16:creationId xmlns:a16="http://schemas.microsoft.com/office/drawing/2014/main" id="{C106A8BC-5885-4A05-BECF-EF500A4499A6}"/>
            </a:ext>
          </a:extLst>
        </xdr:cNvPr>
        <xdr:cNvSpPr txBox="1"/>
      </xdr:nvSpPr>
      <xdr:spPr>
        <a:xfrm>
          <a:off x="5527040" y="16050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a:extLst>
            <a:ext uri="{FF2B5EF4-FFF2-40B4-BE49-F238E27FC236}">
              <a16:creationId xmlns:a16="http://schemas.microsoft.com/office/drawing/2014/main" id="{C7A63DB9-6D78-4C66-9A18-4CCC2628926A}"/>
            </a:ext>
          </a:extLst>
        </xdr:cNvPr>
        <xdr:cNvSpPr/>
      </xdr:nvSpPr>
      <xdr:spPr>
        <a:xfrm>
          <a:off x="5956300" y="161925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3810</xdr:rowOff>
    </xdr:from>
    <xdr:to>
      <xdr:col>54</xdr:col>
      <xdr:colOff>189865</xdr:colOff>
      <xdr:row>108</xdr:row>
      <xdr:rowOff>30480</xdr:rowOff>
    </xdr:to>
    <xdr:cxnSp macro="">
      <xdr:nvCxnSpPr>
        <xdr:cNvPr id="455" name="直線コネクタ 454">
          <a:extLst>
            <a:ext uri="{FF2B5EF4-FFF2-40B4-BE49-F238E27FC236}">
              <a16:creationId xmlns:a16="http://schemas.microsoft.com/office/drawing/2014/main" id="{343440AB-87E5-43AE-9684-175F61EBB8FC}"/>
            </a:ext>
          </a:extLst>
        </xdr:cNvPr>
        <xdr:cNvCxnSpPr/>
      </xdr:nvCxnSpPr>
      <xdr:spPr>
        <a:xfrm flipV="1">
          <a:off x="9429115" y="16577310"/>
          <a:ext cx="0" cy="1398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34290</xdr:rowOff>
    </xdr:from>
    <xdr:ext cx="469900" cy="259080"/>
    <xdr:sp macro="" textlink="">
      <xdr:nvSpPr>
        <xdr:cNvPr id="456" name="【市民会館】&#10;一人当たり面積最小値テキスト">
          <a:extLst>
            <a:ext uri="{FF2B5EF4-FFF2-40B4-BE49-F238E27FC236}">
              <a16:creationId xmlns:a16="http://schemas.microsoft.com/office/drawing/2014/main" id="{6DD76193-4027-42F4-906C-CCA723C40604}"/>
            </a:ext>
          </a:extLst>
        </xdr:cNvPr>
        <xdr:cNvSpPr txBox="1"/>
      </xdr:nvSpPr>
      <xdr:spPr>
        <a:xfrm>
          <a:off x="9467850" y="17979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0.032</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57" name="直線コネクタ 456">
          <a:extLst>
            <a:ext uri="{FF2B5EF4-FFF2-40B4-BE49-F238E27FC236}">
              <a16:creationId xmlns:a16="http://schemas.microsoft.com/office/drawing/2014/main" id="{40F31F0D-01CA-4C56-B0FE-2E8D67F18D04}"/>
            </a:ext>
          </a:extLst>
        </xdr:cNvPr>
        <xdr:cNvCxnSpPr/>
      </xdr:nvCxnSpPr>
      <xdr:spPr>
        <a:xfrm>
          <a:off x="9359900" y="179755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121920</xdr:rowOff>
    </xdr:from>
    <xdr:ext cx="469900" cy="255905"/>
    <xdr:sp macro="" textlink="">
      <xdr:nvSpPr>
        <xdr:cNvPr id="458" name="【市民会館】&#10;一人当たり面積最大値テキスト">
          <a:extLst>
            <a:ext uri="{FF2B5EF4-FFF2-40B4-BE49-F238E27FC236}">
              <a16:creationId xmlns:a16="http://schemas.microsoft.com/office/drawing/2014/main" id="{520E635B-53DB-4A6E-B723-DFA5C9F52EAC}"/>
            </a:ext>
          </a:extLst>
        </xdr:cNvPr>
        <xdr:cNvSpPr txBox="1"/>
      </xdr:nvSpPr>
      <xdr:spPr>
        <a:xfrm>
          <a:off x="9467850" y="163525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0.399</a:t>
          </a:r>
          <a:endParaRPr kumimoji="1" lang="ja-JP" altLang="en-US" sz="1000" b="1">
            <a:latin typeface="ＭＳ Ｐゴシック"/>
            <a:ea typeface="ＭＳ Ｐゴシック"/>
          </a:endParaRPr>
        </a:p>
      </xdr:txBody>
    </xdr:sp>
    <xdr:clientData/>
  </xdr:oneCellAnchor>
  <xdr:twoCellAnchor>
    <xdr:from>
      <xdr:col>54</xdr:col>
      <xdr:colOff>101600</xdr:colOff>
      <xdr:row>100</xdr:row>
      <xdr:rowOff>3810</xdr:rowOff>
    </xdr:from>
    <xdr:to>
      <xdr:col>55</xdr:col>
      <xdr:colOff>88900</xdr:colOff>
      <xdr:row>100</xdr:row>
      <xdr:rowOff>3810</xdr:rowOff>
    </xdr:to>
    <xdr:cxnSp macro="">
      <xdr:nvCxnSpPr>
        <xdr:cNvPr id="459" name="直線コネクタ 458">
          <a:extLst>
            <a:ext uri="{FF2B5EF4-FFF2-40B4-BE49-F238E27FC236}">
              <a16:creationId xmlns:a16="http://schemas.microsoft.com/office/drawing/2014/main" id="{B94D5819-0E31-4E05-AB03-5287F67D77E5}"/>
            </a:ext>
          </a:extLst>
        </xdr:cNvPr>
        <xdr:cNvCxnSpPr/>
      </xdr:nvCxnSpPr>
      <xdr:spPr>
        <a:xfrm>
          <a:off x="9359900" y="165773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80010</xdr:rowOff>
    </xdr:from>
    <xdr:ext cx="469900" cy="259080"/>
    <xdr:sp macro="" textlink="">
      <xdr:nvSpPr>
        <xdr:cNvPr id="460" name="【市民会館】&#10;一人当たり面積平均値テキスト">
          <a:extLst>
            <a:ext uri="{FF2B5EF4-FFF2-40B4-BE49-F238E27FC236}">
              <a16:creationId xmlns:a16="http://schemas.microsoft.com/office/drawing/2014/main" id="{17DED6A6-DBFA-4915-94CD-1E933F04758D}"/>
            </a:ext>
          </a:extLst>
        </xdr:cNvPr>
        <xdr:cNvSpPr txBox="1"/>
      </xdr:nvSpPr>
      <xdr:spPr>
        <a:xfrm>
          <a:off x="9467850" y="173393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0.180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104</xdr:row>
      <xdr:rowOff>101600</xdr:rowOff>
    </xdr:from>
    <xdr:to>
      <xdr:col>55</xdr:col>
      <xdr:colOff>50800</xdr:colOff>
      <xdr:row>105</xdr:row>
      <xdr:rowOff>31750</xdr:rowOff>
    </xdr:to>
    <xdr:sp macro="" textlink="">
      <xdr:nvSpPr>
        <xdr:cNvPr id="461" name="フローチャート: 判断 460">
          <a:extLst>
            <a:ext uri="{FF2B5EF4-FFF2-40B4-BE49-F238E27FC236}">
              <a16:creationId xmlns:a16="http://schemas.microsoft.com/office/drawing/2014/main" id="{FD8E3FB3-45F9-4C32-ACB0-6AA064D4C001}"/>
            </a:ext>
          </a:extLst>
        </xdr:cNvPr>
        <xdr:cNvSpPr/>
      </xdr:nvSpPr>
      <xdr:spPr>
        <a:xfrm>
          <a:off x="9398000" y="173609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113030</xdr:rowOff>
    </xdr:from>
    <xdr:to>
      <xdr:col>50</xdr:col>
      <xdr:colOff>165100</xdr:colOff>
      <xdr:row>105</xdr:row>
      <xdr:rowOff>43180</xdr:rowOff>
    </xdr:to>
    <xdr:sp macro="" textlink="">
      <xdr:nvSpPr>
        <xdr:cNvPr id="462" name="フローチャート: 判断 461">
          <a:extLst>
            <a:ext uri="{FF2B5EF4-FFF2-40B4-BE49-F238E27FC236}">
              <a16:creationId xmlns:a16="http://schemas.microsoft.com/office/drawing/2014/main" id="{3049D7E9-7EF2-4D31-A8BB-F2A06A27A56A}"/>
            </a:ext>
          </a:extLst>
        </xdr:cNvPr>
        <xdr:cNvSpPr/>
      </xdr:nvSpPr>
      <xdr:spPr>
        <a:xfrm>
          <a:off x="8636000" y="1737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135890</xdr:rowOff>
    </xdr:from>
    <xdr:to>
      <xdr:col>46</xdr:col>
      <xdr:colOff>38100</xdr:colOff>
      <xdr:row>105</xdr:row>
      <xdr:rowOff>66040</xdr:rowOff>
    </xdr:to>
    <xdr:sp macro="" textlink="">
      <xdr:nvSpPr>
        <xdr:cNvPr id="463" name="フローチャート: 判断 462">
          <a:extLst>
            <a:ext uri="{FF2B5EF4-FFF2-40B4-BE49-F238E27FC236}">
              <a16:creationId xmlns:a16="http://schemas.microsoft.com/office/drawing/2014/main" id="{1EED08D6-8782-4977-8292-ECE5F6E11504}"/>
            </a:ext>
          </a:extLst>
        </xdr:cNvPr>
        <xdr:cNvSpPr/>
      </xdr:nvSpPr>
      <xdr:spPr>
        <a:xfrm>
          <a:off x="7842250" y="173951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147320</xdr:rowOff>
    </xdr:from>
    <xdr:to>
      <xdr:col>41</xdr:col>
      <xdr:colOff>101600</xdr:colOff>
      <xdr:row>105</xdr:row>
      <xdr:rowOff>77470</xdr:rowOff>
    </xdr:to>
    <xdr:sp macro="" textlink="">
      <xdr:nvSpPr>
        <xdr:cNvPr id="464" name="フローチャート: 判断 463">
          <a:extLst>
            <a:ext uri="{FF2B5EF4-FFF2-40B4-BE49-F238E27FC236}">
              <a16:creationId xmlns:a16="http://schemas.microsoft.com/office/drawing/2014/main" id="{7C0435DA-31F9-4E0F-9E27-97EE9E914241}"/>
            </a:ext>
          </a:extLst>
        </xdr:cNvPr>
        <xdr:cNvSpPr/>
      </xdr:nvSpPr>
      <xdr:spPr>
        <a:xfrm>
          <a:off x="7029450" y="17406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143510</xdr:rowOff>
    </xdr:from>
    <xdr:to>
      <xdr:col>36</xdr:col>
      <xdr:colOff>165100</xdr:colOff>
      <xdr:row>105</xdr:row>
      <xdr:rowOff>73660</xdr:rowOff>
    </xdr:to>
    <xdr:sp macro="" textlink="">
      <xdr:nvSpPr>
        <xdr:cNvPr id="465" name="フローチャート: 判断 464">
          <a:extLst>
            <a:ext uri="{FF2B5EF4-FFF2-40B4-BE49-F238E27FC236}">
              <a16:creationId xmlns:a16="http://schemas.microsoft.com/office/drawing/2014/main" id="{6363E481-D69B-4599-A1AE-993C4C0F6E1E}"/>
            </a:ext>
          </a:extLst>
        </xdr:cNvPr>
        <xdr:cNvSpPr/>
      </xdr:nvSpPr>
      <xdr:spPr>
        <a:xfrm>
          <a:off x="6235700" y="1740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66" name="テキスト ボックス 465">
          <a:extLst>
            <a:ext uri="{FF2B5EF4-FFF2-40B4-BE49-F238E27FC236}">
              <a16:creationId xmlns:a16="http://schemas.microsoft.com/office/drawing/2014/main" id="{C56C88BA-7A3B-460C-A754-121B994F3352}"/>
            </a:ext>
          </a:extLst>
        </xdr:cNvPr>
        <xdr:cNvSpPr txBox="1"/>
      </xdr:nvSpPr>
      <xdr:spPr>
        <a:xfrm>
          <a:off x="92583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67" name="テキスト ボックス 466">
          <a:extLst>
            <a:ext uri="{FF2B5EF4-FFF2-40B4-BE49-F238E27FC236}">
              <a16:creationId xmlns:a16="http://schemas.microsoft.com/office/drawing/2014/main" id="{DCBC750C-C7A2-43D8-A29C-908793F105B3}"/>
            </a:ext>
          </a:extLst>
        </xdr:cNvPr>
        <xdr:cNvSpPr txBox="1"/>
      </xdr:nvSpPr>
      <xdr:spPr>
        <a:xfrm>
          <a:off x="85153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68" name="テキスト ボックス 467">
          <a:extLst>
            <a:ext uri="{FF2B5EF4-FFF2-40B4-BE49-F238E27FC236}">
              <a16:creationId xmlns:a16="http://schemas.microsoft.com/office/drawing/2014/main" id="{B13FC772-4D13-4C16-8030-6DD437DBF43A}"/>
            </a:ext>
          </a:extLst>
        </xdr:cNvPr>
        <xdr:cNvSpPr txBox="1"/>
      </xdr:nvSpPr>
      <xdr:spPr>
        <a:xfrm>
          <a:off x="77152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69" name="テキスト ボックス 468">
          <a:extLst>
            <a:ext uri="{FF2B5EF4-FFF2-40B4-BE49-F238E27FC236}">
              <a16:creationId xmlns:a16="http://schemas.microsoft.com/office/drawing/2014/main" id="{3C1CA9F6-9194-466F-B9ED-2B2A0723C0DF}"/>
            </a:ext>
          </a:extLst>
        </xdr:cNvPr>
        <xdr:cNvSpPr txBox="1"/>
      </xdr:nvSpPr>
      <xdr:spPr>
        <a:xfrm>
          <a:off x="6908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0" name="テキスト ボックス 469">
          <a:extLst>
            <a:ext uri="{FF2B5EF4-FFF2-40B4-BE49-F238E27FC236}">
              <a16:creationId xmlns:a16="http://schemas.microsoft.com/office/drawing/2014/main" id="{490FD32A-F15F-4700-8B3B-95C5AAD0192D}"/>
            </a:ext>
          </a:extLst>
        </xdr:cNvPr>
        <xdr:cNvSpPr txBox="1"/>
      </xdr:nvSpPr>
      <xdr:spPr>
        <a:xfrm>
          <a:off x="6115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103</xdr:row>
      <xdr:rowOff>97790</xdr:rowOff>
    </xdr:from>
    <xdr:to>
      <xdr:col>55</xdr:col>
      <xdr:colOff>50800</xdr:colOff>
      <xdr:row>104</xdr:row>
      <xdr:rowOff>27940</xdr:rowOff>
    </xdr:to>
    <xdr:sp macro="" textlink="">
      <xdr:nvSpPr>
        <xdr:cNvPr id="471" name="楕円 470">
          <a:extLst>
            <a:ext uri="{FF2B5EF4-FFF2-40B4-BE49-F238E27FC236}">
              <a16:creationId xmlns:a16="http://schemas.microsoft.com/office/drawing/2014/main" id="{16B308AF-0615-4822-B322-F23409746B6F}"/>
            </a:ext>
          </a:extLst>
        </xdr:cNvPr>
        <xdr:cNvSpPr/>
      </xdr:nvSpPr>
      <xdr:spPr>
        <a:xfrm>
          <a:off x="9398000" y="171856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120650</xdr:rowOff>
    </xdr:from>
    <xdr:ext cx="469900" cy="255905"/>
    <xdr:sp macro="" textlink="">
      <xdr:nvSpPr>
        <xdr:cNvPr id="472" name="【市民会館】&#10;一人当たり面積該当値テキスト">
          <a:extLst>
            <a:ext uri="{FF2B5EF4-FFF2-40B4-BE49-F238E27FC236}">
              <a16:creationId xmlns:a16="http://schemas.microsoft.com/office/drawing/2014/main" id="{DFCE5FA3-98D2-400F-9786-39475F7CF466}"/>
            </a:ext>
          </a:extLst>
        </xdr:cNvPr>
        <xdr:cNvSpPr txBox="1"/>
      </xdr:nvSpPr>
      <xdr:spPr>
        <a:xfrm>
          <a:off x="9467850" y="170370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0.226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103</xdr:row>
      <xdr:rowOff>93980</xdr:rowOff>
    </xdr:from>
    <xdr:to>
      <xdr:col>50</xdr:col>
      <xdr:colOff>165100</xdr:colOff>
      <xdr:row>104</xdr:row>
      <xdr:rowOff>24130</xdr:rowOff>
    </xdr:to>
    <xdr:sp macro="" textlink="">
      <xdr:nvSpPr>
        <xdr:cNvPr id="473" name="楕円 472">
          <a:extLst>
            <a:ext uri="{FF2B5EF4-FFF2-40B4-BE49-F238E27FC236}">
              <a16:creationId xmlns:a16="http://schemas.microsoft.com/office/drawing/2014/main" id="{0D8107AE-6A1B-4470-9178-5A76D3F86C74}"/>
            </a:ext>
          </a:extLst>
        </xdr:cNvPr>
        <xdr:cNvSpPr/>
      </xdr:nvSpPr>
      <xdr:spPr>
        <a:xfrm>
          <a:off x="8636000" y="1718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144780</xdr:rowOff>
    </xdr:from>
    <xdr:to>
      <xdr:col>55</xdr:col>
      <xdr:colOff>0</xdr:colOff>
      <xdr:row>103</xdr:row>
      <xdr:rowOff>148590</xdr:rowOff>
    </xdr:to>
    <xdr:cxnSp macro="">
      <xdr:nvCxnSpPr>
        <xdr:cNvPr id="474" name="直線コネクタ 473">
          <a:extLst>
            <a:ext uri="{FF2B5EF4-FFF2-40B4-BE49-F238E27FC236}">
              <a16:creationId xmlns:a16="http://schemas.microsoft.com/office/drawing/2014/main" id="{D74C74EF-2DCE-4C79-BF14-B31318F84B96}"/>
            </a:ext>
          </a:extLst>
        </xdr:cNvPr>
        <xdr:cNvCxnSpPr/>
      </xdr:nvCxnSpPr>
      <xdr:spPr>
        <a:xfrm>
          <a:off x="8686800" y="17232630"/>
          <a:ext cx="7429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101600</xdr:rowOff>
    </xdr:from>
    <xdr:to>
      <xdr:col>46</xdr:col>
      <xdr:colOff>38100</xdr:colOff>
      <xdr:row>104</xdr:row>
      <xdr:rowOff>31750</xdr:rowOff>
    </xdr:to>
    <xdr:sp macro="" textlink="">
      <xdr:nvSpPr>
        <xdr:cNvPr id="475" name="楕円 474">
          <a:extLst>
            <a:ext uri="{FF2B5EF4-FFF2-40B4-BE49-F238E27FC236}">
              <a16:creationId xmlns:a16="http://schemas.microsoft.com/office/drawing/2014/main" id="{A96B4476-1E89-4E4E-A62F-F7BE28280E13}"/>
            </a:ext>
          </a:extLst>
        </xdr:cNvPr>
        <xdr:cNvSpPr/>
      </xdr:nvSpPr>
      <xdr:spPr>
        <a:xfrm>
          <a:off x="7842250" y="171894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144780</xdr:rowOff>
    </xdr:from>
    <xdr:to>
      <xdr:col>50</xdr:col>
      <xdr:colOff>114300</xdr:colOff>
      <xdr:row>103</xdr:row>
      <xdr:rowOff>152400</xdr:rowOff>
    </xdr:to>
    <xdr:cxnSp macro="">
      <xdr:nvCxnSpPr>
        <xdr:cNvPr id="476" name="直線コネクタ 475">
          <a:extLst>
            <a:ext uri="{FF2B5EF4-FFF2-40B4-BE49-F238E27FC236}">
              <a16:creationId xmlns:a16="http://schemas.microsoft.com/office/drawing/2014/main" id="{560A6114-9FE4-4C27-9BAD-14B717BD7448}"/>
            </a:ext>
          </a:extLst>
        </xdr:cNvPr>
        <xdr:cNvCxnSpPr/>
      </xdr:nvCxnSpPr>
      <xdr:spPr>
        <a:xfrm flipV="1">
          <a:off x="7886700" y="17232630"/>
          <a:ext cx="8001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101600</xdr:rowOff>
    </xdr:from>
    <xdr:to>
      <xdr:col>41</xdr:col>
      <xdr:colOff>101600</xdr:colOff>
      <xdr:row>104</xdr:row>
      <xdr:rowOff>31750</xdr:rowOff>
    </xdr:to>
    <xdr:sp macro="" textlink="">
      <xdr:nvSpPr>
        <xdr:cNvPr id="477" name="楕円 476">
          <a:extLst>
            <a:ext uri="{FF2B5EF4-FFF2-40B4-BE49-F238E27FC236}">
              <a16:creationId xmlns:a16="http://schemas.microsoft.com/office/drawing/2014/main" id="{88DCFFCE-A42D-4851-8735-7AFAAD1590F1}"/>
            </a:ext>
          </a:extLst>
        </xdr:cNvPr>
        <xdr:cNvSpPr/>
      </xdr:nvSpPr>
      <xdr:spPr>
        <a:xfrm>
          <a:off x="7029450" y="1718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152400</xdr:rowOff>
    </xdr:from>
    <xdr:to>
      <xdr:col>45</xdr:col>
      <xdr:colOff>177800</xdr:colOff>
      <xdr:row>103</xdr:row>
      <xdr:rowOff>152400</xdr:rowOff>
    </xdr:to>
    <xdr:cxnSp macro="">
      <xdr:nvCxnSpPr>
        <xdr:cNvPr id="478" name="直線コネクタ 477">
          <a:extLst>
            <a:ext uri="{FF2B5EF4-FFF2-40B4-BE49-F238E27FC236}">
              <a16:creationId xmlns:a16="http://schemas.microsoft.com/office/drawing/2014/main" id="{3039722C-C3DA-474D-B2D2-C9E223CEA65F}"/>
            </a:ext>
          </a:extLst>
        </xdr:cNvPr>
        <xdr:cNvCxnSpPr/>
      </xdr:nvCxnSpPr>
      <xdr:spPr>
        <a:xfrm>
          <a:off x="7080250" y="1724025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6350</xdr:rowOff>
    </xdr:from>
    <xdr:to>
      <xdr:col>36</xdr:col>
      <xdr:colOff>165100</xdr:colOff>
      <xdr:row>104</xdr:row>
      <xdr:rowOff>107950</xdr:rowOff>
    </xdr:to>
    <xdr:sp macro="" textlink="">
      <xdr:nvSpPr>
        <xdr:cNvPr id="479" name="楕円 478">
          <a:extLst>
            <a:ext uri="{FF2B5EF4-FFF2-40B4-BE49-F238E27FC236}">
              <a16:creationId xmlns:a16="http://schemas.microsoft.com/office/drawing/2014/main" id="{57E559A1-54DC-405F-92DC-FDE812FAE686}"/>
            </a:ext>
          </a:extLst>
        </xdr:cNvPr>
        <xdr:cNvSpPr/>
      </xdr:nvSpPr>
      <xdr:spPr>
        <a:xfrm>
          <a:off x="6235700" y="1726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152400</xdr:rowOff>
    </xdr:from>
    <xdr:to>
      <xdr:col>41</xdr:col>
      <xdr:colOff>50800</xdr:colOff>
      <xdr:row>104</xdr:row>
      <xdr:rowOff>57150</xdr:rowOff>
    </xdr:to>
    <xdr:cxnSp macro="">
      <xdr:nvCxnSpPr>
        <xdr:cNvPr id="480" name="直線コネクタ 479">
          <a:extLst>
            <a:ext uri="{FF2B5EF4-FFF2-40B4-BE49-F238E27FC236}">
              <a16:creationId xmlns:a16="http://schemas.microsoft.com/office/drawing/2014/main" id="{ADF14821-D3FF-41DA-92C0-182A1C2D5CD1}"/>
            </a:ext>
          </a:extLst>
        </xdr:cNvPr>
        <xdr:cNvCxnSpPr/>
      </xdr:nvCxnSpPr>
      <xdr:spPr>
        <a:xfrm flipV="1">
          <a:off x="6286500" y="17240250"/>
          <a:ext cx="79375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105</xdr:row>
      <xdr:rowOff>34290</xdr:rowOff>
    </xdr:from>
    <xdr:ext cx="469900" cy="259080"/>
    <xdr:sp macro="" textlink="">
      <xdr:nvSpPr>
        <xdr:cNvPr id="481" name="n_1aveValue【市民会館】&#10;一人当たり面積">
          <a:extLst>
            <a:ext uri="{FF2B5EF4-FFF2-40B4-BE49-F238E27FC236}">
              <a16:creationId xmlns:a16="http://schemas.microsoft.com/office/drawing/2014/main" id="{975996F9-9E54-4CBB-B62A-42FB0565C5A4}"/>
            </a:ext>
          </a:extLst>
        </xdr:cNvPr>
        <xdr:cNvSpPr txBox="1"/>
      </xdr:nvSpPr>
      <xdr:spPr>
        <a:xfrm>
          <a:off x="8458200" y="174650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105</xdr:row>
      <xdr:rowOff>57150</xdr:rowOff>
    </xdr:from>
    <xdr:ext cx="466725" cy="259080"/>
    <xdr:sp macro="" textlink="">
      <xdr:nvSpPr>
        <xdr:cNvPr id="482" name="n_2aveValue【市民会館】&#10;一人当たり面積">
          <a:extLst>
            <a:ext uri="{FF2B5EF4-FFF2-40B4-BE49-F238E27FC236}">
              <a16:creationId xmlns:a16="http://schemas.microsoft.com/office/drawing/2014/main" id="{0E20BD95-4868-4E33-9100-BA3A5CB2BF45}"/>
            </a:ext>
          </a:extLst>
        </xdr:cNvPr>
        <xdr:cNvSpPr txBox="1"/>
      </xdr:nvSpPr>
      <xdr:spPr>
        <a:xfrm>
          <a:off x="7677150" y="174879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0.171</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105</xdr:row>
      <xdr:rowOff>68580</xdr:rowOff>
    </xdr:from>
    <xdr:ext cx="466725" cy="259080"/>
    <xdr:sp macro="" textlink="">
      <xdr:nvSpPr>
        <xdr:cNvPr id="483" name="n_3aveValue【市民会館】&#10;一人当たり面積">
          <a:extLst>
            <a:ext uri="{FF2B5EF4-FFF2-40B4-BE49-F238E27FC236}">
              <a16:creationId xmlns:a16="http://schemas.microsoft.com/office/drawing/2014/main" id="{EC048EBB-BFBF-4C4A-8189-E5CDAD157A37}"/>
            </a:ext>
          </a:extLst>
        </xdr:cNvPr>
        <xdr:cNvSpPr txBox="1"/>
      </xdr:nvSpPr>
      <xdr:spPr>
        <a:xfrm>
          <a:off x="6864350" y="174993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105</xdr:row>
      <xdr:rowOff>64770</xdr:rowOff>
    </xdr:from>
    <xdr:ext cx="466725" cy="255905"/>
    <xdr:sp macro="" textlink="">
      <xdr:nvSpPr>
        <xdr:cNvPr id="484" name="n_4aveValue【市民会館】&#10;一人当たり面積">
          <a:extLst>
            <a:ext uri="{FF2B5EF4-FFF2-40B4-BE49-F238E27FC236}">
              <a16:creationId xmlns:a16="http://schemas.microsoft.com/office/drawing/2014/main" id="{20E1CF55-671F-4E32-BB58-25A3229AE991}"/>
            </a:ext>
          </a:extLst>
        </xdr:cNvPr>
        <xdr:cNvSpPr txBox="1"/>
      </xdr:nvSpPr>
      <xdr:spPr>
        <a:xfrm>
          <a:off x="6070600" y="174955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102</xdr:row>
      <xdr:rowOff>40640</xdr:rowOff>
    </xdr:from>
    <xdr:ext cx="469900" cy="255905"/>
    <xdr:sp macro="" textlink="">
      <xdr:nvSpPr>
        <xdr:cNvPr id="485" name="n_1mainValue【市民会館】&#10;一人当たり面積">
          <a:extLst>
            <a:ext uri="{FF2B5EF4-FFF2-40B4-BE49-F238E27FC236}">
              <a16:creationId xmlns:a16="http://schemas.microsoft.com/office/drawing/2014/main" id="{F080057D-BDF1-47CD-92F2-29ED3BEE1A97}"/>
            </a:ext>
          </a:extLst>
        </xdr:cNvPr>
        <xdr:cNvSpPr txBox="1"/>
      </xdr:nvSpPr>
      <xdr:spPr>
        <a:xfrm>
          <a:off x="8458200" y="1695704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102</xdr:row>
      <xdr:rowOff>48260</xdr:rowOff>
    </xdr:from>
    <xdr:ext cx="466725" cy="259080"/>
    <xdr:sp macro="" textlink="">
      <xdr:nvSpPr>
        <xdr:cNvPr id="486" name="n_2mainValue【市民会館】&#10;一人当たり面積">
          <a:extLst>
            <a:ext uri="{FF2B5EF4-FFF2-40B4-BE49-F238E27FC236}">
              <a16:creationId xmlns:a16="http://schemas.microsoft.com/office/drawing/2014/main" id="{309145F7-333A-4062-8936-3FD157BDB366}"/>
            </a:ext>
          </a:extLst>
        </xdr:cNvPr>
        <xdr:cNvSpPr txBox="1"/>
      </xdr:nvSpPr>
      <xdr:spPr>
        <a:xfrm>
          <a:off x="7677150" y="169646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102</xdr:row>
      <xdr:rowOff>48260</xdr:rowOff>
    </xdr:from>
    <xdr:ext cx="466725" cy="259080"/>
    <xdr:sp macro="" textlink="">
      <xdr:nvSpPr>
        <xdr:cNvPr id="487" name="n_3mainValue【市民会館】&#10;一人当たり面積">
          <a:extLst>
            <a:ext uri="{FF2B5EF4-FFF2-40B4-BE49-F238E27FC236}">
              <a16:creationId xmlns:a16="http://schemas.microsoft.com/office/drawing/2014/main" id="{E82A6625-1E0B-438A-9630-91F7E475319A}"/>
            </a:ext>
          </a:extLst>
        </xdr:cNvPr>
        <xdr:cNvSpPr txBox="1"/>
      </xdr:nvSpPr>
      <xdr:spPr>
        <a:xfrm>
          <a:off x="6864350" y="169646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102</xdr:row>
      <xdr:rowOff>124460</xdr:rowOff>
    </xdr:from>
    <xdr:ext cx="466725" cy="259080"/>
    <xdr:sp macro="" textlink="">
      <xdr:nvSpPr>
        <xdr:cNvPr id="488" name="n_4mainValue【市民会館】&#10;一人当たり面積">
          <a:extLst>
            <a:ext uri="{FF2B5EF4-FFF2-40B4-BE49-F238E27FC236}">
              <a16:creationId xmlns:a16="http://schemas.microsoft.com/office/drawing/2014/main" id="{ABC57029-F2CC-4201-8BB5-158FF6048423}"/>
            </a:ext>
          </a:extLst>
        </xdr:cNvPr>
        <xdr:cNvSpPr txBox="1"/>
      </xdr:nvSpPr>
      <xdr:spPr>
        <a:xfrm>
          <a:off x="6070600" y="170408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A5A784B8-F457-4C5C-ADB9-A37C57E7BCB6}"/>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DC043974-F31A-4788-B93E-47C361F994B6}"/>
            </a:ext>
          </a:extLst>
        </xdr:cNvPr>
        <xdr:cNvSpPr/>
      </xdr:nvSpPr>
      <xdr:spPr>
        <a:xfrm>
          <a:off x="113157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5134DD83-85FD-4C46-888B-DFD5D0E6BC80}"/>
            </a:ext>
          </a:extLst>
        </xdr:cNvPr>
        <xdr:cNvSpPr/>
      </xdr:nvSpPr>
      <xdr:spPr>
        <a:xfrm>
          <a:off x="113157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1AF25F1B-D38A-4DB0-94B0-6C6CC1594077}"/>
            </a:ext>
          </a:extLst>
        </xdr:cNvPr>
        <xdr:cNvSpPr/>
      </xdr:nvSpPr>
      <xdr:spPr>
        <a:xfrm>
          <a:off x="1223645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CA284425-349A-41AA-A6D8-42414659FF7A}"/>
            </a:ext>
          </a:extLst>
        </xdr:cNvPr>
        <xdr:cNvSpPr/>
      </xdr:nvSpPr>
      <xdr:spPr>
        <a:xfrm>
          <a:off x="1223645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5D9B6A33-FCDA-4DAF-9BCB-6A275210240E}"/>
            </a:ext>
          </a:extLst>
        </xdr:cNvPr>
        <xdr:cNvSpPr/>
      </xdr:nvSpPr>
      <xdr:spPr>
        <a:xfrm>
          <a:off x="1326515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412CA79A-33F8-431C-BE73-8E2C45E59DDE}"/>
            </a:ext>
          </a:extLst>
        </xdr:cNvPr>
        <xdr:cNvSpPr/>
      </xdr:nvSpPr>
      <xdr:spPr>
        <a:xfrm>
          <a:off x="1326515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A3EA7A75-7B30-4EDA-99CE-B1D24674739F}"/>
            </a:ext>
          </a:extLst>
        </xdr:cNvPr>
        <xdr:cNvSpPr/>
      </xdr:nvSpPr>
      <xdr:spPr>
        <a:xfrm>
          <a:off x="1120775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97" name="正方形/長方形 496">
          <a:extLst>
            <a:ext uri="{FF2B5EF4-FFF2-40B4-BE49-F238E27FC236}">
              <a16:creationId xmlns:a16="http://schemas.microsoft.com/office/drawing/2014/main" id="{6BD08791-62CF-482F-8770-1240EAC931C6}"/>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98" name="正方形/長方形 497">
          <a:extLst>
            <a:ext uri="{FF2B5EF4-FFF2-40B4-BE49-F238E27FC236}">
              <a16:creationId xmlns:a16="http://schemas.microsoft.com/office/drawing/2014/main" id="{36759724-68FD-4411-84DF-31858E76504C}"/>
            </a:ext>
          </a:extLst>
        </xdr:cNvPr>
        <xdr:cNvSpPr/>
      </xdr:nvSpPr>
      <xdr:spPr>
        <a:xfrm>
          <a:off x="165862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99" name="正方形/長方形 498">
          <a:extLst>
            <a:ext uri="{FF2B5EF4-FFF2-40B4-BE49-F238E27FC236}">
              <a16:creationId xmlns:a16="http://schemas.microsoft.com/office/drawing/2014/main" id="{C283BE34-AC0D-4316-89B7-09B63E9AEA96}"/>
            </a:ext>
          </a:extLst>
        </xdr:cNvPr>
        <xdr:cNvSpPr/>
      </xdr:nvSpPr>
      <xdr:spPr>
        <a:xfrm>
          <a:off x="165862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0" name="正方形/長方形 499">
          <a:extLst>
            <a:ext uri="{FF2B5EF4-FFF2-40B4-BE49-F238E27FC236}">
              <a16:creationId xmlns:a16="http://schemas.microsoft.com/office/drawing/2014/main" id="{F184CC3B-97FC-4515-B653-356BEE2AEBE1}"/>
            </a:ext>
          </a:extLst>
        </xdr:cNvPr>
        <xdr:cNvSpPr/>
      </xdr:nvSpPr>
      <xdr:spPr>
        <a:xfrm>
          <a:off x="174879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1" name="正方形/長方形 500">
          <a:extLst>
            <a:ext uri="{FF2B5EF4-FFF2-40B4-BE49-F238E27FC236}">
              <a16:creationId xmlns:a16="http://schemas.microsoft.com/office/drawing/2014/main" id="{97D3E354-7E19-49BD-B53B-1D45ADF75CFE}"/>
            </a:ext>
          </a:extLst>
        </xdr:cNvPr>
        <xdr:cNvSpPr/>
      </xdr:nvSpPr>
      <xdr:spPr>
        <a:xfrm>
          <a:off x="174879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2" name="正方形/長方形 501">
          <a:extLst>
            <a:ext uri="{FF2B5EF4-FFF2-40B4-BE49-F238E27FC236}">
              <a16:creationId xmlns:a16="http://schemas.microsoft.com/office/drawing/2014/main" id="{7CA038BA-D93D-49D7-B73A-B4E96911AD7C}"/>
            </a:ext>
          </a:extLst>
        </xdr:cNvPr>
        <xdr:cNvSpPr/>
      </xdr:nvSpPr>
      <xdr:spPr>
        <a:xfrm>
          <a:off x="185166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3" name="正方形/長方形 502">
          <a:extLst>
            <a:ext uri="{FF2B5EF4-FFF2-40B4-BE49-F238E27FC236}">
              <a16:creationId xmlns:a16="http://schemas.microsoft.com/office/drawing/2014/main" id="{22960FA2-660A-440E-8E47-939AE53FCFD1}"/>
            </a:ext>
          </a:extLst>
        </xdr:cNvPr>
        <xdr:cNvSpPr/>
      </xdr:nvSpPr>
      <xdr:spPr>
        <a:xfrm>
          <a:off x="185166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120,604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4" name="正方形/長方形 503">
          <a:extLst>
            <a:ext uri="{FF2B5EF4-FFF2-40B4-BE49-F238E27FC236}">
              <a16:creationId xmlns:a16="http://schemas.microsoft.com/office/drawing/2014/main" id="{2DFF875D-B55D-4FDD-BE36-32CE1EB1FABE}"/>
            </a:ext>
          </a:extLst>
        </xdr:cNvPr>
        <xdr:cNvSpPr/>
      </xdr:nvSpPr>
      <xdr:spPr>
        <a:xfrm>
          <a:off x="164592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5229D636-E990-47D9-8CFA-1399BD54994F}"/>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11EE2F3C-2061-4E4E-9A57-6311DCFBF00A}"/>
            </a:ext>
          </a:extLst>
        </xdr:cNvPr>
        <xdr:cNvSpPr/>
      </xdr:nvSpPr>
      <xdr:spPr>
        <a:xfrm>
          <a:off x="113157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FF66BA8A-4D4A-4848-8BF8-D88245D7CC5F}"/>
            </a:ext>
          </a:extLst>
        </xdr:cNvPr>
        <xdr:cNvSpPr/>
      </xdr:nvSpPr>
      <xdr:spPr>
        <a:xfrm>
          <a:off x="113157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B1586179-719E-450D-8C83-3C6666736636}"/>
            </a:ext>
          </a:extLst>
        </xdr:cNvPr>
        <xdr:cNvSpPr/>
      </xdr:nvSpPr>
      <xdr:spPr>
        <a:xfrm>
          <a:off x="1223645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D13CD85B-730C-409C-A64E-A0DFE2F01AE0}"/>
            </a:ext>
          </a:extLst>
        </xdr:cNvPr>
        <xdr:cNvSpPr/>
      </xdr:nvSpPr>
      <xdr:spPr>
        <a:xfrm>
          <a:off x="1223645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6A71D616-0AC2-4D9D-AF1B-3C97034D12C6}"/>
            </a:ext>
          </a:extLst>
        </xdr:cNvPr>
        <xdr:cNvSpPr/>
      </xdr:nvSpPr>
      <xdr:spPr>
        <a:xfrm>
          <a:off x="1326515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9EB17E78-AFE3-4E45-80D6-01194A69E9DC}"/>
            </a:ext>
          </a:extLst>
        </xdr:cNvPr>
        <xdr:cNvSpPr/>
      </xdr:nvSpPr>
      <xdr:spPr>
        <a:xfrm>
          <a:off x="1326515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AC605232-F578-4178-A5F7-D71DAFE20F33}"/>
            </a:ext>
          </a:extLst>
        </xdr:cNvPr>
        <xdr:cNvSpPr/>
      </xdr:nvSpPr>
      <xdr:spPr>
        <a:xfrm>
          <a:off x="11207750" y="88138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275" cy="225425"/>
    <xdr:sp macro="" textlink="">
      <xdr:nvSpPr>
        <xdr:cNvPr id="513" name="テキスト ボックス 512">
          <a:extLst>
            <a:ext uri="{FF2B5EF4-FFF2-40B4-BE49-F238E27FC236}">
              <a16:creationId xmlns:a16="http://schemas.microsoft.com/office/drawing/2014/main" id="{D8847D1D-5FDE-4CEC-9579-0473A4DC5E63}"/>
            </a:ext>
          </a:extLst>
        </xdr:cNvPr>
        <xdr:cNvSpPr txBox="1"/>
      </xdr:nvSpPr>
      <xdr:spPr>
        <a:xfrm>
          <a:off x="11169650" y="862965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B05F84FD-7338-49E2-A7F4-8E1578A158F8}"/>
            </a:ext>
          </a:extLst>
        </xdr:cNvPr>
        <xdr:cNvCxnSpPr/>
      </xdr:nvCxnSpPr>
      <xdr:spPr>
        <a:xfrm>
          <a:off x="11207750" y="110172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185" cy="255905"/>
    <xdr:sp macro="" textlink="">
      <xdr:nvSpPr>
        <xdr:cNvPr id="515" name="テキスト ボックス 514">
          <a:extLst>
            <a:ext uri="{FF2B5EF4-FFF2-40B4-BE49-F238E27FC236}">
              <a16:creationId xmlns:a16="http://schemas.microsoft.com/office/drawing/2014/main" id="{03687A63-3E8D-4034-A967-1033F42702DB}"/>
            </a:ext>
          </a:extLst>
        </xdr:cNvPr>
        <xdr:cNvSpPr txBox="1"/>
      </xdr:nvSpPr>
      <xdr:spPr>
        <a:xfrm>
          <a:off x="10797540" y="10881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58BD0FF2-A83F-4ADD-B04F-09CFAECB6C94}"/>
            </a:ext>
          </a:extLst>
        </xdr:cNvPr>
        <xdr:cNvCxnSpPr/>
      </xdr:nvCxnSpPr>
      <xdr:spPr>
        <a:xfrm>
          <a:off x="11207750" y="10648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4185" cy="259080"/>
    <xdr:sp macro="" textlink="">
      <xdr:nvSpPr>
        <xdr:cNvPr id="517" name="テキスト ボックス 516">
          <a:extLst>
            <a:ext uri="{FF2B5EF4-FFF2-40B4-BE49-F238E27FC236}">
              <a16:creationId xmlns:a16="http://schemas.microsoft.com/office/drawing/2014/main" id="{4AFE9C66-C7B6-4C7B-A017-CA42463A261B}"/>
            </a:ext>
          </a:extLst>
        </xdr:cNvPr>
        <xdr:cNvSpPr txBox="1"/>
      </xdr:nvSpPr>
      <xdr:spPr>
        <a:xfrm>
          <a:off x="10797540" y="105130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B6C7D4F2-025C-4903-831B-356E7CFF2C15}"/>
            </a:ext>
          </a:extLst>
        </xdr:cNvPr>
        <xdr:cNvCxnSpPr/>
      </xdr:nvCxnSpPr>
      <xdr:spPr>
        <a:xfrm>
          <a:off x="11207750" y="102806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519" name="テキスト ボックス 518">
          <a:extLst>
            <a:ext uri="{FF2B5EF4-FFF2-40B4-BE49-F238E27FC236}">
              <a16:creationId xmlns:a16="http://schemas.microsoft.com/office/drawing/2014/main" id="{1D4142F9-FF92-415D-A520-840DBE03BE8F}"/>
            </a:ext>
          </a:extLst>
        </xdr:cNvPr>
        <xdr:cNvSpPr txBox="1"/>
      </xdr:nvSpPr>
      <xdr:spPr>
        <a:xfrm>
          <a:off x="10842625" y="1014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ED86B205-5310-44A1-8052-100C22E88160}"/>
            </a:ext>
          </a:extLst>
        </xdr:cNvPr>
        <xdr:cNvCxnSpPr/>
      </xdr:nvCxnSpPr>
      <xdr:spPr>
        <a:xfrm>
          <a:off x="11207750" y="99123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5905"/>
    <xdr:sp macro="" textlink="">
      <xdr:nvSpPr>
        <xdr:cNvPr id="521" name="テキスト ボックス 520">
          <a:extLst>
            <a:ext uri="{FF2B5EF4-FFF2-40B4-BE49-F238E27FC236}">
              <a16:creationId xmlns:a16="http://schemas.microsoft.com/office/drawing/2014/main" id="{4C4B9F7E-07E0-474B-99DD-02E47A781E05}"/>
            </a:ext>
          </a:extLst>
        </xdr:cNvPr>
        <xdr:cNvSpPr txBox="1"/>
      </xdr:nvSpPr>
      <xdr:spPr>
        <a:xfrm>
          <a:off x="10842625" y="97764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09CF54C7-E082-43F2-B132-44E7EBFC5486}"/>
            </a:ext>
          </a:extLst>
        </xdr:cNvPr>
        <xdr:cNvCxnSpPr/>
      </xdr:nvCxnSpPr>
      <xdr:spPr>
        <a:xfrm>
          <a:off x="11207750" y="95504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523" name="テキスト ボックス 522">
          <a:extLst>
            <a:ext uri="{FF2B5EF4-FFF2-40B4-BE49-F238E27FC236}">
              <a16:creationId xmlns:a16="http://schemas.microsoft.com/office/drawing/2014/main" id="{BB1CD006-B137-438F-B0B5-3CC900E29540}"/>
            </a:ext>
          </a:extLst>
        </xdr:cNvPr>
        <xdr:cNvSpPr txBox="1"/>
      </xdr:nvSpPr>
      <xdr:spPr>
        <a:xfrm>
          <a:off x="10842625" y="9414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17AC3D63-F5E8-4227-ACF7-B68E24F94CCF}"/>
            </a:ext>
          </a:extLst>
        </xdr:cNvPr>
        <xdr:cNvCxnSpPr/>
      </xdr:nvCxnSpPr>
      <xdr:spPr>
        <a:xfrm>
          <a:off x="11207750" y="918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525" name="テキスト ボックス 524">
          <a:extLst>
            <a:ext uri="{FF2B5EF4-FFF2-40B4-BE49-F238E27FC236}">
              <a16:creationId xmlns:a16="http://schemas.microsoft.com/office/drawing/2014/main" id="{BAC54EE9-80B2-442F-8442-27710AFB4E2E}"/>
            </a:ext>
          </a:extLst>
        </xdr:cNvPr>
        <xdr:cNvSpPr txBox="1"/>
      </xdr:nvSpPr>
      <xdr:spPr>
        <a:xfrm>
          <a:off x="10842625" y="9046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7F3A6B4D-5B18-4E42-A446-F661A4BE8DB5}"/>
            </a:ext>
          </a:extLst>
        </xdr:cNvPr>
        <xdr:cNvCxnSpPr/>
      </xdr:nvCxnSpPr>
      <xdr:spPr>
        <a:xfrm>
          <a:off x="11207750" y="88138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5915" cy="255905"/>
    <xdr:sp macro="" textlink="">
      <xdr:nvSpPr>
        <xdr:cNvPr id="527" name="テキスト ボックス 526">
          <a:extLst>
            <a:ext uri="{FF2B5EF4-FFF2-40B4-BE49-F238E27FC236}">
              <a16:creationId xmlns:a16="http://schemas.microsoft.com/office/drawing/2014/main" id="{CF42DE87-E2DD-4FD6-B0EB-186F7020B0FF}"/>
            </a:ext>
          </a:extLst>
        </xdr:cNvPr>
        <xdr:cNvSpPr txBox="1"/>
      </xdr:nvSpPr>
      <xdr:spPr>
        <a:xfrm>
          <a:off x="10906760" y="867791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保健センター・保健所】&#10;有形固定資産減価償却率グラフ枠">
          <a:extLst>
            <a:ext uri="{FF2B5EF4-FFF2-40B4-BE49-F238E27FC236}">
              <a16:creationId xmlns:a16="http://schemas.microsoft.com/office/drawing/2014/main" id="{F39B1C28-827F-4493-A1DA-AB814A12280B}"/>
            </a:ext>
          </a:extLst>
        </xdr:cNvPr>
        <xdr:cNvSpPr/>
      </xdr:nvSpPr>
      <xdr:spPr>
        <a:xfrm>
          <a:off x="11207750" y="88138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133350</xdr:rowOff>
    </xdr:from>
    <xdr:to>
      <xdr:col>85</xdr:col>
      <xdr:colOff>126365</xdr:colOff>
      <xdr:row>64</xdr:row>
      <xdr:rowOff>76200</xdr:rowOff>
    </xdr:to>
    <xdr:cxnSp macro="">
      <xdr:nvCxnSpPr>
        <xdr:cNvPr id="529" name="直線コネクタ 528">
          <a:extLst>
            <a:ext uri="{FF2B5EF4-FFF2-40B4-BE49-F238E27FC236}">
              <a16:creationId xmlns:a16="http://schemas.microsoft.com/office/drawing/2014/main" id="{CDD81C73-EE55-4940-A5E1-A7ED4E70C834}"/>
            </a:ext>
          </a:extLst>
        </xdr:cNvPr>
        <xdr:cNvCxnSpPr/>
      </xdr:nvCxnSpPr>
      <xdr:spPr>
        <a:xfrm flipV="1">
          <a:off x="14699615" y="9220200"/>
          <a:ext cx="0" cy="1428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80010</xdr:rowOff>
    </xdr:from>
    <xdr:ext cx="469900" cy="259080"/>
    <xdr:sp macro="" textlink="">
      <xdr:nvSpPr>
        <xdr:cNvPr id="530" name="【保健センター・保健所】&#10;有形固定資産減価償却率最小値テキスト">
          <a:extLst>
            <a:ext uri="{FF2B5EF4-FFF2-40B4-BE49-F238E27FC236}">
              <a16:creationId xmlns:a16="http://schemas.microsoft.com/office/drawing/2014/main" id="{1A8921D8-B7A6-44EB-9688-4A5DEBEFD990}"/>
            </a:ext>
          </a:extLst>
        </xdr:cNvPr>
        <xdr:cNvSpPr txBox="1"/>
      </xdr:nvSpPr>
      <xdr:spPr>
        <a:xfrm>
          <a:off x="14738350" y="10652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1" name="直線コネクタ 530">
          <a:extLst>
            <a:ext uri="{FF2B5EF4-FFF2-40B4-BE49-F238E27FC236}">
              <a16:creationId xmlns:a16="http://schemas.microsoft.com/office/drawing/2014/main" id="{122A2F67-E9DC-434F-8EBE-6A38E9F09573}"/>
            </a:ext>
          </a:extLst>
        </xdr:cNvPr>
        <xdr:cNvCxnSpPr/>
      </xdr:nvCxnSpPr>
      <xdr:spPr>
        <a:xfrm>
          <a:off x="14611350" y="10648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80010</xdr:rowOff>
    </xdr:from>
    <xdr:ext cx="405130" cy="259080"/>
    <xdr:sp macro="" textlink="">
      <xdr:nvSpPr>
        <xdr:cNvPr id="532" name="【保健センター・保健所】&#10;有形固定資産減価償却率最大値テキスト">
          <a:extLst>
            <a:ext uri="{FF2B5EF4-FFF2-40B4-BE49-F238E27FC236}">
              <a16:creationId xmlns:a16="http://schemas.microsoft.com/office/drawing/2014/main" id="{8DEF5096-C87F-4AE9-85C7-38989FB1564F}"/>
            </a:ext>
          </a:extLst>
        </xdr:cNvPr>
        <xdr:cNvSpPr txBox="1"/>
      </xdr:nvSpPr>
      <xdr:spPr>
        <a:xfrm>
          <a:off x="14738350" y="90017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22.0</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133350</xdr:rowOff>
    </xdr:from>
    <xdr:to>
      <xdr:col>86</xdr:col>
      <xdr:colOff>25400</xdr:colOff>
      <xdr:row>55</xdr:row>
      <xdr:rowOff>133350</xdr:rowOff>
    </xdr:to>
    <xdr:cxnSp macro="">
      <xdr:nvCxnSpPr>
        <xdr:cNvPr id="533" name="直線コネクタ 532">
          <a:extLst>
            <a:ext uri="{FF2B5EF4-FFF2-40B4-BE49-F238E27FC236}">
              <a16:creationId xmlns:a16="http://schemas.microsoft.com/office/drawing/2014/main" id="{49A503C6-D77B-4E6B-B308-84008401C5A6}"/>
            </a:ext>
          </a:extLst>
        </xdr:cNvPr>
        <xdr:cNvCxnSpPr/>
      </xdr:nvCxnSpPr>
      <xdr:spPr>
        <a:xfrm>
          <a:off x="14611350" y="92202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78105</xdr:rowOff>
    </xdr:from>
    <xdr:ext cx="405130" cy="255905"/>
    <xdr:sp macro="" textlink="">
      <xdr:nvSpPr>
        <xdr:cNvPr id="534" name="【保健センター・保健所】&#10;有形固定資産減価償却率平均値テキスト">
          <a:extLst>
            <a:ext uri="{FF2B5EF4-FFF2-40B4-BE49-F238E27FC236}">
              <a16:creationId xmlns:a16="http://schemas.microsoft.com/office/drawing/2014/main" id="{58B95BC4-2BE7-425E-9518-64218E4D8C0B}"/>
            </a:ext>
          </a:extLst>
        </xdr:cNvPr>
        <xdr:cNvSpPr txBox="1"/>
      </xdr:nvSpPr>
      <xdr:spPr>
        <a:xfrm>
          <a:off x="14738350" y="9825355"/>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535" name="フローチャート: 判断 534">
          <a:extLst>
            <a:ext uri="{FF2B5EF4-FFF2-40B4-BE49-F238E27FC236}">
              <a16:creationId xmlns:a16="http://schemas.microsoft.com/office/drawing/2014/main" id="{F94688F2-424F-46D0-AF9A-DCD0DD2F8786}"/>
            </a:ext>
          </a:extLst>
        </xdr:cNvPr>
        <xdr:cNvSpPr/>
      </xdr:nvSpPr>
      <xdr:spPr>
        <a:xfrm>
          <a:off x="14649450" y="98469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86360</xdr:rowOff>
    </xdr:from>
    <xdr:to>
      <xdr:col>81</xdr:col>
      <xdr:colOff>101600</xdr:colOff>
      <xdr:row>60</xdr:row>
      <xdr:rowOff>16510</xdr:rowOff>
    </xdr:to>
    <xdr:sp macro="" textlink="">
      <xdr:nvSpPr>
        <xdr:cNvPr id="536" name="フローチャート: 判断 535">
          <a:extLst>
            <a:ext uri="{FF2B5EF4-FFF2-40B4-BE49-F238E27FC236}">
              <a16:creationId xmlns:a16="http://schemas.microsoft.com/office/drawing/2014/main" id="{EBB86434-B79B-4EE6-BBA4-29C2C9CE7216}"/>
            </a:ext>
          </a:extLst>
        </xdr:cNvPr>
        <xdr:cNvSpPr/>
      </xdr:nvSpPr>
      <xdr:spPr>
        <a:xfrm>
          <a:off x="13887450" y="98336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52070</xdr:rowOff>
    </xdr:from>
    <xdr:to>
      <xdr:col>76</xdr:col>
      <xdr:colOff>165100</xdr:colOff>
      <xdr:row>59</xdr:row>
      <xdr:rowOff>153670</xdr:rowOff>
    </xdr:to>
    <xdr:sp macro="" textlink="">
      <xdr:nvSpPr>
        <xdr:cNvPr id="537" name="フローチャート: 判断 536">
          <a:extLst>
            <a:ext uri="{FF2B5EF4-FFF2-40B4-BE49-F238E27FC236}">
              <a16:creationId xmlns:a16="http://schemas.microsoft.com/office/drawing/2014/main" id="{E53FE88F-AF53-4E32-B4BB-1C8C30FB7986}"/>
            </a:ext>
          </a:extLst>
        </xdr:cNvPr>
        <xdr:cNvSpPr/>
      </xdr:nvSpPr>
      <xdr:spPr>
        <a:xfrm>
          <a:off x="130937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538" name="フローチャート: 判断 537">
          <a:extLst>
            <a:ext uri="{FF2B5EF4-FFF2-40B4-BE49-F238E27FC236}">
              <a16:creationId xmlns:a16="http://schemas.microsoft.com/office/drawing/2014/main" id="{F139237A-5164-4032-B526-6E0D8B43F830}"/>
            </a:ext>
          </a:extLst>
        </xdr:cNvPr>
        <xdr:cNvSpPr/>
      </xdr:nvSpPr>
      <xdr:spPr>
        <a:xfrm>
          <a:off x="12299950" y="97650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156845</xdr:rowOff>
    </xdr:from>
    <xdr:to>
      <xdr:col>67</xdr:col>
      <xdr:colOff>101600</xdr:colOff>
      <xdr:row>59</xdr:row>
      <xdr:rowOff>86995</xdr:rowOff>
    </xdr:to>
    <xdr:sp macro="" textlink="">
      <xdr:nvSpPr>
        <xdr:cNvPr id="539" name="フローチャート: 判断 538">
          <a:extLst>
            <a:ext uri="{FF2B5EF4-FFF2-40B4-BE49-F238E27FC236}">
              <a16:creationId xmlns:a16="http://schemas.microsoft.com/office/drawing/2014/main" id="{83B3AAF0-1A69-40B0-B84A-C95C55B84F32}"/>
            </a:ext>
          </a:extLst>
        </xdr:cNvPr>
        <xdr:cNvSpPr/>
      </xdr:nvSpPr>
      <xdr:spPr>
        <a:xfrm>
          <a:off x="11487150" y="97389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5905"/>
    <xdr:sp macro="" textlink="">
      <xdr:nvSpPr>
        <xdr:cNvPr id="540" name="テキスト ボックス 539">
          <a:extLst>
            <a:ext uri="{FF2B5EF4-FFF2-40B4-BE49-F238E27FC236}">
              <a16:creationId xmlns:a16="http://schemas.microsoft.com/office/drawing/2014/main" id="{8E513FF9-AE6A-44EB-AA3F-12DC5A793521}"/>
            </a:ext>
          </a:extLst>
        </xdr:cNvPr>
        <xdr:cNvSpPr txBox="1"/>
      </xdr:nvSpPr>
      <xdr:spPr>
        <a:xfrm>
          <a:off x="1452880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5905"/>
    <xdr:sp macro="" textlink="">
      <xdr:nvSpPr>
        <xdr:cNvPr id="541" name="テキスト ボックス 540">
          <a:extLst>
            <a:ext uri="{FF2B5EF4-FFF2-40B4-BE49-F238E27FC236}">
              <a16:creationId xmlns:a16="http://schemas.microsoft.com/office/drawing/2014/main" id="{E7B14CDA-705C-43CD-9989-10F81D71D053}"/>
            </a:ext>
          </a:extLst>
        </xdr:cNvPr>
        <xdr:cNvSpPr txBox="1"/>
      </xdr:nvSpPr>
      <xdr:spPr>
        <a:xfrm>
          <a:off x="1376680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5905"/>
    <xdr:sp macro="" textlink="">
      <xdr:nvSpPr>
        <xdr:cNvPr id="542" name="テキスト ボックス 541">
          <a:extLst>
            <a:ext uri="{FF2B5EF4-FFF2-40B4-BE49-F238E27FC236}">
              <a16:creationId xmlns:a16="http://schemas.microsoft.com/office/drawing/2014/main" id="{E83C1509-6407-46A0-8547-889113610FDB}"/>
            </a:ext>
          </a:extLst>
        </xdr:cNvPr>
        <xdr:cNvSpPr txBox="1"/>
      </xdr:nvSpPr>
      <xdr:spPr>
        <a:xfrm>
          <a:off x="129730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5905"/>
    <xdr:sp macro="" textlink="">
      <xdr:nvSpPr>
        <xdr:cNvPr id="543" name="テキスト ボックス 542">
          <a:extLst>
            <a:ext uri="{FF2B5EF4-FFF2-40B4-BE49-F238E27FC236}">
              <a16:creationId xmlns:a16="http://schemas.microsoft.com/office/drawing/2014/main" id="{A19A309D-F491-4755-8597-E52200F46B97}"/>
            </a:ext>
          </a:extLst>
        </xdr:cNvPr>
        <xdr:cNvSpPr txBox="1"/>
      </xdr:nvSpPr>
      <xdr:spPr>
        <a:xfrm>
          <a:off x="121729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5905"/>
    <xdr:sp macro="" textlink="">
      <xdr:nvSpPr>
        <xdr:cNvPr id="544" name="テキスト ボックス 543">
          <a:extLst>
            <a:ext uri="{FF2B5EF4-FFF2-40B4-BE49-F238E27FC236}">
              <a16:creationId xmlns:a16="http://schemas.microsoft.com/office/drawing/2014/main" id="{15B200FF-5E6B-455C-91EC-FA8E2C6AC3A5}"/>
            </a:ext>
          </a:extLst>
        </xdr:cNvPr>
        <xdr:cNvSpPr txBox="1"/>
      </xdr:nvSpPr>
      <xdr:spPr>
        <a:xfrm>
          <a:off x="1136650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137795</xdr:rowOff>
    </xdr:from>
    <xdr:to>
      <xdr:col>85</xdr:col>
      <xdr:colOff>177800</xdr:colOff>
      <xdr:row>58</xdr:row>
      <xdr:rowOff>67945</xdr:rowOff>
    </xdr:to>
    <xdr:sp macro="" textlink="">
      <xdr:nvSpPr>
        <xdr:cNvPr id="545" name="楕円 544">
          <a:extLst>
            <a:ext uri="{FF2B5EF4-FFF2-40B4-BE49-F238E27FC236}">
              <a16:creationId xmlns:a16="http://schemas.microsoft.com/office/drawing/2014/main" id="{362F84A2-9FC5-4996-BA28-DDB37A734B44}"/>
            </a:ext>
          </a:extLst>
        </xdr:cNvPr>
        <xdr:cNvSpPr/>
      </xdr:nvSpPr>
      <xdr:spPr>
        <a:xfrm>
          <a:off x="14649450" y="95548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160655</xdr:rowOff>
    </xdr:from>
    <xdr:ext cx="405130" cy="259080"/>
    <xdr:sp macro="" textlink="">
      <xdr:nvSpPr>
        <xdr:cNvPr id="546" name="【保健センター・保健所】&#10;有形固定資産減価償却率該当値テキスト">
          <a:extLst>
            <a:ext uri="{FF2B5EF4-FFF2-40B4-BE49-F238E27FC236}">
              <a16:creationId xmlns:a16="http://schemas.microsoft.com/office/drawing/2014/main" id="{0C7F5BE0-2CC5-4DDB-B102-93FB51DF1E1A}"/>
            </a:ext>
          </a:extLst>
        </xdr:cNvPr>
        <xdr:cNvSpPr txBox="1"/>
      </xdr:nvSpPr>
      <xdr:spPr>
        <a:xfrm>
          <a:off x="14738350" y="94126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88265</xdr:rowOff>
    </xdr:from>
    <xdr:to>
      <xdr:col>81</xdr:col>
      <xdr:colOff>101600</xdr:colOff>
      <xdr:row>58</xdr:row>
      <xdr:rowOff>18415</xdr:rowOff>
    </xdr:to>
    <xdr:sp macro="" textlink="">
      <xdr:nvSpPr>
        <xdr:cNvPr id="547" name="楕円 546">
          <a:extLst>
            <a:ext uri="{FF2B5EF4-FFF2-40B4-BE49-F238E27FC236}">
              <a16:creationId xmlns:a16="http://schemas.microsoft.com/office/drawing/2014/main" id="{6C008EE4-618F-4890-8963-487193342495}"/>
            </a:ext>
          </a:extLst>
        </xdr:cNvPr>
        <xdr:cNvSpPr/>
      </xdr:nvSpPr>
      <xdr:spPr>
        <a:xfrm>
          <a:off x="13887450" y="95053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139065</xdr:rowOff>
    </xdr:from>
    <xdr:to>
      <xdr:col>85</xdr:col>
      <xdr:colOff>127000</xdr:colOff>
      <xdr:row>58</xdr:row>
      <xdr:rowOff>17780</xdr:rowOff>
    </xdr:to>
    <xdr:cxnSp macro="">
      <xdr:nvCxnSpPr>
        <xdr:cNvPr id="548" name="直線コネクタ 547">
          <a:extLst>
            <a:ext uri="{FF2B5EF4-FFF2-40B4-BE49-F238E27FC236}">
              <a16:creationId xmlns:a16="http://schemas.microsoft.com/office/drawing/2014/main" id="{40DEDFB3-ED7D-4323-A243-76A228825D7B}"/>
            </a:ext>
          </a:extLst>
        </xdr:cNvPr>
        <xdr:cNvCxnSpPr/>
      </xdr:nvCxnSpPr>
      <xdr:spPr>
        <a:xfrm>
          <a:off x="13938250" y="9556115"/>
          <a:ext cx="762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38735</xdr:rowOff>
    </xdr:from>
    <xdr:to>
      <xdr:col>76</xdr:col>
      <xdr:colOff>165100</xdr:colOff>
      <xdr:row>57</xdr:row>
      <xdr:rowOff>140335</xdr:rowOff>
    </xdr:to>
    <xdr:sp macro="" textlink="">
      <xdr:nvSpPr>
        <xdr:cNvPr id="549" name="楕円 548">
          <a:extLst>
            <a:ext uri="{FF2B5EF4-FFF2-40B4-BE49-F238E27FC236}">
              <a16:creationId xmlns:a16="http://schemas.microsoft.com/office/drawing/2014/main" id="{F48FE8F5-FA7D-4740-A1D8-C44675326161}"/>
            </a:ext>
          </a:extLst>
        </xdr:cNvPr>
        <xdr:cNvSpPr/>
      </xdr:nvSpPr>
      <xdr:spPr>
        <a:xfrm>
          <a:off x="13093700" y="945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89535</xdr:rowOff>
    </xdr:from>
    <xdr:to>
      <xdr:col>81</xdr:col>
      <xdr:colOff>50800</xdr:colOff>
      <xdr:row>57</xdr:row>
      <xdr:rowOff>139065</xdr:rowOff>
    </xdr:to>
    <xdr:cxnSp macro="">
      <xdr:nvCxnSpPr>
        <xdr:cNvPr id="550" name="直線コネクタ 549">
          <a:extLst>
            <a:ext uri="{FF2B5EF4-FFF2-40B4-BE49-F238E27FC236}">
              <a16:creationId xmlns:a16="http://schemas.microsoft.com/office/drawing/2014/main" id="{3078C144-7A9C-4DB9-849C-AFA0CEF98A01}"/>
            </a:ext>
          </a:extLst>
        </xdr:cNvPr>
        <xdr:cNvCxnSpPr/>
      </xdr:nvCxnSpPr>
      <xdr:spPr>
        <a:xfrm>
          <a:off x="13144500" y="9506585"/>
          <a:ext cx="79375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160655</xdr:rowOff>
    </xdr:from>
    <xdr:to>
      <xdr:col>72</xdr:col>
      <xdr:colOff>38100</xdr:colOff>
      <xdr:row>57</xdr:row>
      <xdr:rowOff>90805</xdr:rowOff>
    </xdr:to>
    <xdr:sp macro="" textlink="">
      <xdr:nvSpPr>
        <xdr:cNvPr id="551" name="楕円 550">
          <a:extLst>
            <a:ext uri="{FF2B5EF4-FFF2-40B4-BE49-F238E27FC236}">
              <a16:creationId xmlns:a16="http://schemas.microsoft.com/office/drawing/2014/main" id="{B0A96F4B-7E9B-4E20-8225-3059E02162AC}"/>
            </a:ext>
          </a:extLst>
        </xdr:cNvPr>
        <xdr:cNvSpPr/>
      </xdr:nvSpPr>
      <xdr:spPr>
        <a:xfrm>
          <a:off x="12299950" y="94126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40640</xdr:rowOff>
    </xdr:from>
    <xdr:to>
      <xdr:col>76</xdr:col>
      <xdr:colOff>114300</xdr:colOff>
      <xdr:row>57</xdr:row>
      <xdr:rowOff>89535</xdr:rowOff>
    </xdr:to>
    <xdr:cxnSp macro="">
      <xdr:nvCxnSpPr>
        <xdr:cNvPr id="552" name="直線コネクタ 551">
          <a:extLst>
            <a:ext uri="{FF2B5EF4-FFF2-40B4-BE49-F238E27FC236}">
              <a16:creationId xmlns:a16="http://schemas.microsoft.com/office/drawing/2014/main" id="{252F60E4-B5A7-4B85-B67E-5A0E9F8B730A}"/>
            </a:ext>
          </a:extLst>
        </xdr:cNvPr>
        <xdr:cNvCxnSpPr/>
      </xdr:nvCxnSpPr>
      <xdr:spPr>
        <a:xfrm>
          <a:off x="12344400" y="9457690"/>
          <a:ext cx="8001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111125</xdr:rowOff>
    </xdr:from>
    <xdr:to>
      <xdr:col>67</xdr:col>
      <xdr:colOff>101600</xdr:colOff>
      <xdr:row>57</xdr:row>
      <xdr:rowOff>41275</xdr:rowOff>
    </xdr:to>
    <xdr:sp macro="" textlink="">
      <xdr:nvSpPr>
        <xdr:cNvPr id="553" name="楕円 552">
          <a:extLst>
            <a:ext uri="{FF2B5EF4-FFF2-40B4-BE49-F238E27FC236}">
              <a16:creationId xmlns:a16="http://schemas.microsoft.com/office/drawing/2014/main" id="{70926738-44A0-48BB-858F-921DF54E886C}"/>
            </a:ext>
          </a:extLst>
        </xdr:cNvPr>
        <xdr:cNvSpPr/>
      </xdr:nvSpPr>
      <xdr:spPr>
        <a:xfrm>
          <a:off x="11487150" y="93630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161925</xdr:rowOff>
    </xdr:from>
    <xdr:to>
      <xdr:col>71</xdr:col>
      <xdr:colOff>177800</xdr:colOff>
      <xdr:row>57</xdr:row>
      <xdr:rowOff>40640</xdr:rowOff>
    </xdr:to>
    <xdr:cxnSp macro="">
      <xdr:nvCxnSpPr>
        <xdr:cNvPr id="554" name="直線コネクタ 553">
          <a:extLst>
            <a:ext uri="{FF2B5EF4-FFF2-40B4-BE49-F238E27FC236}">
              <a16:creationId xmlns:a16="http://schemas.microsoft.com/office/drawing/2014/main" id="{7949F729-D7B8-4735-BC2B-35AC698332EB}"/>
            </a:ext>
          </a:extLst>
        </xdr:cNvPr>
        <xdr:cNvCxnSpPr/>
      </xdr:nvCxnSpPr>
      <xdr:spPr>
        <a:xfrm>
          <a:off x="11537950" y="9413875"/>
          <a:ext cx="80645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7620</xdr:rowOff>
    </xdr:from>
    <xdr:ext cx="405130" cy="255905"/>
    <xdr:sp macro="" textlink="">
      <xdr:nvSpPr>
        <xdr:cNvPr id="555" name="n_1aveValue【保健センター・保健所】&#10;有形固定資産減価償却率">
          <a:extLst>
            <a:ext uri="{FF2B5EF4-FFF2-40B4-BE49-F238E27FC236}">
              <a16:creationId xmlns:a16="http://schemas.microsoft.com/office/drawing/2014/main" id="{947F2D76-38AC-49CB-B4C6-B14039954544}"/>
            </a:ext>
          </a:extLst>
        </xdr:cNvPr>
        <xdr:cNvSpPr txBox="1"/>
      </xdr:nvSpPr>
      <xdr:spPr>
        <a:xfrm>
          <a:off x="13742035" y="991997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144780</xdr:rowOff>
    </xdr:from>
    <xdr:ext cx="401955" cy="255905"/>
    <xdr:sp macro="" textlink="">
      <xdr:nvSpPr>
        <xdr:cNvPr id="556" name="n_2aveValue【保健センター・保健所】&#10;有形固定資産減価償却率">
          <a:extLst>
            <a:ext uri="{FF2B5EF4-FFF2-40B4-BE49-F238E27FC236}">
              <a16:creationId xmlns:a16="http://schemas.microsoft.com/office/drawing/2014/main" id="{76D2DF88-94E7-4B1F-B065-909352C96C18}"/>
            </a:ext>
          </a:extLst>
        </xdr:cNvPr>
        <xdr:cNvSpPr txBox="1"/>
      </xdr:nvSpPr>
      <xdr:spPr>
        <a:xfrm>
          <a:off x="12960985" y="98920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110490</xdr:rowOff>
    </xdr:from>
    <xdr:ext cx="401955" cy="255905"/>
    <xdr:sp macro="" textlink="">
      <xdr:nvSpPr>
        <xdr:cNvPr id="557" name="n_3aveValue【保健センター・保健所】&#10;有形固定資産減価償却率">
          <a:extLst>
            <a:ext uri="{FF2B5EF4-FFF2-40B4-BE49-F238E27FC236}">
              <a16:creationId xmlns:a16="http://schemas.microsoft.com/office/drawing/2014/main" id="{81BA43A2-19BC-484A-A26D-261CE6BB2B1A}"/>
            </a:ext>
          </a:extLst>
        </xdr:cNvPr>
        <xdr:cNvSpPr txBox="1"/>
      </xdr:nvSpPr>
      <xdr:spPr>
        <a:xfrm>
          <a:off x="12167235" y="98577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59</xdr:row>
      <xdr:rowOff>78105</xdr:rowOff>
    </xdr:from>
    <xdr:ext cx="401955" cy="255905"/>
    <xdr:sp macro="" textlink="">
      <xdr:nvSpPr>
        <xdr:cNvPr id="558" name="n_4aveValue【保健センター・保健所】&#10;有形固定資産減価償却率">
          <a:extLst>
            <a:ext uri="{FF2B5EF4-FFF2-40B4-BE49-F238E27FC236}">
              <a16:creationId xmlns:a16="http://schemas.microsoft.com/office/drawing/2014/main" id="{B06EA070-50C4-4982-9C97-78A9E8E35FD3}"/>
            </a:ext>
          </a:extLst>
        </xdr:cNvPr>
        <xdr:cNvSpPr txBox="1"/>
      </xdr:nvSpPr>
      <xdr:spPr>
        <a:xfrm>
          <a:off x="11354435" y="982535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56</xdr:row>
      <xdr:rowOff>34925</xdr:rowOff>
    </xdr:from>
    <xdr:ext cx="405130" cy="259080"/>
    <xdr:sp macro="" textlink="">
      <xdr:nvSpPr>
        <xdr:cNvPr id="559" name="n_1mainValue【保健センター・保健所】&#10;有形固定資産減価償却率">
          <a:extLst>
            <a:ext uri="{FF2B5EF4-FFF2-40B4-BE49-F238E27FC236}">
              <a16:creationId xmlns:a16="http://schemas.microsoft.com/office/drawing/2014/main" id="{F56EB1E6-D76C-4372-9B72-E2256022026E}"/>
            </a:ext>
          </a:extLst>
        </xdr:cNvPr>
        <xdr:cNvSpPr txBox="1"/>
      </xdr:nvSpPr>
      <xdr:spPr>
        <a:xfrm>
          <a:off x="13742035" y="92868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55</xdr:row>
      <xdr:rowOff>156845</xdr:rowOff>
    </xdr:from>
    <xdr:ext cx="401955" cy="255905"/>
    <xdr:sp macro="" textlink="">
      <xdr:nvSpPr>
        <xdr:cNvPr id="560" name="n_2mainValue【保健センター・保健所】&#10;有形固定資産減価償却率">
          <a:extLst>
            <a:ext uri="{FF2B5EF4-FFF2-40B4-BE49-F238E27FC236}">
              <a16:creationId xmlns:a16="http://schemas.microsoft.com/office/drawing/2014/main" id="{A00C68ED-11BE-41FB-AB45-53766C5A5E91}"/>
            </a:ext>
          </a:extLst>
        </xdr:cNvPr>
        <xdr:cNvSpPr txBox="1"/>
      </xdr:nvSpPr>
      <xdr:spPr>
        <a:xfrm>
          <a:off x="12960985" y="92436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55</xdr:row>
      <xdr:rowOff>107315</xdr:rowOff>
    </xdr:from>
    <xdr:ext cx="401955" cy="259080"/>
    <xdr:sp macro="" textlink="">
      <xdr:nvSpPr>
        <xdr:cNvPr id="561" name="n_3mainValue【保健センター・保健所】&#10;有形固定資産減価償却率">
          <a:extLst>
            <a:ext uri="{FF2B5EF4-FFF2-40B4-BE49-F238E27FC236}">
              <a16:creationId xmlns:a16="http://schemas.microsoft.com/office/drawing/2014/main" id="{A67B652E-DA1F-4422-A421-1E10DE9E2505}"/>
            </a:ext>
          </a:extLst>
        </xdr:cNvPr>
        <xdr:cNvSpPr txBox="1"/>
      </xdr:nvSpPr>
      <xdr:spPr>
        <a:xfrm>
          <a:off x="12167235" y="91941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55</xdr:row>
      <xdr:rowOff>57785</xdr:rowOff>
    </xdr:from>
    <xdr:ext cx="401955" cy="259080"/>
    <xdr:sp macro="" textlink="">
      <xdr:nvSpPr>
        <xdr:cNvPr id="562" name="n_4mainValue【保健センター・保健所】&#10;有形固定資産減価償却率">
          <a:extLst>
            <a:ext uri="{FF2B5EF4-FFF2-40B4-BE49-F238E27FC236}">
              <a16:creationId xmlns:a16="http://schemas.microsoft.com/office/drawing/2014/main" id="{98C7E9A6-026F-45A5-8EB4-B92A6BC005A5}"/>
            </a:ext>
          </a:extLst>
        </xdr:cNvPr>
        <xdr:cNvSpPr txBox="1"/>
      </xdr:nvSpPr>
      <xdr:spPr>
        <a:xfrm>
          <a:off x="11354435" y="91446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6A5CB124-72C4-49C0-BAE0-7EF79B26252B}"/>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AFF6636C-F599-4973-A483-16E999CD13C7}"/>
            </a:ext>
          </a:extLst>
        </xdr:cNvPr>
        <xdr:cNvSpPr/>
      </xdr:nvSpPr>
      <xdr:spPr>
        <a:xfrm>
          <a:off x="165862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AF2D6500-7A12-4D59-AE4D-EF0E5744754D}"/>
            </a:ext>
          </a:extLst>
        </xdr:cNvPr>
        <xdr:cNvSpPr/>
      </xdr:nvSpPr>
      <xdr:spPr>
        <a:xfrm>
          <a:off x="165862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9F934FB5-EB4C-4E1A-BF34-05AB724C0166}"/>
            </a:ext>
          </a:extLst>
        </xdr:cNvPr>
        <xdr:cNvSpPr/>
      </xdr:nvSpPr>
      <xdr:spPr>
        <a:xfrm>
          <a:off x="174879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CDB00B4C-3FAC-4EB8-B68F-C111562BD0FA}"/>
            </a:ext>
          </a:extLst>
        </xdr:cNvPr>
        <xdr:cNvSpPr/>
      </xdr:nvSpPr>
      <xdr:spPr>
        <a:xfrm>
          <a:off x="174879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2495FD90-B011-40CB-B353-49692015D1C7}"/>
            </a:ext>
          </a:extLst>
        </xdr:cNvPr>
        <xdr:cNvSpPr/>
      </xdr:nvSpPr>
      <xdr:spPr>
        <a:xfrm>
          <a:off x="185166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B1E7016F-276A-4F12-9FC8-EB0AF50F16A7}"/>
            </a:ext>
          </a:extLst>
        </xdr:cNvPr>
        <xdr:cNvSpPr/>
      </xdr:nvSpPr>
      <xdr:spPr>
        <a:xfrm>
          <a:off x="185166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291F0599-CC3A-4708-8720-4DD5310A05B0}"/>
            </a:ext>
          </a:extLst>
        </xdr:cNvPr>
        <xdr:cNvSpPr/>
      </xdr:nvSpPr>
      <xdr:spPr>
        <a:xfrm>
          <a:off x="16459200" y="88138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6710" cy="225425"/>
    <xdr:sp macro="" textlink="">
      <xdr:nvSpPr>
        <xdr:cNvPr id="571" name="テキスト ボックス 570">
          <a:extLst>
            <a:ext uri="{FF2B5EF4-FFF2-40B4-BE49-F238E27FC236}">
              <a16:creationId xmlns:a16="http://schemas.microsoft.com/office/drawing/2014/main" id="{B1BE5E67-2719-498A-B82D-2782C79B5977}"/>
            </a:ext>
          </a:extLst>
        </xdr:cNvPr>
        <xdr:cNvSpPr txBox="1"/>
      </xdr:nvSpPr>
      <xdr:spPr>
        <a:xfrm>
          <a:off x="16440150" y="862965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C18690B3-83F5-4CC1-9944-9AAB9ECCB1E1}"/>
            </a:ext>
          </a:extLst>
        </xdr:cNvPr>
        <xdr:cNvCxnSpPr/>
      </xdr:nvCxnSpPr>
      <xdr:spPr>
        <a:xfrm>
          <a:off x="16459200" y="11017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3" name="直線コネクタ 572">
          <a:extLst>
            <a:ext uri="{FF2B5EF4-FFF2-40B4-BE49-F238E27FC236}">
              <a16:creationId xmlns:a16="http://schemas.microsoft.com/office/drawing/2014/main" id="{8DFEA192-AB0D-4EF7-A968-F9436083B425}"/>
            </a:ext>
          </a:extLst>
        </xdr:cNvPr>
        <xdr:cNvCxnSpPr/>
      </xdr:nvCxnSpPr>
      <xdr:spPr>
        <a:xfrm>
          <a:off x="16459200" y="10572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29210</xdr:rowOff>
    </xdr:from>
    <xdr:ext cx="464185" cy="255905"/>
    <xdr:sp macro="" textlink="">
      <xdr:nvSpPr>
        <xdr:cNvPr id="574" name="テキスト ボックス 573">
          <a:extLst>
            <a:ext uri="{FF2B5EF4-FFF2-40B4-BE49-F238E27FC236}">
              <a16:creationId xmlns:a16="http://schemas.microsoft.com/office/drawing/2014/main" id="{C023B241-6860-4E13-BF4E-D46388A23356}"/>
            </a:ext>
          </a:extLst>
        </xdr:cNvPr>
        <xdr:cNvSpPr txBox="1"/>
      </xdr:nvSpPr>
      <xdr:spPr>
        <a:xfrm>
          <a:off x="16048990" y="104368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5" name="直線コネクタ 574">
          <a:extLst>
            <a:ext uri="{FF2B5EF4-FFF2-40B4-BE49-F238E27FC236}">
              <a16:creationId xmlns:a16="http://schemas.microsoft.com/office/drawing/2014/main" id="{2FEA9BE1-95E6-49A8-B8A1-B42C2A5287A8}"/>
            </a:ext>
          </a:extLst>
        </xdr:cNvPr>
        <xdr:cNvCxnSpPr/>
      </xdr:nvCxnSpPr>
      <xdr:spPr>
        <a:xfrm>
          <a:off x="16459200" y="10134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86360</xdr:rowOff>
    </xdr:from>
    <xdr:ext cx="464185" cy="255905"/>
    <xdr:sp macro="" textlink="">
      <xdr:nvSpPr>
        <xdr:cNvPr id="576" name="テキスト ボックス 575">
          <a:extLst>
            <a:ext uri="{FF2B5EF4-FFF2-40B4-BE49-F238E27FC236}">
              <a16:creationId xmlns:a16="http://schemas.microsoft.com/office/drawing/2014/main" id="{5422504C-9760-450B-9421-968A969AFFE1}"/>
            </a:ext>
          </a:extLst>
        </xdr:cNvPr>
        <xdr:cNvSpPr txBox="1"/>
      </xdr:nvSpPr>
      <xdr:spPr>
        <a:xfrm>
          <a:off x="16048990" y="99987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7" name="直線コネクタ 576">
          <a:extLst>
            <a:ext uri="{FF2B5EF4-FFF2-40B4-BE49-F238E27FC236}">
              <a16:creationId xmlns:a16="http://schemas.microsoft.com/office/drawing/2014/main" id="{CDCE7D21-05A4-480D-9B88-8EE700284659}"/>
            </a:ext>
          </a:extLst>
        </xdr:cNvPr>
        <xdr:cNvCxnSpPr/>
      </xdr:nvCxnSpPr>
      <xdr:spPr>
        <a:xfrm>
          <a:off x="16459200" y="96964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143510</xdr:rowOff>
    </xdr:from>
    <xdr:ext cx="464185" cy="255905"/>
    <xdr:sp macro="" textlink="">
      <xdr:nvSpPr>
        <xdr:cNvPr id="578" name="テキスト ボックス 577">
          <a:extLst>
            <a:ext uri="{FF2B5EF4-FFF2-40B4-BE49-F238E27FC236}">
              <a16:creationId xmlns:a16="http://schemas.microsoft.com/office/drawing/2014/main" id="{ACDD1898-1A0A-4A2B-A5D9-1F72C2EDB7E1}"/>
            </a:ext>
          </a:extLst>
        </xdr:cNvPr>
        <xdr:cNvSpPr txBox="1"/>
      </xdr:nvSpPr>
      <xdr:spPr>
        <a:xfrm>
          <a:off x="16048990" y="95605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9" name="直線コネクタ 578">
          <a:extLst>
            <a:ext uri="{FF2B5EF4-FFF2-40B4-BE49-F238E27FC236}">
              <a16:creationId xmlns:a16="http://schemas.microsoft.com/office/drawing/2014/main" id="{78163698-DDFE-40F1-AFA2-1FE8618AE0FA}"/>
            </a:ext>
          </a:extLst>
        </xdr:cNvPr>
        <xdr:cNvCxnSpPr/>
      </xdr:nvCxnSpPr>
      <xdr:spPr>
        <a:xfrm>
          <a:off x="16459200" y="9251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29210</xdr:rowOff>
    </xdr:from>
    <xdr:ext cx="464185" cy="255905"/>
    <xdr:sp macro="" textlink="">
      <xdr:nvSpPr>
        <xdr:cNvPr id="580" name="テキスト ボックス 579">
          <a:extLst>
            <a:ext uri="{FF2B5EF4-FFF2-40B4-BE49-F238E27FC236}">
              <a16:creationId xmlns:a16="http://schemas.microsoft.com/office/drawing/2014/main" id="{8FC298C1-7BEB-48FA-9145-5739F654BECA}"/>
            </a:ext>
          </a:extLst>
        </xdr:cNvPr>
        <xdr:cNvSpPr txBox="1"/>
      </xdr:nvSpPr>
      <xdr:spPr>
        <a:xfrm>
          <a:off x="16048990" y="91160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E2B0D19E-3ACA-4E60-A6AB-E3C310E8EFD5}"/>
            </a:ext>
          </a:extLst>
        </xdr:cNvPr>
        <xdr:cNvCxnSpPr/>
      </xdr:nvCxnSpPr>
      <xdr:spPr>
        <a:xfrm>
          <a:off x="16459200" y="8813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185" cy="255905"/>
    <xdr:sp macro="" textlink="">
      <xdr:nvSpPr>
        <xdr:cNvPr id="582" name="テキスト ボックス 581">
          <a:extLst>
            <a:ext uri="{FF2B5EF4-FFF2-40B4-BE49-F238E27FC236}">
              <a16:creationId xmlns:a16="http://schemas.microsoft.com/office/drawing/2014/main" id="{3B763121-D52E-4CB7-9B80-955316D09B28}"/>
            </a:ext>
          </a:extLst>
        </xdr:cNvPr>
        <xdr:cNvSpPr txBox="1"/>
      </xdr:nvSpPr>
      <xdr:spPr>
        <a:xfrm>
          <a:off x="16048990" y="86779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保健センター・保健所】&#10;一人当たり面積グラフ枠">
          <a:extLst>
            <a:ext uri="{FF2B5EF4-FFF2-40B4-BE49-F238E27FC236}">
              <a16:creationId xmlns:a16="http://schemas.microsoft.com/office/drawing/2014/main" id="{9B709F4E-1ABB-4628-84B0-10DAD82C7C49}"/>
            </a:ext>
          </a:extLst>
        </xdr:cNvPr>
        <xdr:cNvSpPr/>
      </xdr:nvSpPr>
      <xdr:spPr>
        <a:xfrm>
          <a:off x="16459200" y="88138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57</xdr:row>
      <xdr:rowOff>121285</xdr:rowOff>
    </xdr:from>
    <xdr:to>
      <xdr:col>116</xdr:col>
      <xdr:colOff>62865</xdr:colOff>
      <xdr:row>63</xdr:row>
      <xdr:rowOff>125730</xdr:rowOff>
    </xdr:to>
    <xdr:cxnSp macro="">
      <xdr:nvCxnSpPr>
        <xdr:cNvPr id="584" name="直線コネクタ 583">
          <a:extLst>
            <a:ext uri="{FF2B5EF4-FFF2-40B4-BE49-F238E27FC236}">
              <a16:creationId xmlns:a16="http://schemas.microsoft.com/office/drawing/2014/main" id="{281E3A02-D660-453F-98CD-B0AD3FC77A4D}"/>
            </a:ext>
          </a:extLst>
        </xdr:cNvPr>
        <xdr:cNvCxnSpPr/>
      </xdr:nvCxnSpPr>
      <xdr:spPr>
        <a:xfrm flipV="1">
          <a:off x="19951065" y="9538335"/>
          <a:ext cx="0" cy="995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129540</xdr:rowOff>
    </xdr:from>
    <xdr:ext cx="469900" cy="259080"/>
    <xdr:sp macro="" textlink="">
      <xdr:nvSpPr>
        <xdr:cNvPr id="585" name="【保健センター・保健所】&#10;一人当たり面積最小値テキスト">
          <a:extLst>
            <a:ext uri="{FF2B5EF4-FFF2-40B4-BE49-F238E27FC236}">
              <a16:creationId xmlns:a16="http://schemas.microsoft.com/office/drawing/2014/main" id="{2561BB05-EBC1-48CB-BEB5-392988A6B11B}"/>
            </a:ext>
          </a:extLst>
        </xdr:cNvPr>
        <xdr:cNvSpPr txBox="1"/>
      </xdr:nvSpPr>
      <xdr:spPr>
        <a:xfrm>
          <a:off x="19989800" y="10537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586" name="直線コネクタ 585">
          <a:extLst>
            <a:ext uri="{FF2B5EF4-FFF2-40B4-BE49-F238E27FC236}">
              <a16:creationId xmlns:a16="http://schemas.microsoft.com/office/drawing/2014/main" id="{CF3D2366-3420-4DA8-80FD-28FCAFC21D6F}"/>
            </a:ext>
          </a:extLst>
        </xdr:cNvPr>
        <xdr:cNvCxnSpPr/>
      </xdr:nvCxnSpPr>
      <xdr:spPr>
        <a:xfrm>
          <a:off x="19881850" y="105333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67945</xdr:rowOff>
    </xdr:from>
    <xdr:ext cx="469900" cy="258445"/>
    <xdr:sp macro="" textlink="">
      <xdr:nvSpPr>
        <xdr:cNvPr id="587" name="【保健センター・保健所】&#10;一人当たり面積最大値テキスト">
          <a:extLst>
            <a:ext uri="{FF2B5EF4-FFF2-40B4-BE49-F238E27FC236}">
              <a16:creationId xmlns:a16="http://schemas.microsoft.com/office/drawing/2014/main" id="{828B59B6-BDB0-4F38-931E-21702A42A987}"/>
            </a:ext>
          </a:extLst>
        </xdr:cNvPr>
        <xdr:cNvSpPr txBox="1"/>
      </xdr:nvSpPr>
      <xdr:spPr>
        <a:xfrm>
          <a:off x="19989800" y="93198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0.236</a:t>
          </a:r>
          <a:endParaRPr kumimoji="1" lang="ja-JP" altLang="en-US" sz="1000" b="1">
            <a:latin typeface="ＭＳ Ｐゴシック"/>
            <a:ea typeface="ＭＳ Ｐゴシック"/>
          </a:endParaRPr>
        </a:p>
      </xdr:txBody>
    </xdr:sp>
    <xdr:clientData/>
  </xdr:oneCellAnchor>
  <xdr:twoCellAnchor>
    <xdr:from>
      <xdr:col>115</xdr:col>
      <xdr:colOff>165100</xdr:colOff>
      <xdr:row>57</xdr:row>
      <xdr:rowOff>121285</xdr:rowOff>
    </xdr:from>
    <xdr:to>
      <xdr:col>116</xdr:col>
      <xdr:colOff>152400</xdr:colOff>
      <xdr:row>57</xdr:row>
      <xdr:rowOff>121285</xdr:rowOff>
    </xdr:to>
    <xdr:cxnSp macro="">
      <xdr:nvCxnSpPr>
        <xdr:cNvPr id="588" name="直線コネクタ 587">
          <a:extLst>
            <a:ext uri="{FF2B5EF4-FFF2-40B4-BE49-F238E27FC236}">
              <a16:creationId xmlns:a16="http://schemas.microsoft.com/office/drawing/2014/main" id="{75ADD064-07BB-4F60-AADB-D2BFAE1564CC}"/>
            </a:ext>
          </a:extLst>
        </xdr:cNvPr>
        <xdr:cNvCxnSpPr/>
      </xdr:nvCxnSpPr>
      <xdr:spPr>
        <a:xfrm>
          <a:off x="19881850" y="95383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54610</xdr:rowOff>
    </xdr:from>
    <xdr:ext cx="469900" cy="255905"/>
    <xdr:sp macro="" textlink="">
      <xdr:nvSpPr>
        <xdr:cNvPr id="589" name="【保健センター・保健所】&#10;一人当たり面積平均値テキスト">
          <a:extLst>
            <a:ext uri="{FF2B5EF4-FFF2-40B4-BE49-F238E27FC236}">
              <a16:creationId xmlns:a16="http://schemas.microsoft.com/office/drawing/2014/main" id="{EAD3AAF0-1749-48A3-91A4-B30F3EACE108}"/>
            </a:ext>
          </a:extLst>
        </xdr:cNvPr>
        <xdr:cNvSpPr txBox="1"/>
      </xdr:nvSpPr>
      <xdr:spPr>
        <a:xfrm>
          <a:off x="19989800" y="1013206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31750</xdr:rowOff>
    </xdr:from>
    <xdr:to>
      <xdr:col>116</xdr:col>
      <xdr:colOff>114300</xdr:colOff>
      <xdr:row>62</xdr:row>
      <xdr:rowOff>133350</xdr:rowOff>
    </xdr:to>
    <xdr:sp macro="" textlink="">
      <xdr:nvSpPr>
        <xdr:cNvPr id="590" name="フローチャート: 判断 589">
          <a:extLst>
            <a:ext uri="{FF2B5EF4-FFF2-40B4-BE49-F238E27FC236}">
              <a16:creationId xmlns:a16="http://schemas.microsoft.com/office/drawing/2014/main" id="{A08596FD-E518-4EDC-8549-F0E067F2BDF8}"/>
            </a:ext>
          </a:extLst>
        </xdr:cNvPr>
        <xdr:cNvSpPr/>
      </xdr:nvSpPr>
      <xdr:spPr>
        <a:xfrm>
          <a:off x="199009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31750</xdr:rowOff>
    </xdr:from>
    <xdr:to>
      <xdr:col>112</xdr:col>
      <xdr:colOff>38100</xdr:colOff>
      <xdr:row>62</xdr:row>
      <xdr:rowOff>133350</xdr:rowOff>
    </xdr:to>
    <xdr:sp macro="" textlink="">
      <xdr:nvSpPr>
        <xdr:cNvPr id="591" name="フローチャート: 判断 590">
          <a:extLst>
            <a:ext uri="{FF2B5EF4-FFF2-40B4-BE49-F238E27FC236}">
              <a16:creationId xmlns:a16="http://schemas.microsoft.com/office/drawing/2014/main" id="{166DDCA7-A4EF-4A80-BF48-D21DA4F19E94}"/>
            </a:ext>
          </a:extLst>
        </xdr:cNvPr>
        <xdr:cNvSpPr/>
      </xdr:nvSpPr>
      <xdr:spPr>
        <a:xfrm>
          <a:off x="19157950" y="102743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31750</xdr:rowOff>
    </xdr:from>
    <xdr:to>
      <xdr:col>107</xdr:col>
      <xdr:colOff>101600</xdr:colOff>
      <xdr:row>62</xdr:row>
      <xdr:rowOff>133350</xdr:rowOff>
    </xdr:to>
    <xdr:sp macro="" textlink="">
      <xdr:nvSpPr>
        <xdr:cNvPr id="592" name="フローチャート: 判断 591">
          <a:extLst>
            <a:ext uri="{FF2B5EF4-FFF2-40B4-BE49-F238E27FC236}">
              <a16:creationId xmlns:a16="http://schemas.microsoft.com/office/drawing/2014/main" id="{498CFC22-10AA-403F-9935-9BF4B9EAE856}"/>
            </a:ext>
          </a:extLst>
        </xdr:cNvPr>
        <xdr:cNvSpPr/>
      </xdr:nvSpPr>
      <xdr:spPr>
        <a:xfrm>
          <a:off x="1834515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36195</xdr:rowOff>
    </xdr:from>
    <xdr:to>
      <xdr:col>102</xdr:col>
      <xdr:colOff>165100</xdr:colOff>
      <xdr:row>62</xdr:row>
      <xdr:rowOff>137795</xdr:rowOff>
    </xdr:to>
    <xdr:sp macro="" textlink="">
      <xdr:nvSpPr>
        <xdr:cNvPr id="593" name="フローチャート: 判断 592">
          <a:extLst>
            <a:ext uri="{FF2B5EF4-FFF2-40B4-BE49-F238E27FC236}">
              <a16:creationId xmlns:a16="http://schemas.microsoft.com/office/drawing/2014/main" id="{1A8FFC25-92C9-47A6-B9BF-EF11015ACD4D}"/>
            </a:ext>
          </a:extLst>
        </xdr:cNvPr>
        <xdr:cNvSpPr/>
      </xdr:nvSpPr>
      <xdr:spPr>
        <a:xfrm>
          <a:off x="17551400" y="10278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8890</xdr:rowOff>
    </xdr:from>
    <xdr:to>
      <xdr:col>98</xdr:col>
      <xdr:colOff>38100</xdr:colOff>
      <xdr:row>62</xdr:row>
      <xdr:rowOff>110490</xdr:rowOff>
    </xdr:to>
    <xdr:sp macro="" textlink="">
      <xdr:nvSpPr>
        <xdr:cNvPr id="594" name="フローチャート: 判断 593">
          <a:extLst>
            <a:ext uri="{FF2B5EF4-FFF2-40B4-BE49-F238E27FC236}">
              <a16:creationId xmlns:a16="http://schemas.microsoft.com/office/drawing/2014/main" id="{0A737211-798D-47C1-A5B4-57DAA450B3E6}"/>
            </a:ext>
          </a:extLst>
        </xdr:cNvPr>
        <xdr:cNvSpPr/>
      </xdr:nvSpPr>
      <xdr:spPr>
        <a:xfrm>
          <a:off x="16757650" y="102514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5905"/>
    <xdr:sp macro="" textlink="">
      <xdr:nvSpPr>
        <xdr:cNvPr id="595" name="テキスト ボックス 594">
          <a:extLst>
            <a:ext uri="{FF2B5EF4-FFF2-40B4-BE49-F238E27FC236}">
              <a16:creationId xmlns:a16="http://schemas.microsoft.com/office/drawing/2014/main" id="{B0C4F8DC-1CF3-48EE-A08D-E0129B9E9CC2}"/>
            </a:ext>
          </a:extLst>
        </xdr:cNvPr>
        <xdr:cNvSpPr txBox="1"/>
      </xdr:nvSpPr>
      <xdr:spPr>
        <a:xfrm>
          <a:off x="197802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5905"/>
    <xdr:sp macro="" textlink="">
      <xdr:nvSpPr>
        <xdr:cNvPr id="596" name="テキスト ボックス 595">
          <a:extLst>
            <a:ext uri="{FF2B5EF4-FFF2-40B4-BE49-F238E27FC236}">
              <a16:creationId xmlns:a16="http://schemas.microsoft.com/office/drawing/2014/main" id="{C8FBE1CB-D4EE-45CF-A6FC-8C99C7584291}"/>
            </a:ext>
          </a:extLst>
        </xdr:cNvPr>
        <xdr:cNvSpPr txBox="1"/>
      </xdr:nvSpPr>
      <xdr:spPr>
        <a:xfrm>
          <a:off x="190309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5905"/>
    <xdr:sp macro="" textlink="">
      <xdr:nvSpPr>
        <xdr:cNvPr id="597" name="テキスト ボックス 596">
          <a:extLst>
            <a:ext uri="{FF2B5EF4-FFF2-40B4-BE49-F238E27FC236}">
              <a16:creationId xmlns:a16="http://schemas.microsoft.com/office/drawing/2014/main" id="{75A589AC-BDF5-4137-99BF-92E74CAD230D}"/>
            </a:ext>
          </a:extLst>
        </xdr:cNvPr>
        <xdr:cNvSpPr txBox="1"/>
      </xdr:nvSpPr>
      <xdr:spPr>
        <a:xfrm>
          <a:off x="1822450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5905"/>
    <xdr:sp macro="" textlink="">
      <xdr:nvSpPr>
        <xdr:cNvPr id="598" name="テキスト ボックス 597">
          <a:extLst>
            <a:ext uri="{FF2B5EF4-FFF2-40B4-BE49-F238E27FC236}">
              <a16:creationId xmlns:a16="http://schemas.microsoft.com/office/drawing/2014/main" id="{AD949A42-1CEB-404E-949F-27058799F8AD}"/>
            </a:ext>
          </a:extLst>
        </xdr:cNvPr>
        <xdr:cNvSpPr txBox="1"/>
      </xdr:nvSpPr>
      <xdr:spPr>
        <a:xfrm>
          <a:off x="174307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5905"/>
    <xdr:sp macro="" textlink="">
      <xdr:nvSpPr>
        <xdr:cNvPr id="599" name="テキスト ボックス 598">
          <a:extLst>
            <a:ext uri="{FF2B5EF4-FFF2-40B4-BE49-F238E27FC236}">
              <a16:creationId xmlns:a16="http://schemas.microsoft.com/office/drawing/2014/main" id="{5C4F51D7-1C6D-4CA0-B80B-9D5906886D31}"/>
            </a:ext>
          </a:extLst>
        </xdr:cNvPr>
        <xdr:cNvSpPr txBox="1"/>
      </xdr:nvSpPr>
      <xdr:spPr>
        <a:xfrm>
          <a:off x="166306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63500</xdr:rowOff>
    </xdr:from>
    <xdr:to>
      <xdr:col>116</xdr:col>
      <xdr:colOff>114300</xdr:colOff>
      <xdr:row>62</xdr:row>
      <xdr:rowOff>165100</xdr:rowOff>
    </xdr:to>
    <xdr:sp macro="" textlink="">
      <xdr:nvSpPr>
        <xdr:cNvPr id="600" name="楕円 599">
          <a:extLst>
            <a:ext uri="{FF2B5EF4-FFF2-40B4-BE49-F238E27FC236}">
              <a16:creationId xmlns:a16="http://schemas.microsoft.com/office/drawing/2014/main" id="{4CCA4FA2-F0B4-4B74-A0BF-AF49BDD1A59A}"/>
            </a:ext>
          </a:extLst>
        </xdr:cNvPr>
        <xdr:cNvSpPr/>
      </xdr:nvSpPr>
      <xdr:spPr>
        <a:xfrm>
          <a:off x="19900900" y="1030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41910</xdr:rowOff>
    </xdr:from>
    <xdr:ext cx="469900" cy="255905"/>
    <xdr:sp macro="" textlink="">
      <xdr:nvSpPr>
        <xdr:cNvPr id="601" name="【保健センター・保健所】&#10;一人当たり面積該当値テキスト">
          <a:extLst>
            <a:ext uri="{FF2B5EF4-FFF2-40B4-BE49-F238E27FC236}">
              <a16:creationId xmlns:a16="http://schemas.microsoft.com/office/drawing/2014/main" id="{1F5C328A-E03D-459E-B3F6-787CD3B9D035}"/>
            </a:ext>
          </a:extLst>
        </xdr:cNvPr>
        <xdr:cNvSpPr txBox="1"/>
      </xdr:nvSpPr>
      <xdr:spPr>
        <a:xfrm>
          <a:off x="19989800" y="102844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63500</xdr:rowOff>
    </xdr:from>
    <xdr:to>
      <xdr:col>112</xdr:col>
      <xdr:colOff>38100</xdr:colOff>
      <xdr:row>62</xdr:row>
      <xdr:rowOff>165100</xdr:rowOff>
    </xdr:to>
    <xdr:sp macro="" textlink="">
      <xdr:nvSpPr>
        <xdr:cNvPr id="602" name="楕円 601">
          <a:extLst>
            <a:ext uri="{FF2B5EF4-FFF2-40B4-BE49-F238E27FC236}">
              <a16:creationId xmlns:a16="http://schemas.microsoft.com/office/drawing/2014/main" id="{0BCA157A-27FE-496C-B928-28B5B9E70F7A}"/>
            </a:ext>
          </a:extLst>
        </xdr:cNvPr>
        <xdr:cNvSpPr/>
      </xdr:nvSpPr>
      <xdr:spPr>
        <a:xfrm>
          <a:off x="19157950" y="103060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114300</xdr:rowOff>
    </xdr:from>
    <xdr:to>
      <xdr:col>116</xdr:col>
      <xdr:colOff>63500</xdr:colOff>
      <xdr:row>62</xdr:row>
      <xdr:rowOff>114300</xdr:rowOff>
    </xdr:to>
    <xdr:cxnSp macro="">
      <xdr:nvCxnSpPr>
        <xdr:cNvPr id="603" name="直線コネクタ 602">
          <a:extLst>
            <a:ext uri="{FF2B5EF4-FFF2-40B4-BE49-F238E27FC236}">
              <a16:creationId xmlns:a16="http://schemas.microsoft.com/office/drawing/2014/main" id="{FA84CA7D-2A00-4D90-A64A-F3A842C011A5}"/>
            </a:ext>
          </a:extLst>
        </xdr:cNvPr>
        <xdr:cNvCxnSpPr/>
      </xdr:nvCxnSpPr>
      <xdr:spPr>
        <a:xfrm>
          <a:off x="19202400" y="1035685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63500</xdr:rowOff>
    </xdr:from>
    <xdr:to>
      <xdr:col>107</xdr:col>
      <xdr:colOff>101600</xdr:colOff>
      <xdr:row>62</xdr:row>
      <xdr:rowOff>165100</xdr:rowOff>
    </xdr:to>
    <xdr:sp macro="" textlink="">
      <xdr:nvSpPr>
        <xdr:cNvPr id="604" name="楕円 603">
          <a:extLst>
            <a:ext uri="{FF2B5EF4-FFF2-40B4-BE49-F238E27FC236}">
              <a16:creationId xmlns:a16="http://schemas.microsoft.com/office/drawing/2014/main" id="{E7CEDAF8-788C-496E-883D-E63B9DDF3DB6}"/>
            </a:ext>
          </a:extLst>
        </xdr:cNvPr>
        <xdr:cNvSpPr/>
      </xdr:nvSpPr>
      <xdr:spPr>
        <a:xfrm>
          <a:off x="18345150" y="1030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114300</xdr:rowOff>
    </xdr:from>
    <xdr:to>
      <xdr:col>111</xdr:col>
      <xdr:colOff>177800</xdr:colOff>
      <xdr:row>62</xdr:row>
      <xdr:rowOff>114300</xdr:rowOff>
    </xdr:to>
    <xdr:cxnSp macro="">
      <xdr:nvCxnSpPr>
        <xdr:cNvPr id="605" name="直線コネクタ 604">
          <a:extLst>
            <a:ext uri="{FF2B5EF4-FFF2-40B4-BE49-F238E27FC236}">
              <a16:creationId xmlns:a16="http://schemas.microsoft.com/office/drawing/2014/main" id="{1AC87D15-FCAF-4B12-B8C8-AA3E266374BF}"/>
            </a:ext>
          </a:extLst>
        </xdr:cNvPr>
        <xdr:cNvCxnSpPr/>
      </xdr:nvCxnSpPr>
      <xdr:spPr>
        <a:xfrm>
          <a:off x="18395950" y="1035685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63500</xdr:rowOff>
    </xdr:from>
    <xdr:to>
      <xdr:col>102</xdr:col>
      <xdr:colOff>165100</xdr:colOff>
      <xdr:row>62</xdr:row>
      <xdr:rowOff>165100</xdr:rowOff>
    </xdr:to>
    <xdr:sp macro="" textlink="">
      <xdr:nvSpPr>
        <xdr:cNvPr id="606" name="楕円 605">
          <a:extLst>
            <a:ext uri="{FF2B5EF4-FFF2-40B4-BE49-F238E27FC236}">
              <a16:creationId xmlns:a16="http://schemas.microsoft.com/office/drawing/2014/main" id="{9C310BE7-5E93-4AE0-B1AD-5EB082E1344E}"/>
            </a:ext>
          </a:extLst>
        </xdr:cNvPr>
        <xdr:cNvSpPr/>
      </xdr:nvSpPr>
      <xdr:spPr>
        <a:xfrm>
          <a:off x="17551400" y="1030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114300</xdr:rowOff>
    </xdr:from>
    <xdr:to>
      <xdr:col>107</xdr:col>
      <xdr:colOff>50800</xdr:colOff>
      <xdr:row>62</xdr:row>
      <xdr:rowOff>114300</xdr:rowOff>
    </xdr:to>
    <xdr:cxnSp macro="">
      <xdr:nvCxnSpPr>
        <xdr:cNvPr id="607" name="直線コネクタ 606">
          <a:extLst>
            <a:ext uri="{FF2B5EF4-FFF2-40B4-BE49-F238E27FC236}">
              <a16:creationId xmlns:a16="http://schemas.microsoft.com/office/drawing/2014/main" id="{A13D61FD-6BE1-431B-A8E3-F572BAF6B235}"/>
            </a:ext>
          </a:extLst>
        </xdr:cNvPr>
        <xdr:cNvCxnSpPr/>
      </xdr:nvCxnSpPr>
      <xdr:spPr>
        <a:xfrm>
          <a:off x="17602200" y="1035685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63500</xdr:rowOff>
    </xdr:from>
    <xdr:to>
      <xdr:col>98</xdr:col>
      <xdr:colOff>38100</xdr:colOff>
      <xdr:row>62</xdr:row>
      <xdr:rowOff>165100</xdr:rowOff>
    </xdr:to>
    <xdr:sp macro="" textlink="">
      <xdr:nvSpPr>
        <xdr:cNvPr id="608" name="楕円 607">
          <a:extLst>
            <a:ext uri="{FF2B5EF4-FFF2-40B4-BE49-F238E27FC236}">
              <a16:creationId xmlns:a16="http://schemas.microsoft.com/office/drawing/2014/main" id="{C38772FB-520E-442B-A146-F488872BE7FA}"/>
            </a:ext>
          </a:extLst>
        </xdr:cNvPr>
        <xdr:cNvSpPr/>
      </xdr:nvSpPr>
      <xdr:spPr>
        <a:xfrm>
          <a:off x="16757650" y="103060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114300</xdr:rowOff>
    </xdr:from>
    <xdr:to>
      <xdr:col>102</xdr:col>
      <xdr:colOff>114300</xdr:colOff>
      <xdr:row>62</xdr:row>
      <xdr:rowOff>114300</xdr:rowOff>
    </xdr:to>
    <xdr:cxnSp macro="">
      <xdr:nvCxnSpPr>
        <xdr:cNvPr id="609" name="直線コネクタ 608">
          <a:extLst>
            <a:ext uri="{FF2B5EF4-FFF2-40B4-BE49-F238E27FC236}">
              <a16:creationId xmlns:a16="http://schemas.microsoft.com/office/drawing/2014/main" id="{4A8A792C-3180-4525-AC52-5841DDABBDDC}"/>
            </a:ext>
          </a:extLst>
        </xdr:cNvPr>
        <xdr:cNvCxnSpPr/>
      </xdr:nvCxnSpPr>
      <xdr:spPr>
        <a:xfrm>
          <a:off x="16802100" y="1035685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149860</xdr:rowOff>
    </xdr:from>
    <xdr:ext cx="469900" cy="259080"/>
    <xdr:sp macro="" textlink="">
      <xdr:nvSpPr>
        <xdr:cNvPr id="610" name="n_1aveValue【保健センター・保健所】&#10;一人当たり面積">
          <a:extLst>
            <a:ext uri="{FF2B5EF4-FFF2-40B4-BE49-F238E27FC236}">
              <a16:creationId xmlns:a16="http://schemas.microsoft.com/office/drawing/2014/main" id="{0C349B0F-0DB8-45A9-8304-C9ABEBB3DF36}"/>
            </a:ext>
          </a:extLst>
        </xdr:cNvPr>
        <xdr:cNvSpPr txBox="1"/>
      </xdr:nvSpPr>
      <xdr:spPr>
        <a:xfrm>
          <a:off x="18980150" y="10062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149860</xdr:rowOff>
    </xdr:from>
    <xdr:ext cx="466725" cy="259080"/>
    <xdr:sp macro="" textlink="">
      <xdr:nvSpPr>
        <xdr:cNvPr id="611" name="n_2aveValue【保健センター・保健所】&#10;一人当たり面積">
          <a:extLst>
            <a:ext uri="{FF2B5EF4-FFF2-40B4-BE49-F238E27FC236}">
              <a16:creationId xmlns:a16="http://schemas.microsoft.com/office/drawing/2014/main" id="{EB2D1222-5FFF-4071-B7D2-CF01A17D43AD}"/>
            </a:ext>
          </a:extLst>
        </xdr:cNvPr>
        <xdr:cNvSpPr txBox="1"/>
      </xdr:nvSpPr>
      <xdr:spPr>
        <a:xfrm>
          <a:off x="18180050" y="100622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154940</xdr:rowOff>
    </xdr:from>
    <xdr:ext cx="466725" cy="255905"/>
    <xdr:sp macro="" textlink="">
      <xdr:nvSpPr>
        <xdr:cNvPr id="612" name="n_3aveValue【保健センター・保健所】&#10;一人当たり面積">
          <a:extLst>
            <a:ext uri="{FF2B5EF4-FFF2-40B4-BE49-F238E27FC236}">
              <a16:creationId xmlns:a16="http://schemas.microsoft.com/office/drawing/2014/main" id="{33A8714A-6DB6-443F-A982-3BC0173415B4}"/>
            </a:ext>
          </a:extLst>
        </xdr:cNvPr>
        <xdr:cNvSpPr txBox="1"/>
      </xdr:nvSpPr>
      <xdr:spPr>
        <a:xfrm>
          <a:off x="17386300" y="100672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127000</xdr:rowOff>
    </xdr:from>
    <xdr:ext cx="466725" cy="259080"/>
    <xdr:sp macro="" textlink="">
      <xdr:nvSpPr>
        <xdr:cNvPr id="613" name="n_4aveValue【保健センター・保健所】&#10;一人当たり面積">
          <a:extLst>
            <a:ext uri="{FF2B5EF4-FFF2-40B4-BE49-F238E27FC236}">
              <a16:creationId xmlns:a16="http://schemas.microsoft.com/office/drawing/2014/main" id="{77C5CABF-CF30-42B3-B6C6-34EB4BDB71CE}"/>
            </a:ext>
          </a:extLst>
        </xdr:cNvPr>
        <xdr:cNvSpPr txBox="1"/>
      </xdr:nvSpPr>
      <xdr:spPr>
        <a:xfrm>
          <a:off x="16592550" y="100393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62</xdr:row>
      <xdr:rowOff>156210</xdr:rowOff>
    </xdr:from>
    <xdr:ext cx="469900" cy="255905"/>
    <xdr:sp macro="" textlink="">
      <xdr:nvSpPr>
        <xdr:cNvPr id="614" name="n_1mainValue【保健センター・保健所】&#10;一人当たり面積">
          <a:extLst>
            <a:ext uri="{FF2B5EF4-FFF2-40B4-BE49-F238E27FC236}">
              <a16:creationId xmlns:a16="http://schemas.microsoft.com/office/drawing/2014/main" id="{2AEB2681-5591-404E-8775-D0A0FE9ED6C8}"/>
            </a:ext>
          </a:extLst>
        </xdr:cNvPr>
        <xdr:cNvSpPr txBox="1"/>
      </xdr:nvSpPr>
      <xdr:spPr>
        <a:xfrm>
          <a:off x="18980150" y="103987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62</xdr:row>
      <xdr:rowOff>156210</xdr:rowOff>
    </xdr:from>
    <xdr:ext cx="466725" cy="255905"/>
    <xdr:sp macro="" textlink="">
      <xdr:nvSpPr>
        <xdr:cNvPr id="615" name="n_2mainValue【保健センター・保健所】&#10;一人当たり面積">
          <a:extLst>
            <a:ext uri="{FF2B5EF4-FFF2-40B4-BE49-F238E27FC236}">
              <a16:creationId xmlns:a16="http://schemas.microsoft.com/office/drawing/2014/main" id="{DC822D90-22DD-4D91-BDB9-189BCA3C4C59}"/>
            </a:ext>
          </a:extLst>
        </xdr:cNvPr>
        <xdr:cNvSpPr txBox="1"/>
      </xdr:nvSpPr>
      <xdr:spPr>
        <a:xfrm>
          <a:off x="18180050" y="103987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62</xdr:row>
      <xdr:rowOff>156210</xdr:rowOff>
    </xdr:from>
    <xdr:ext cx="466725" cy="255905"/>
    <xdr:sp macro="" textlink="">
      <xdr:nvSpPr>
        <xdr:cNvPr id="616" name="n_3mainValue【保健センター・保健所】&#10;一人当たり面積">
          <a:extLst>
            <a:ext uri="{FF2B5EF4-FFF2-40B4-BE49-F238E27FC236}">
              <a16:creationId xmlns:a16="http://schemas.microsoft.com/office/drawing/2014/main" id="{1169FC5D-E994-428E-9FD7-80C34C1AC20F}"/>
            </a:ext>
          </a:extLst>
        </xdr:cNvPr>
        <xdr:cNvSpPr txBox="1"/>
      </xdr:nvSpPr>
      <xdr:spPr>
        <a:xfrm>
          <a:off x="17386300" y="103987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62</xdr:row>
      <xdr:rowOff>156210</xdr:rowOff>
    </xdr:from>
    <xdr:ext cx="466725" cy="255905"/>
    <xdr:sp macro="" textlink="">
      <xdr:nvSpPr>
        <xdr:cNvPr id="617" name="n_4mainValue【保健センター・保健所】&#10;一人当たり面積">
          <a:extLst>
            <a:ext uri="{FF2B5EF4-FFF2-40B4-BE49-F238E27FC236}">
              <a16:creationId xmlns:a16="http://schemas.microsoft.com/office/drawing/2014/main" id="{A7BF6B2F-AB63-43A2-82E8-59A48CC0809E}"/>
            </a:ext>
          </a:extLst>
        </xdr:cNvPr>
        <xdr:cNvSpPr txBox="1"/>
      </xdr:nvSpPr>
      <xdr:spPr>
        <a:xfrm>
          <a:off x="16592550" y="103987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D96EE7F9-ADE2-46FD-BD57-A7B7155D9B92}"/>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B5CBE6BD-F2BF-4FEA-981C-CFA5D4453E1D}"/>
            </a:ext>
          </a:extLst>
        </xdr:cNvPr>
        <xdr:cNvSpPr/>
      </xdr:nvSpPr>
      <xdr:spPr>
        <a:xfrm>
          <a:off x="113157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8E32B625-01CD-4960-A9D0-41EC44147AB3}"/>
            </a:ext>
          </a:extLst>
        </xdr:cNvPr>
        <xdr:cNvSpPr/>
      </xdr:nvSpPr>
      <xdr:spPr>
        <a:xfrm>
          <a:off x="113157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4EE1DB81-1FBF-4E60-8283-371A5800EE28}"/>
            </a:ext>
          </a:extLst>
        </xdr:cNvPr>
        <xdr:cNvSpPr/>
      </xdr:nvSpPr>
      <xdr:spPr>
        <a:xfrm>
          <a:off x="1223645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49E25DFE-7FFB-4DD1-B7E8-6A98D0298FC4}"/>
            </a:ext>
          </a:extLst>
        </xdr:cNvPr>
        <xdr:cNvSpPr/>
      </xdr:nvSpPr>
      <xdr:spPr>
        <a:xfrm>
          <a:off x="1223645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C2B5B2B5-000D-440C-8641-8E40B0E2D1D7}"/>
            </a:ext>
          </a:extLst>
        </xdr:cNvPr>
        <xdr:cNvSpPr/>
      </xdr:nvSpPr>
      <xdr:spPr>
        <a:xfrm>
          <a:off x="1326515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4DA9B2BB-3FDE-48EB-B89C-18ED44C4D14F}"/>
            </a:ext>
          </a:extLst>
        </xdr:cNvPr>
        <xdr:cNvSpPr/>
      </xdr:nvSpPr>
      <xdr:spPr>
        <a:xfrm>
          <a:off x="1326515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F85A2696-8C01-4332-B45B-FA92B0C7C75E}"/>
            </a:ext>
          </a:extLst>
        </xdr:cNvPr>
        <xdr:cNvSpPr/>
      </xdr:nvSpPr>
      <xdr:spPr>
        <a:xfrm>
          <a:off x="11207750" y="124841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275" cy="222250"/>
    <xdr:sp macro="" textlink="">
      <xdr:nvSpPr>
        <xdr:cNvPr id="626" name="テキスト ボックス 625">
          <a:extLst>
            <a:ext uri="{FF2B5EF4-FFF2-40B4-BE49-F238E27FC236}">
              <a16:creationId xmlns:a16="http://schemas.microsoft.com/office/drawing/2014/main" id="{381944A0-90AC-474F-A946-FF08C90CAEB2}"/>
            </a:ext>
          </a:extLst>
        </xdr:cNvPr>
        <xdr:cNvSpPr txBox="1"/>
      </xdr:nvSpPr>
      <xdr:spPr>
        <a:xfrm>
          <a:off x="11169650" y="1229995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8C826C91-91A0-41FA-B61A-EA5B4C39F1E3}"/>
            </a:ext>
          </a:extLst>
        </xdr:cNvPr>
        <xdr:cNvCxnSpPr/>
      </xdr:nvCxnSpPr>
      <xdr:spPr>
        <a:xfrm>
          <a:off x="11207750" y="146875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185" cy="259080"/>
    <xdr:sp macro="" textlink="">
      <xdr:nvSpPr>
        <xdr:cNvPr id="628" name="テキスト ボックス 627">
          <a:extLst>
            <a:ext uri="{FF2B5EF4-FFF2-40B4-BE49-F238E27FC236}">
              <a16:creationId xmlns:a16="http://schemas.microsoft.com/office/drawing/2014/main" id="{0EBC9F94-65BF-46B4-B079-41F52F0ED0CC}"/>
            </a:ext>
          </a:extLst>
        </xdr:cNvPr>
        <xdr:cNvSpPr txBox="1"/>
      </xdr:nvSpPr>
      <xdr:spPr>
        <a:xfrm>
          <a:off x="10797540" y="145453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EDD609CE-02B6-496F-A98E-C37E3CABF70D}"/>
            </a:ext>
          </a:extLst>
        </xdr:cNvPr>
        <xdr:cNvCxnSpPr/>
      </xdr:nvCxnSpPr>
      <xdr:spPr>
        <a:xfrm>
          <a:off x="11207750" y="143192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4185" cy="255905"/>
    <xdr:sp macro="" textlink="">
      <xdr:nvSpPr>
        <xdr:cNvPr id="630" name="テキスト ボックス 629">
          <a:extLst>
            <a:ext uri="{FF2B5EF4-FFF2-40B4-BE49-F238E27FC236}">
              <a16:creationId xmlns:a16="http://schemas.microsoft.com/office/drawing/2014/main" id="{16F8DDB7-2729-4564-A852-4353738D1238}"/>
            </a:ext>
          </a:extLst>
        </xdr:cNvPr>
        <xdr:cNvSpPr txBox="1"/>
      </xdr:nvSpPr>
      <xdr:spPr>
        <a:xfrm>
          <a:off x="10797540" y="14183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A129D904-5867-4986-A900-7DA327EA37C0}"/>
            </a:ext>
          </a:extLst>
        </xdr:cNvPr>
        <xdr:cNvCxnSpPr/>
      </xdr:nvCxnSpPr>
      <xdr:spPr>
        <a:xfrm>
          <a:off x="11207750" y="13950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632" name="テキスト ボックス 631">
          <a:extLst>
            <a:ext uri="{FF2B5EF4-FFF2-40B4-BE49-F238E27FC236}">
              <a16:creationId xmlns:a16="http://schemas.microsoft.com/office/drawing/2014/main" id="{CE49A9FD-153B-4F29-B6B3-A1C0A9A8B9F2}"/>
            </a:ext>
          </a:extLst>
        </xdr:cNvPr>
        <xdr:cNvSpPr txBox="1"/>
      </xdr:nvSpPr>
      <xdr:spPr>
        <a:xfrm>
          <a:off x="10842625" y="138150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B519A2D7-2C2D-4FCD-89D7-F7A58612901F}"/>
            </a:ext>
          </a:extLst>
        </xdr:cNvPr>
        <xdr:cNvCxnSpPr/>
      </xdr:nvCxnSpPr>
      <xdr:spPr>
        <a:xfrm>
          <a:off x="11207750" y="135826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634" name="テキスト ボックス 633">
          <a:extLst>
            <a:ext uri="{FF2B5EF4-FFF2-40B4-BE49-F238E27FC236}">
              <a16:creationId xmlns:a16="http://schemas.microsoft.com/office/drawing/2014/main" id="{99885AA9-E158-4B78-B6CA-BE195DF5E89D}"/>
            </a:ext>
          </a:extLst>
        </xdr:cNvPr>
        <xdr:cNvSpPr txBox="1"/>
      </xdr:nvSpPr>
      <xdr:spPr>
        <a:xfrm>
          <a:off x="10842625" y="1344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154C5E11-2B38-4F4C-B2B0-88F82169D6D7}"/>
            </a:ext>
          </a:extLst>
        </xdr:cNvPr>
        <xdr:cNvCxnSpPr/>
      </xdr:nvCxnSpPr>
      <xdr:spPr>
        <a:xfrm>
          <a:off x="11207750" y="132143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5905"/>
    <xdr:sp macro="" textlink="">
      <xdr:nvSpPr>
        <xdr:cNvPr id="636" name="テキスト ボックス 635">
          <a:extLst>
            <a:ext uri="{FF2B5EF4-FFF2-40B4-BE49-F238E27FC236}">
              <a16:creationId xmlns:a16="http://schemas.microsoft.com/office/drawing/2014/main" id="{005F02BB-4332-45E4-B59A-2475B112E9FF}"/>
            </a:ext>
          </a:extLst>
        </xdr:cNvPr>
        <xdr:cNvSpPr txBox="1"/>
      </xdr:nvSpPr>
      <xdr:spPr>
        <a:xfrm>
          <a:off x="10842625" y="130784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F8E59696-6DC8-4906-945E-22FBE94E7026}"/>
            </a:ext>
          </a:extLst>
        </xdr:cNvPr>
        <xdr:cNvCxnSpPr/>
      </xdr:nvCxnSpPr>
      <xdr:spPr>
        <a:xfrm>
          <a:off x="11207750" y="128524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638" name="テキスト ボックス 637">
          <a:extLst>
            <a:ext uri="{FF2B5EF4-FFF2-40B4-BE49-F238E27FC236}">
              <a16:creationId xmlns:a16="http://schemas.microsoft.com/office/drawing/2014/main" id="{A1CE35CE-2B0A-4131-A0BC-A2C1A74A8F12}"/>
            </a:ext>
          </a:extLst>
        </xdr:cNvPr>
        <xdr:cNvSpPr txBox="1"/>
      </xdr:nvSpPr>
      <xdr:spPr>
        <a:xfrm>
          <a:off x="10842625" y="12716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B70C6651-FFCB-472F-80D1-A69FADEAF839}"/>
            </a:ext>
          </a:extLst>
        </xdr:cNvPr>
        <xdr:cNvCxnSpPr/>
      </xdr:nvCxnSpPr>
      <xdr:spPr>
        <a:xfrm>
          <a:off x="11207750" y="1248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5915" cy="259080"/>
    <xdr:sp macro="" textlink="">
      <xdr:nvSpPr>
        <xdr:cNvPr id="640" name="テキスト ボックス 639">
          <a:extLst>
            <a:ext uri="{FF2B5EF4-FFF2-40B4-BE49-F238E27FC236}">
              <a16:creationId xmlns:a16="http://schemas.microsoft.com/office/drawing/2014/main" id="{BD298261-BB2F-4CE2-BE0B-259965451B6E}"/>
            </a:ext>
          </a:extLst>
        </xdr:cNvPr>
        <xdr:cNvSpPr txBox="1"/>
      </xdr:nvSpPr>
      <xdr:spPr>
        <a:xfrm>
          <a:off x="10906760" y="1234821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消防施設】&#10;有形固定資産減価償却率グラフ枠">
          <a:extLst>
            <a:ext uri="{FF2B5EF4-FFF2-40B4-BE49-F238E27FC236}">
              <a16:creationId xmlns:a16="http://schemas.microsoft.com/office/drawing/2014/main" id="{5DD746A2-B63C-4777-9A2C-B2DAEF56FBB6}"/>
            </a:ext>
          </a:extLst>
        </xdr:cNvPr>
        <xdr:cNvSpPr/>
      </xdr:nvSpPr>
      <xdr:spPr>
        <a:xfrm>
          <a:off x="11207750" y="124841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79</xdr:row>
      <xdr:rowOff>20955</xdr:rowOff>
    </xdr:from>
    <xdr:to>
      <xdr:col>85</xdr:col>
      <xdr:colOff>126365</xdr:colOff>
      <xdr:row>86</xdr:row>
      <xdr:rowOff>57150</xdr:rowOff>
    </xdr:to>
    <xdr:cxnSp macro="">
      <xdr:nvCxnSpPr>
        <xdr:cNvPr id="642" name="直線コネクタ 641">
          <a:extLst>
            <a:ext uri="{FF2B5EF4-FFF2-40B4-BE49-F238E27FC236}">
              <a16:creationId xmlns:a16="http://schemas.microsoft.com/office/drawing/2014/main" id="{E1648A7B-E909-4C6A-9ABC-3010CD22721D}"/>
            </a:ext>
          </a:extLst>
        </xdr:cNvPr>
        <xdr:cNvCxnSpPr/>
      </xdr:nvCxnSpPr>
      <xdr:spPr>
        <a:xfrm flipV="1">
          <a:off x="14699615" y="13070205"/>
          <a:ext cx="0" cy="1191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60960</xdr:rowOff>
    </xdr:from>
    <xdr:ext cx="405130" cy="259080"/>
    <xdr:sp macro="" textlink="">
      <xdr:nvSpPr>
        <xdr:cNvPr id="643" name="【消防施設】&#10;有形固定資産減価償却率最小値テキスト">
          <a:extLst>
            <a:ext uri="{FF2B5EF4-FFF2-40B4-BE49-F238E27FC236}">
              <a16:creationId xmlns:a16="http://schemas.microsoft.com/office/drawing/2014/main" id="{F23C6658-8DDD-48E0-839F-DFAC39D55982}"/>
            </a:ext>
          </a:extLst>
        </xdr:cNvPr>
        <xdr:cNvSpPr txBox="1"/>
      </xdr:nvSpPr>
      <xdr:spPr>
        <a:xfrm>
          <a:off x="14738350" y="142659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644" name="直線コネクタ 643">
          <a:extLst>
            <a:ext uri="{FF2B5EF4-FFF2-40B4-BE49-F238E27FC236}">
              <a16:creationId xmlns:a16="http://schemas.microsoft.com/office/drawing/2014/main" id="{0A288E61-8CA8-4B44-8EC4-F51EF23B3AEE}"/>
            </a:ext>
          </a:extLst>
        </xdr:cNvPr>
        <xdr:cNvCxnSpPr/>
      </xdr:nvCxnSpPr>
      <xdr:spPr>
        <a:xfrm>
          <a:off x="14611350" y="14262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139065</xdr:rowOff>
    </xdr:from>
    <xdr:ext cx="405130" cy="259080"/>
    <xdr:sp macro="" textlink="">
      <xdr:nvSpPr>
        <xdr:cNvPr id="645" name="【消防施設】&#10;有形固定資産減価償却率最大値テキスト">
          <a:extLst>
            <a:ext uri="{FF2B5EF4-FFF2-40B4-BE49-F238E27FC236}">
              <a16:creationId xmlns:a16="http://schemas.microsoft.com/office/drawing/2014/main" id="{7F20919B-8282-405A-B76C-E1B5C0AB0516}"/>
            </a:ext>
          </a:extLst>
        </xdr:cNvPr>
        <xdr:cNvSpPr txBox="1"/>
      </xdr:nvSpPr>
      <xdr:spPr>
        <a:xfrm>
          <a:off x="14738350" y="128581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32.1</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20955</xdr:rowOff>
    </xdr:from>
    <xdr:to>
      <xdr:col>86</xdr:col>
      <xdr:colOff>25400</xdr:colOff>
      <xdr:row>79</xdr:row>
      <xdr:rowOff>20955</xdr:rowOff>
    </xdr:to>
    <xdr:cxnSp macro="">
      <xdr:nvCxnSpPr>
        <xdr:cNvPr id="646" name="直線コネクタ 645">
          <a:extLst>
            <a:ext uri="{FF2B5EF4-FFF2-40B4-BE49-F238E27FC236}">
              <a16:creationId xmlns:a16="http://schemas.microsoft.com/office/drawing/2014/main" id="{83F23530-E5C1-4C02-A330-E1D226EC5BD1}"/>
            </a:ext>
          </a:extLst>
        </xdr:cNvPr>
        <xdr:cNvCxnSpPr/>
      </xdr:nvCxnSpPr>
      <xdr:spPr>
        <a:xfrm>
          <a:off x="14611350" y="130702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124460</xdr:rowOff>
    </xdr:from>
    <xdr:ext cx="405130" cy="259080"/>
    <xdr:sp macro="" textlink="">
      <xdr:nvSpPr>
        <xdr:cNvPr id="647" name="【消防施設】&#10;有形固定資産減価償却率平均値テキスト">
          <a:extLst>
            <a:ext uri="{FF2B5EF4-FFF2-40B4-BE49-F238E27FC236}">
              <a16:creationId xmlns:a16="http://schemas.microsoft.com/office/drawing/2014/main" id="{A7A67CDE-1921-49F6-8EF0-53C6F00EED1F}"/>
            </a:ext>
          </a:extLst>
        </xdr:cNvPr>
        <xdr:cNvSpPr txBox="1"/>
      </xdr:nvSpPr>
      <xdr:spPr>
        <a:xfrm>
          <a:off x="14738350" y="1333881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48" name="フローチャート: 判断 647">
          <a:extLst>
            <a:ext uri="{FF2B5EF4-FFF2-40B4-BE49-F238E27FC236}">
              <a16:creationId xmlns:a16="http://schemas.microsoft.com/office/drawing/2014/main" id="{1F4A0F5D-F92B-4ED4-8FEA-867660ED9D64}"/>
            </a:ext>
          </a:extLst>
        </xdr:cNvPr>
        <xdr:cNvSpPr/>
      </xdr:nvSpPr>
      <xdr:spPr>
        <a:xfrm>
          <a:off x="14649450" y="134810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86360</xdr:rowOff>
    </xdr:from>
    <xdr:to>
      <xdr:col>81</xdr:col>
      <xdr:colOff>101600</xdr:colOff>
      <xdr:row>82</xdr:row>
      <xdr:rowOff>16510</xdr:rowOff>
    </xdr:to>
    <xdr:sp macro="" textlink="">
      <xdr:nvSpPr>
        <xdr:cNvPr id="649" name="フローチャート: 判断 648">
          <a:extLst>
            <a:ext uri="{FF2B5EF4-FFF2-40B4-BE49-F238E27FC236}">
              <a16:creationId xmlns:a16="http://schemas.microsoft.com/office/drawing/2014/main" id="{D4D28741-AB91-4843-9ECC-E428D9B5EBBD}"/>
            </a:ext>
          </a:extLst>
        </xdr:cNvPr>
        <xdr:cNvSpPr/>
      </xdr:nvSpPr>
      <xdr:spPr>
        <a:xfrm>
          <a:off x="13887450" y="134658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52070</xdr:rowOff>
    </xdr:from>
    <xdr:to>
      <xdr:col>76</xdr:col>
      <xdr:colOff>165100</xdr:colOff>
      <xdr:row>81</xdr:row>
      <xdr:rowOff>153670</xdr:rowOff>
    </xdr:to>
    <xdr:sp macro="" textlink="">
      <xdr:nvSpPr>
        <xdr:cNvPr id="650" name="フローチャート: 判断 649">
          <a:extLst>
            <a:ext uri="{FF2B5EF4-FFF2-40B4-BE49-F238E27FC236}">
              <a16:creationId xmlns:a16="http://schemas.microsoft.com/office/drawing/2014/main" id="{E7F35BBE-0AD0-46B1-8516-997FB1D298C6}"/>
            </a:ext>
          </a:extLst>
        </xdr:cNvPr>
        <xdr:cNvSpPr/>
      </xdr:nvSpPr>
      <xdr:spPr>
        <a:xfrm>
          <a:off x="13093700" y="1343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10160</xdr:rowOff>
    </xdr:from>
    <xdr:to>
      <xdr:col>72</xdr:col>
      <xdr:colOff>38100</xdr:colOff>
      <xdr:row>81</xdr:row>
      <xdr:rowOff>111760</xdr:rowOff>
    </xdr:to>
    <xdr:sp macro="" textlink="">
      <xdr:nvSpPr>
        <xdr:cNvPr id="651" name="フローチャート: 判断 650">
          <a:extLst>
            <a:ext uri="{FF2B5EF4-FFF2-40B4-BE49-F238E27FC236}">
              <a16:creationId xmlns:a16="http://schemas.microsoft.com/office/drawing/2014/main" id="{3811B190-A7C6-4B41-A20A-99D84E072F24}"/>
            </a:ext>
          </a:extLst>
        </xdr:cNvPr>
        <xdr:cNvSpPr/>
      </xdr:nvSpPr>
      <xdr:spPr>
        <a:xfrm>
          <a:off x="12299950" y="133896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19685</xdr:rowOff>
    </xdr:from>
    <xdr:to>
      <xdr:col>67</xdr:col>
      <xdr:colOff>101600</xdr:colOff>
      <xdr:row>81</xdr:row>
      <xdr:rowOff>121285</xdr:rowOff>
    </xdr:to>
    <xdr:sp macro="" textlink="">
      <xdr:nvSpPr>
        <xdr:cNvPr id="652" name="フローチャート: 判断 651">
          <a:extLst>
            <a:ext uri="{FF2B5EF4-FFF2-40B4-BE49-F238E27FC236}">
              <a16:creationId xmlns:a16="http://schemas.microsoft.com/office/drawing/2014/main" id="{16AB28EF-948D-48AA-83ED-DFF03396D46C}"/>
            </a:ext>
          </a:extLst>
        </xdr:cNvPr>
        <xdr:cNvSpPr/>
      </xdr:nvSpPr>
      <xdr:spPr>
        <a:xfrm>
          <a:off x="11487150" y="1339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53" name="テキスト ボックス 652">
          <a:extLst>
            <a:ext uri="{FF2B5EF4-FFF2-40B4-BE49-F238E27FC236}">
              <a16:creationId xmlns:a16="http://schemas.microsoft.com/office/drawing/2014/main" id="{C12D7942-E8EA-48EB-9C4A-CD5225B7F823}"/>
            </a:ext>
          </a:extLst>
        </xdr:cNvPr>
        <xdr:cNvSpPr txBox="1"/>
      </xdr:nvSpPr>
      <xdr:spPr>
        <a:xfrm>
          <a:off x="145288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54" name="テキスト ボックス 653">
          <a:extLst>
            <a:ext uri="{FF2B5EF4-FFF2-40B4-BE49-F238E27FC236}">
              <a16:creationId xmlns:a16="http://schemas.microsoft.com/office/drawing/2014/main" id="{A171770C-899B-47AE-8785-F275E0784FF7}"/>
            </a:ext>
          </a:extLst>
        </xdr:cNvPr>
        <xdr:cNvSpPr txBox="1"/>
      </xdr:nvSpPr>
      <xdr:spPr>
        <a:xfrm>
          <a:off x="137668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55" name="テキスト ボックス 654">
          <a:extLst>
            <a:ext uri="{FF2B5EF4-FFF2-40B4-BE49-F238E27FC236}">
              <a16:creationId xmlns:a16="http://schemas.microsoft.com/office/drawing/2014/main" id="{08AFCD27-6D83-4309-B1E5-F4090741C434}"/>
            </a:ext>
          </a:extLst>
        </xdr:cNvPr>
        <xdr:cNvSpPr txBox="1"/>
      </xdr:nvSpPr>
      <xdr:spPr>
        <a:xfrm>
          <a:off x="129730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56" name="テキスト ボックス 655">
          <a:extLst>
            <a:ext uri="{FF2B5EF4-FFF2-40B4-BE49-F238E27FC236}">
              <a16:creationId xmlns:a16="http://schemas.microsoft.com/office/drawing/2014/main" id="{96BC203A-2289-4346-8767-0604B4156FC2}"/>
            </a:ext>
          </a:extLst>
        </xdr:cNvPr>
        <xdr:cNvSpPr txBox="1"/>
      </xdr:nvSpPr>
      <xdr:spPr>
        <a:xfrm>
          <a:off x="121729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57" name="テキスト ボックス 656">
          <a:extLst>
            <a:ext uri="{FF2B5EF4-FFF2-40B4-BE49-F238E27FC236}">
              <a16:creationId xmlns:a16="http://schemas.microsoft.com/office/drawing/2014/main" id="{317108FF-325A-49E0-A771-1A973BF40D39}"/>
            </a:ext>
          </a:extLst>
        </xdr:cNvPr>
        <xdr:cNvSpPr txBox="1"/>
      </xdr:nvSpPr>
      <xdr:spPr>
        <a:xfrm>
          <a:off x="113665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82</xdr:row>
      <xdr:rowOff>55880</xdr:rowOff>
    </xdr:from>
    <xdr:to>
      <xdr:col>85</xdr:col>
      <xdr:colOff>177800</xdr:colOff>
      <xdr:row>82</xdr:row>
      <xdr:rowOff>157480</xdr:rowOff>
    </xdr:to>
    <xdr:sp macro="" textlink="">
      <xdr:nvSpPr>
        <xdr:cNvPr id="658" name="楕円 657">
          <a:extLst>
            <a:ext uri="{FF2B5EF4-FFF2-40B4-BE49-F238E27FC236}">
              <a16:creationId xmlns:a16="http://schemas.microsoft.com/office/drawing/2014/main" id="{CA82F3C5-4641-4309-8BD9-2C9BACFBFFEA}"/>
            </a:ext>
          </a:extLst>
        </xdr:cNvPr>
        <xdr:cNvSpPr/>
      </xdr:nvSpPr>
      <xdr:spPr>
        <a:xfrm>
          <a:off x="14649450" y="1360043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34290</xdr:rowOff>
    </xdr:from>
    <xdr:ext cx="405130" cy="259080"/>
    <xdr:sp macro="" textlink="">
      <xdr:nvSpPr>
        <xdr:cNvPr id="659" name="【消防施設】&#10;有形固定資産減価償却率該当値テキスト">
          <a:extLst>
            <a:ext uri="{FF2B5EF4-FFF2-40B4-BE49-F238E27FC236}">
              <a16:creationId xmlns:a16="http://schemas.microsoft.com/office/drawing/2014/main" id="{AE48E6DB-A9DE-4427-AB1C-C5C37EFFD724}"/>
            </a:ext>
          </a:extLst>
        </xdr:cNvPr>
        <xdr:cNvSpPr txBox="1"/>
      </xdr:nvSpPr>
      <xdr:spPr>
        <a:xfrm>
          <a:off x="14738350" y="135788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81</xdr:row>
      <xdr:rowOff>160655</xdr:rowOff>
    </xdr:from>
    <xdr:to>
      <xdr:col>81</xdr:col>
      <xdr:colOff>101600</xdr:colOff>
      <xdr:row>82</xdr:row>
      <xdr:rowOff>90805</xdr:rowOff>
    </xdr:to>
    <xdr:sp macro="" textlink="">
      <xdr:nvSpPr>
        <xdr:cNvPr id="660" name="楕円 659">
          <a:extLst>
            <a:ext uri="{FF2B5EF4-FFF2-40B4-BE49-F238E27FC236}">
              <a16:creationId xmlns:a16="http://schemas.microsoft.com/office/drawing/2014/main" id="{527FFD92-8DC5-4632-B70B-3BF04C4C5482}"/>
            </a:ext>
          </a:extLst>
        </xdr:cNvPr>
        <xdr:cNvSpPr/>
      </xdr:nvSpPr>
      <xdr:spPr>
        <a:xfrm>
          <a:off x="13887450" y="135401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40640</xdr:rowOff>
    </xdr:from>
    <xdr:to>
      <xdr:col>85</xdr:col>
      <xdr:colOff>127000</xdr:colOff>
      <xdr:row>82</xdr:row>
      <xdr:rowOff>106680</xdr:rowOff>
    </xdr:to>
    <xdr:cxnSp macro="">
      <xdr:nvCxnSpPr>
        <xdr:cNvPr id="661" name="直線コネクタ 660">
          <a:extLst>
            <a:ext uri="{FF2B5EF4-FFF2-40B4-BE49-F238E27FC236}">
              <a16:creationId xmlns:a16="http://schemas.microsoft.com/office/drawing/2014/main" id="{1229ABAF-9C18-487E-8BF3-BD52B7ECB9C2}"/>
            </a:ext>
          </a:extLst>
        </xdr:cNvPr>
        <xdr:cNvCxnSpPr/>
      </xdr:nvCxnSpPr>
      <xdr:spPr>
        <a:xfrm>
          <a:off x="13938250" y="13585190"/>
          <a:ext cx="762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95885</xdr:rowOff>
    </xdr:from>
    <xdr:to>
      <xdr:col>76</xdr:col>
      <xdr:colOff>165100</xdr:colOff>
      <xdr:row>82</xdr:row>
      <xdr:rowOff>26035</xdr:rowOff>
    </xdr:to>
    <xdr:sp macro="" textlink="">
      <xdr:nvSpPr>
        <xdr:cNvPr id="662" name="楕円 661">
          <a:extLst>
            <a:ext uri="{FF2B5EF4-FFF2-40B4-BE49-F238E27FC236}">
              <a16:creationId xmlns:a16="http://schemas.microsoft.com/office/drawing/2014/main" id="{883098C4-8295-4E7E-9005-B80F434CE3AE}"/>
            </a:ext>
          </a:extLst>
        </xdr:cNvPr>
        <xdr:cNvSpPr/>
      </xdr:nvSpPr>
      <xdr:spPr>
        <a:xfrm>
          <a:off x="13093700" y="134753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146685</xdr:rowOff>
    </xdr:from>
    <xdr:to>
      <xdr:col>81</xdr:col>
      <xdr:colOff>50800</xdr:colOff>
      <xdr:row>82</xdr:row>
      <xdr:rowOff>40640</xdr:rowOff>
    </xdr:to>
    <xdr:cxnSp macro="">
      <xdr:nvCxnSpPr>
        <xdr:cNvPr id="663" name="直線コネクタ 662">
          <a:extLst>
            <a:ext uri="{FF2B5EF4-FFF2-40B4-BE49-F238E27FC236}">
              <a16:creationId xmlns:a16="http://schemas.microsoft.com/office/drawing/2014/main" id="{6AD1B533-D2B4-466C-87C1-8EF9B8D50BCE}"/>
            </a:ext>
          </a:extLst>
        </xdr:cNvPr>
        <xdr:cNvCxnSpPr/>
      </xdr:nvCxnSpPr>
      <xdr:spPr>
        <a:xfrm>
          <a:off x="13144500" y="13526135"/>
          <a:ext cx="79375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29210</xdr:rowOff>
    </xdr:from>
    <xdr:to>
      <xdr:col>72</xdr:col>
      <xdr:colOff>38100</xdr:colOff>
      <xdr:row>81</xdr:row>
      <xdr:rowOff>130810</xdr:rowOff>
    </xdr:to>
    <xdr:sp macro="" textlink="">
      <xdr:nvSpPr>
        <xdr:cNvPr id="664" name="楕円 663">
          <a:extLst>
            <a:ext uri="{FF2B5EF4-FFF2-40B4-BE49-F238E27FC236}">
              <a16:creationId xmlns:a16="http://schemas.microsoft.com/office/drawing/2014/main" id="{17D50545-B07B-40B3-85C8-69B09AFDD446}"/>
            </a:ext>
          </a:extLst>
        </xdr:cNvPr>
        <xdr:cNvSpPr/>
      </xdr:nvSpPr>
      <xdr:spPr>
        <a:xfrm>
          <a:off x="12299950" y="134086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80010</xdr:rowOff>
    </xdr:from>
    <xdr:to>
      <xdr:col>76</xdr:col>
      <xdr:colOff>114300</xdr:colOff>
      <xdr:row>81</xdr:row>
      <xdr:rowOff>146685</xdr:rowOff>
    </xdr:to>
    <xdr:cxnSp macro="">
      <xdr:nvCxnSpPr>
        <xdr:cNvPr id="665" name="直線コネクタ 664">
          <a:extLst>
            <a:ext uri="{FF2B5EF4-FFF2-40B4-BE49-F238E27FC236}">
              <a16:creationId xmlns:a16="http://schemas.microsoft.com/office/drawing/2014/main" id="{FD460015-225A-4C7D-9392-65D489DBE171}"/>
            </a:ext>
          </a:extLst>
        </xdr:cNvPr>
        <xdr:cNvCxnSpPr/>
      </xdr:nvCxnSpPr>
      <xdr:spPr>
        <a:xfrm>
          <a:off x="12344400" y="13459460"/>
          <a:ext cx="8001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133985</xdr:rowOff>
    </xdr:from>
    <xdr:to>
      <xdr:col>67</xdr:col>
      <xdr:colOff>101600</xdr:colOff>
      <xdr:row>81</xdr:row>
      <xdr:rowOff>64135</xdr:rowOff>
    </xdr:to>
    <xdr:sp macro="" textlink="">
      <xdr:nvSpPr>
        <xdr:cNvPr id="666" name="楕円 665">
          <a:extLst>
            <a:ext uri="{FF2B5EF4-FFF2-40B4-BE49-F238E27FC236}">
              <a16:creationId xmlns:a16="http://schemas.microsoft.com/office/drawing/2014/main" id="{21FA47DD-457E-4330-84E7-ADC1C004A203}"/>
            </a:ext>
          </a:extLst>
        </xdr:cNvPr>
        <xdr:cNvSpPr/>
      </xdr:nvSpPr>
      <xdr:spPr>
        <a:xfrm>
          <a:off x="11487150" y="133483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13335</xdr:rowOff>
    </xdr:from>
    <xdr:to>
      <xdr:col>71</xdr:col>
      <xdr:colOff>177800</xdr:colOff>
      <xdr:row>81</xdr:row>
      <xdr:rowOff>80010</xdr:rowOff>
    </xdr:to>
    <xdr:cxnSp macro="">
      <xdr:nvCxnSpPr>
        <xdr:cNvPr id="667" name="直線コネクタ 666">
          <a:extLst>
            <a:ext uri="{FF2B5EF4-FFF2-40B4-BE49-F238E27FC236}">
              <a16:creationId xmlns:a16="http://schemas.microsoft.com/office/drawing/2014/main" id="{82F5483C-3726-468A-B0E0-1975E0362D1E}"/>
            </a:ext>
          </a:extLst>
        </xdr:cNvPr>
        <xdr:cNvCxnSpPr/>
      </xdr:nvCxnSpPr>
      <xdr:spPr>
        <a:xfrm>
          <a:off x="11537950" y="13392785"/>
          <a:ext cx="80645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33020</xdr:rowOff>
    </xdr:from>
    <xdr:ext cx="405130" cy="259080"/>
    <xdr:sp macro="" textlink="">
      <xdr:nvSpPr>
        <xdr:cNvPr id="668" name="n_1aveValue【消防施設】&#10;有形固定資産減価償却率">
          <a:extLst>
            <a:ext uri="{FF2B5EF4-FFF2-40B4-BE49-F238E27FC236}">
              <a16:creationId xmlns:a16="http://schemas.microsoft.com/office/drawing/2014/main" id="{60930B28-AD04-4453-93D0-CE5947460D47}"/>
            </a:ext>
          </a:extLst>
        </xdr:cNvPr>
        <xdr:cNvSpPr txBox="1"/>
      </xdr:nvSpPr>
      <xdr:spPr>
        <a:xfrm>
          <a:off x="13742035" y="132473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79</xdr:row>
      <xdr:rowOff>170180</xdr:rowOff>
    </xdr:from>
    <xdr:ext cx="401955" cy="259080"/>
    <xdr:sp macro="" textlink="">
      <xdr:nvSpPr>
        <xdr:cNvPr id="669" name="n_2aveValue【消防施設】&#10;有形固定資産減価償却率">
          <a:extLst>
            <a:ext uri="{FF2B5EF4-FFF2-40B4-BE49-F238E27FC236}">
              <a16:creationId xmlns:a16="http://schemas.microsoft.com/office/drawing/2014/main" id="{432AB49C-2A1B-4150-8A9D-9DB964E7865B}"/>
            </a:ext>
          </a:extLst>
        </xdr:cNvPr>
        <xdr:cNvSpPr txBox="1"/>
      </xdr:nvSpPr>
      <xdr:spPr>
        <a:xfrm>
          <a:off x="12960985" y="132130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79</xdr:row>
      <xdr:rowOff>128270</xdr:rowOff>
    </xdr:from>
    <xdr:ext cx="401955" cy="259080"/>
    <xdr:sp macro="" textlink="">
      <xdr:nvSpPr>
        <xdr:cNvPr id="670" name="n_3aveValue【消防施設】&#10;有形固定資産減価償却率">
          <a:extLst>
            <a:ext uri="{FF2B5EF4-FFF2-40B4-BE49-F238E27FC236}">
              <a16:creationId xmlns:a16="http://schemas.microsoft.com/office/drawing/2014/main" id="{683068D2-B351-4656-85C4-8F42F08E0684}"/>
            </a:ext>
          </a:extLst>
        </xdr:cNvPr>
        <xdr:cNvSpPr txBox="1"/>
      </xdr:nvSpPr>
      <xdr:spPr>
        <a:xfrm>
          <a:off x="12167235" y="131775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81</xdr:row>
      <xdr:rowOff>112395</xdr:rowOff>
    </xdr:from>
    <xdr:ext cx="401955" cy="255905"/>
    <xdr:sp macro="" textlink="">
      <xdr:nvSpPr>
        <xdr:cNvPr id="671" name="n_4aveValue【消防施設】&#10;有形固定資産減価償却率">
          <a:extLst>
            <a:ext uri="{FF2B5EF4-FFF2-40B4-BE49-F238E27FC236}">
              <a16:creationId xmlns:a16="http://schemas.microsoft.com/office/drawing/2014/main" id="{A76DC0BD-F7AB-4656-9734-2CD2A32E5B00}"/>
            </a:ext>
          </a:extLst>
        </xdr:cNvPr>
        <xdr:cNvSpPr txBox="1"/>
      </xdr:nvSpPr>
      <xdr:spPr>
        <a:xfrm>
          <a:off x="11354435" y="1349184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82</xdr:row>
      <xdr:rowOff>81915</xdr:rowOff>
    </xdr:from>
    <xdr:ext cx="405130" cy="259080"/>
    <xdr:sp macro="" textlink="">
      <xdr:nvSpPr>
        <xdr:cNvPr id="672" name="n_1mainValue【消防施設】&#10;有形固定資産減価償却率">
          <a:extLst>
            <a:ext uri="{FF2B5EF4-FFF2-40B4-BE49-F238E27FC236}">
              <a16:creationId xmlns:a16="http://schemas.microsoft.com/office/drawing/2014/main" id="{F8D84D5F-5D75-44F7-B78C-DA8B56412AD8}"/>
            </a:ext>
          </a:extLst>
        </xdr:cNvPr>
        <xdr:cNvSpPr txBox="1"/>
      </xdr:nvSpPr>
      <xdr:spPr>
        <a:xfrm>
          <a:off x="13742035" y="136264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82</xdr:row>
      <xdr:rowOff>17780</xdr:rowOff>
    </xdr:from>
    <xdr:ext cx="401955" cy="255905"/>
    <xdr:sp macro="" textlink="">
      <xdr:nvSpPr>
        <xdr:cNvPr id="673" name="n_2mainValue【消防施設】&#10;有形固定資産減価償却率">
          <a:extLst>
            <a:ext uri="{FF2B5EF4-FFF2-40B4-BE49-F238E27FC236}">
              <a16:creationId xmlns:a16="http://schemas.microsoft.com/office/drawing/2014/main" id="{CD5DE643-F4BB-42B5-B66C-B6072342533C}"/>
            </a:ext>
          </a:extLst>
        </xdr:cNvPr>
        <xdr:cNvSpPr txBox="1"/>
      </xdr:nvSpPr>
      <xdr:spPr>
        <a:xfrm>
          <a:off x="12960985" y="135623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81</xdr:row>
      <xdr:rowOff>121920</xdr:rowOff>
    </xdr:from>
    <xdr:ext cx="401955" cy="255905"/>
    <xdr:sp macro="" textlink="">
      <xdr:nvSpPr>
        <xdr:cNvPr id="674" name="n_3mainValue【消防施設】&#10;有形固定資産減価償却率">
          <a:extLst>
            <a:ext uri="{FF2B5EF4-FFF2-40B4-BE49-F238E27FC236}">
              <a16:creationId xmlns:a16="http://schemas.microsoft.com/office/drawing/2014/main" id="{8930A559-8D7D-4166-94DF-7BFFE17ADF27}"/>
            </a:ext>
          </a:extLst>
        </xdr:cNvPr>
        <xdr:cNvSpPr txBox="1"/>
      </xdr:nvSpPr>
      <xdr:spPr>
        <a:xfrm>
          <a:off x="12167235" y="135013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79</xdr:row>
      <xdr:rowOff>80645</xdr:rowOff>
    </xdr:from>
    <xdr:ext cx="401955" cy="259080"/>
    <xdr:sp macro="" textlink="">
      <xdr:nvSpPr>
        <xdr:cNvPr id="675" name="n_4mainValue【消防施設】&#10;有形固定資産減価償却率">
          <a:extLst>
            <a:ext uri="{FF2B5EF4-FFF2-40B4-BE49-F238E27FC236}">
              <a16:creationId xmlns:a16="http://schemas.microsoft.com/office/drawing/2014/main" id="{F2D43423-0899-4000-B426-DDA43E33B28D}"/>
            </a:ext>
          </a:extLst>
        </xdr:cNvPr>
        <xdr:cNvSpPr txBox="1"/>
      </xdr:nvSpPr>
      <xdr:spPr>
        <a:xfrm>
          <a:off x="11354435" y="131298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EFDD0B3E-1795-4476-9563-FEC23E81EDAE}"/>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69A9F0D6-2D20-489F-AAA8-84B77732504C}"/>
            </a:ext>
          </a:extLst>
        </xdr:cNvPr>
        <xdr:cNvSpPr/>
      </xdr:nvSpPr>
      <xdr:spPr>
        <a:xfrm>
          <a:off x="165862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83BE97DA-97E7-452A-AF1C-91D653C63E02}"/>
            </a:ext>
          </a:extLst>
        </xdr:cNvPr>
        <xdr:cNvSpPr/>
      </xdr:nvSpPr>
      <xdr:spPr>
        <a:xfrm>
          <a:off x="165862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71CEF128-889F-4BA6-B3BF-7BADFBE446CF}"/>
            </a:ext>
          </a:extLst>
        </xdr:cNvPr>
        <xdr:cNvSpPr/>
      </xdr:nvSpPr>
      <xdr:spPr>
        <a:xfrm>
          <a:off x="174879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D48B47B6-04BA-49ED-9BA8-92844F08B64E}"/>
            </a:ext>
          </a:extLst>
        </xdr:cNvPr>
        <xdr:cNvSpPr/>
      </xdr:nvSpPr>
      <xdr:spPr>
        <a:xfrm>
          <a:off x="174879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D70C23BC-66E1-4EF8-8689-2476A62322C6}"/>
            </a:ext>
          </a:extLst>
        </xdr:cNvPr>
        <xdr:cNvSpPr/>
      </xdr:nvSpPr>
      <xdr:spPr>
        <a:xfrm>
          <a:off x="185166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3511F05C-35D8-4F05-B1A5-E2EBD2BE51AC}"/>
            </a:ext>
          </a:extLst>
        </xdr:cNvPr>
        <xdr:cNvSpPr/>
      </xdr:nvSpPr>
      <xdr:spPr>
        <a:xfrm>
          <a:off x="185166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82CDA1EB-523E-4278-B238-E0418396684A}"/>
            </a:ext>
          </a:extLst>
        </xdr:cNvPr>
        <xdr:cNvSpPr/>
      </xdr:nvSpPr>
      <xdr:spPr>
        <a:xfrm>
          <a:off x="16459200" y="124841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6710" cy="222250"/>
    <xdr:sp macro="" textlink="">
      <xdr:nvSpPr>
        <xdr:cNvPr id="684" name="テキスト ボックス 683">
          <a:extLst>
            <a:ext uri="{FF2B5EF4-FFF2-40B4-BE49-F238E27FC236}">
              <a16:creationId xmlns:a16="http://schemas.microsoft.com/office/drawing/2014/main" id="{F1E5AD3A-8748-46F5-8A7B-803DDF57A58E}"/>
            </a:ext>
          </a:extLst>
        </xdr:cNvPr>
        <xdr:cNvSpPr txBox="1"/>
      </xdr:nvSpPr>
      <xdr:spPr>
        <a:xfrm>
          <a:off x="16440150" y="1229995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F0FD1849-5599-4749-859B-B96AF5AF4DD9}"/>
            </a:ext>
          </a:extLst>
        </xdr:cNvPr>
        <xdr:cNvCxnSpPr/>
      </xdr:nvCxnSpPr>
      <xdr:spPr>
        <a:xfrm>
          <a:off x="16459200" y="14687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6" name="直線コネクタ 685">
          <a:extLst>
            <a:ext uri="{FF2B5EF4-FFF2-40B4-BE49-F238E27FC236}">
              <a16:creationId xmlns:a16="http://schemas.microsoft.com/office/drawing/2014/main" id="{C33D5FA6-1375-428B-80D6-93EB79D9DF27}"/>
            </a:ext>
          </a:extLst>
        </xdr:cNvPr>
        <xdr:cNvCxnSpPr/>
      </xdr:nvCxnSpPr>
      <xdr:spPr>
        <a:xfrm>
          <a:off x="16459200" y="14243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67310</xdr:rowOff>
    </xdr:from>
    <xdr:ext cx="464185" cy="259080"/>
    <xdr:sp macro="" textlink="">
      <xdr:nvSpPr>
        <xdr:cNvPr id="687" name="テキスト ボックス 686">
          <a:extLst>
            <a:ext uri="{FF2B5EF4-FFF2-40B4-BE49-F238E27FC236}">
              <a16:creationId xmlns:a16="http://schemas.microsoft.com/office/drawing/2014/main" id="{84CF3A1E-16E1-4231-819C-0D0CAEB2AEA7}"/>
            </a:ext>
          </a:extLst>
        </xdr:cNvPr>
        <xdr:cNvSpPr txBox="1"/>
      </xdr:nvSpPr>
      <xdr:spPr>
        <a:xfrm>
          <a:off x="16048990" y="14107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8" name="直線コネクタ 687">
          <a:extLst>
            <a:ext uri="{FF2B5EF4-FFF2-40B4-BE49-F238E27FC236}">
              <a16:creationId xmlns:a16="http://schemas.microsoft.com/office/drawing/2014/main" id="{04B408EC-FEC8-4C70-8CEB-8791CFE32A47}"/>
            </a:ext>
          </a:extLst>
        </xdr:cNvPr>
        <xdr:cNvCxnSpPr/>
      </xdr:nvCxnSpPr>
      <xdr:spPr>
        <a:xfrm>
          <a:off x="16459200" y="13804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124460</xdr:rowOff>
    </xdr:from>
    <xdr:ext cx="464185" cy="259080"/>
    <xdr:sp macro="" textlink="">
      <xdr:nvSpPr>
        <xdr:cNvPr id="689" name="テキスト ボックス 688">
          <a:extLst>
            <a:ext uri="{FF2B5EF4-FFF2-40B4-BE49-F238E27FC236}">
              <a16:creationId xmlns:a16="http://schemas.microsoft.com/office/drawing/2014/main" id="{6FB3ABD1-822D-4A27-B2AF-222277EE075E}"/>
            </a:ext>
          </a:extLst>
        </xdr:cNvPr>
        <xdr:cNvSpPr txBox="1"/>
      </xdr:nvSpPr>
      <xdr:spPr>
        <a:xfrm>
          <a:off x="16048990" y="136690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0" name="直線コネクタ 689">
          <a:extLst>
            <a:ext uri="{FF2B5EF4-FFF2-40B4-BE49-F238E27FC236}">
              <a16:creationId xmlns:a16="http://schemas.microsoft.com/office/drawing/2014/main" id="{EA9F36CD-BB86-41ED-95B8-85F92A765FD8}"/>
            </a:ext>
          </a:extLst>
        </xdr:cNvPr>
        <xdr:cNvCxnSpPr/>
      </xdr:nvCxnSpPr>
      <xdr:spPr>
        <a:xfrm>
          <a:off x="16459200" y="13366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4185" cy="259080"/>
    <xdr:sp macro="" textlink="">
      <xdr:nvSpPr>
        <xdr:cNvPr id="691" name="テキスト ボックス 690">
          <a:extLst>
            <a:ext uri="{FF2B5EF4-FFF2-40B4-BE49-F238E27FC236}">
              <a16:creationId xmlns:a16="http://schemas.microsoft.com/office/drawing/2014/main" id="{DE2CCC73-F565-4EEC-A114-60B53B70B8EA}"/>
            </a:ext>
          </a:extLst>
        </xdr:cNvPr>
        <xdr:cNvSpPr txBox="1"/>
      </xdr:nvSpPr>
      <xdr:spPr>
        <a:xfrm>
          <a:off x="16048990" y="132245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2" name="直線コネクタ 691">
          <a:extLst>
            <a:ext uri="{FF2B5EF4-FFF2-40B4-BE49-F238E27FC236}">
              <a16:creationId xmlns:a16="http://schemas.microsoft.com/office/drawing/2014/main" id="{F1700DB8-4A77-4C3F-822C-1A9F6F6E365E}"/>
            </a:ext>
          </a:extLst>
        </xdr:cNvPr>
        <xdr:cNvCxnSpPr/>
      </xdr:nvCxnSpPr>
      <xdr:spPr>
        <a:xfrm>
          <a:off x="16459200" y="12922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67310</xdr:rowOff>
    </xdr:from>
    <xdr:ext cx="464185" cy="259080"/>
    <xdr:sp macro="" textlink="">
      <xdr:nvSpPr>
        <xdr:cNvPr id="693" name="テキスト ボックス 692">
          <a:extLst>
            <a:ext uri="{FF2B5EF4-FFF2-40B4-BE49-F238E27FC236}">
              <a16:creationId xmlns:a16="http://schemas.microsoft.com/office/drawing/2014/main" id="{FB12E41A-A6E7-4226-A7AA-BF70E9ED9DB8}"/>
            </a:ext>
          </a:extLst>
        </xdr:cNvPr>
        <xdr:cNvSpPr txBox="1"/>
      </xdr:nvSpPr>
      <xdr:spPr>
        <a:xfrm>
          <a:off x="16048990" y="12786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A1F8D7A6-ABAB-4D77-8189-6CF7359BA8BC}"/>
            </a:ext>
          </a:extLst>
        </xdr:cNvPr>
        <xdr:cNvCxnSpPr/>
      </xdr:nvCxnSpPr>
      <xdr:spPr>
        <a:xfrm>
          <a:off x="16459200" y="1248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185" cy="259080"/>
    <xdr:sp macro="" textlink="">
      <xdr:nvSpPr>
        <xdr:cNvPr id="695" name="テキスト ボックス 694">
          <a:extLst>
            <a:ext uri="{FF2B5EF4-FFF2-40B4-BE49-F238E27FC236}">
              <a16:creationId xmlns:a16="http://schemas.microsoft.com/office/drawing/2014/main" id="{8DBC8598-55EE-4282-AFC4-FEC06BA37266}"/>
            </a:ext>
          </a:extLst>
        </xdr:cNvPr>
        <xdr:cNvSpPr txBox="1"/>
      </xdr:nvSpPr>
      <xdr:spPr>
        <a:xfrm>
          <a:off x="16048990" y="123482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消防施設】&#10;一人当たり面積グラフ枠">
          <a:extLst>
            <a:ext uri="{FF2B5EF4-FFF2-40B4-BE49-F238E27FC236}">
              <a16:creationId xmlns:a16="http://schemas.microsoft.com/office/drawing/2014/main" id="{80D8C45A-36C9-4C6B-9697-01D657BE0CC2}"/>
            </a:ext>
          </a:extLst>
        </xdr:cNvPr>
        <xdr:cNvSpPr/>
      </xdr:nvSpPr>
      <xdr:spPr>
        <a:xfrm>
          <a:off x="16459200" y="124841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133985</xdr:rowOff>
    </xdr:from>
    <xdr:to>
      <xdr:col>116</xdr:col>
      <xdr:colOff>62865</xdr:colOff>
      <xdr:row>85</xdr:row>
      <xdr:rowOff>136525</xdr:rowOff>
    </xdr:to>
    <xdr:cxnSp macro="">
      <xdr:nvCxnSpPr>
        <xdr:cNvPr id="697" name="直線コネクタ 696">
          <a:extLst>
            <a:ext uri="{FF2B5EF4-FFF2-40B4-BE49-F238E27FC236}">
              <a16:creationId xmlns:a16="http://schemas.microsoft.com/office/drawing/2014/main" id="{358578CC-A082-45E4-AC8B-6CC5FEDC191F}"/>
            </a:ext>
          </a:extLst>
        </xdr:cNvPr>
        <xdr:cNvCxnSpPr/>
      </xdr:nvCxnSpPr>
      <xdr:spPr>
        <a:xfrm flipV="1">
          <a:off x="19951065" y="13018135"/>
          <a:ext cx="0" cy="1158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140335</xdr:rowOff>
    </xdr:from>
    <xdr:ext cx="469900" cy="259080"/>
    <xdr:sp macro="" textlink="">
      <xdr:nvSpPr>
        <xdr:cNvPr id="698" name="【消防施設】&#10;一人当たり面積最小値テキスト">
          <a:extLst>
            <a:ext uri="{FF2B5EF4-FFF2-40B4-BE49-F238E27FC236}">
              <a16:creationId xmlns:a16="http://schemas.microsoft.com/office/drawing/2014/main" id="{BB539AE2-F565-4309-8AC6-7E5A87958A04}"/>
            </a:ext>
          </a:extLst>
        </xdr:cNvPr>
        <xdr:cNvSpPr txBox="1"/>
      </xdr:nvSpPr>
      <xdr:spPr>
        <a:xfrm>
          <a:off x="19989800" y="141801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dr:col>115</xdr:col>
      <xdr:colOff>165100</xdr:colOff>
      <xdr:row>85</xdr:row>
      <xdr:rowOff>136525</xdr:rowOff>
    </xdr:from>
    <xdr:to>
      <xdr:col>116</xdr:col>
      <xdr:colOff>152400</xdr:colOff>
      <xdr:row>85</xdr:row>
      <xdr:rowOff>136525</xdr:rowOff>
    </xdr:to>
    <xdr:cxnSp macro="">
      <xdr:nvCxnSpPr>
        <xdr:cNvPr id="699" name="直線コネクタ 698">
          <a:extLst>
            <a:ext uri="{FF2B5EF4-FFF2-40B4-BE49-F238E27FC236}">
              <a16:creationId xmlns:a16="http://schemas.microsoft.com/office/drawing/2014/main" id="{750EA698-9E0F-483E-9BA3-C4056D225009}"/>
            </a:ext>
          </a:extLst>
        </xdr:cNvPr>
        <xdr:cNvCxnSpPr/>
      </xdr:nvCxnSpPr>
      <xdr:spPr>
        <a:xfrm>
          <a:off x="19881850" y="141763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80645</xdr:rowOff>
    </xdr:from>
    <xdr:ext cx="469900" cy="259080"/>
    <xdr:sp macro="" textlink="">
      <xdr:nvSpPr>
        <xdr:cNvPr id="700" name="【消防施設】&#10;一人当たり面積最大値テキスト">
          <a:extLst>
            <a:ext uri="{FF2B5EF4-FFF2-40B4-BE49-F238E27FC236}">
              <a16:creationId xmlns:a16="http://schemas.microsoft.com/office/drawing/2014/main" id="{9E4AA00F-5F9E-4111-A8F4-34E762A1BBD1}"/>
            </a:ext>
          </a:extLst>
        </xdr:cNvPr>
        <xdr:cNvSpPr txBox="1"/>
      </xdr:nvSpPr>
      <xdr:spPr>
        <a:xfrm>
          <a:off x="19989800" y="127996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0.279</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133985</xdr:rowOff>
    </xdr:from>
    <xdr:to>
      <xdr:col>116</xdr:col>
      <xdr:colOff>152400</xdr:colOff>
      <xdr:row>78</xdr:row>
      <xdr:rowOff>133985</xdr:rowOff>
    </xdr:to>
    <xdr:cxnSp macro="">
      <xdr:nvCxnSpPr>
        <xdr:cNvPr id="701" name="直線コネクタ 700">
          <a:extLst>
            <a:ext uri="{FF2B5EF4-FFF2-40B4-BE49-F238E27FC236}">
              <a16:creationId xmlns:a16="http://schemas.microsoft.com/office/drawing/2014/main" id="{2EFF4CDE-CCAD-42BF-98DE-FA18C33B254B}"/>
            </a:ext>
          </a:extLst>
        </xdr:cNvPr>
        <xdr:cNvCxnSpPr/>
      </xdr:nvCxnSpPr>
      <xdr:spPr>
        <a:xfrm>
          <a:off x="19881850" y="130181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6350</xdr:rowOff>
    </xdr:from>
    <xdr:ext cx="469900" cy="255905"/>
    <xdr:sp macro="" textlink="">
      <xdr:nvSpPr>
        <xdr:cNvPr id="702" name="【消防施設】&#10;一人当たり面積平均値テキスト">
          <a:extLst>
            <a:ext uri="{FF2B5EF4-FFF2-40B4-BE49-F238E27FC236}">
              <a16:creationId xmlns:a16="http://schemas.microsoft.com/office/drawing/2014/main" id="{2D709CE8-13FC-47E7-8108-94142743C701}"/>
            </a:ext>
          </a:extLst>
        </xdr:cNvPr>
        <xdr:cNvSpPr txBox="1"/>
      </xdr:nvSpPr>
      <xdr:spPr>
        <a:xfrm>
          <a:off x="19989800" y="1371600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154940</xdr:rowOff>
    </xdr:from>
    <xdr:to>
      <xdr:col>116</xdr:col>
      <xdr:colOff>114300</xdr:colOff>
      <xdr:row>84</xdr:row>
      <xdr:rowOff>84455</xdr:rowOff>
    </xdr:to>
    <xdr:sp macro="" textlink="">
      <xdr:nvSpPr>
        <xdr:cNvPr id="703" name="フローチャート: 判断 702">
          <a:extLst>
            <a:ext uri="{FF2B5EF4-FFF2-40B4-BE49-F238E27FC236}">
              <a16:creationId xmlns:a16="http://schemas.microsoft.com/office/drawing/2014/main" id="{AEE30C27-22A8-45F5-88AC-CBE27721ADFE}"/>
            </a:ext>
          </a:extLst>
        </xdr:cNvPr>
        <xdr:cNvSpPr/>
      </xdr:nvSpPr>
      <xdr:spPr>
        <a:xfrm>
          <a:off x="19900900" y="1386459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140335</xdr:rowOff>
    </xdr:from>
    <xdr:to>
      <xdr:col>112</xdr:col>
      <xdr:colOff>38100</xdr:colOff>
      <xdr:row>84</xdr:row>
      <xdr:rowOff>70485</xdr:rowOff>
    </xdr:to>
    <xdr:sp macro="" textlink="">
      <xdr:nvSpPr>
        <xdr:cNvPr id="704" name="フローチャート: 判断 703">
          <a:extLst>
            <a:ext uri="{FF2B5EF4-FFF2-40B4-BE49-F238E27FC236}">
              <a16:creationId xmlns:a16="http://schemas.microsoft.com/office/drawing/2014/main" id="{45B107A2-977E-4853-8D4E-A918F1B84E03}"/>
            </a:ext>
          </a:extLst>
        </xdr:cNvPr>
        <xdr:cNvSpPr/>
      </xdr:nvSpPr>
      <xdr:spPr>
        <a:xfrm>
          <a:off x="19157950" y="138499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144780</xdr:rowOff>
    </xdr:from>
    <xdr:to>
      <xdr:col>107</xdr:col>
      <xdr:colOff>101600</xdr:colOff>
      <xdr:row>84</xdr:row>
      <xdr:rowOff>74930</xdr:rowOff>
    </xdr:to>
    <xdr:sp macro="" textlink="">
      <xdr:nvSpPr>
        <xdr:cNvPr id="705" name="フローチャート: 判断 704">
          <a:extLst>
            <a:ext uri="{FF2B5EF4-FFF2-40B4-BE49-F238E27FC236}">
              <a16:creationId xmlns:a16="http://schemas.microsoft.com/office/drawing/2014/main" id="{575929F1-EE81-4F9A-8F40-42487CC15097}"/>
            </a:ext>
          </a:extLst>
        </xdr:cNvPr>
        <xdr:cNvSpPr/>
      </xdr:nvSpPr>
      <xdr:spPr>
        <a:xfrm>
          <a:off x="18345150" y="138544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149860</xdr:rowOff>
    </xdr:from>
    <xdr:to>
      <xdr:col>102</xdr:col>
      <xdr:colOff>165100</xdr:colOff>
      <xdr:row>84</xdr:row>
      <xdr:rowOff>80010</xdr:rowOff>
    </xdr:to>
    <xdr:sp macro="" textlink="">
      <xdr:nvSpPr>
        <xdr:cNvPr id="706" name="フローチャート: 判断 705">
          <a:extLst>
            <a:ext uri="{FF2B5EF4-FFF2-40B4-BE49-F238E27FC236}">
              <a16:creationId xmlns:a16="http://schemas.microsoft.com/office/drawing/2014/main" id="{AB7BCAAE-1F66-4AB9-963F-99CA4A1798C8}"/>
            </a:ext>
          </a:extLst>
        </xdr:cNvPr>
        <xdr:cNvSpPr/>
      </xdr:nvSpPr>
      <xdr:spPr>
        <a:xfrm>
          <a:off x="17551400" y="138595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144780</xdr:rowOff>
    </xdr:from>
    <xdr:to>
      <xdr:col>98</xdr:col>
      <xdr:colOff>38100</xdr:colOff>
      <xdr:row>84</xdr:row>
      <xdr:rowOff>74930</xdr:rowOff>
    </xdr:to>
    <xdr:sp macro="" textlink="">
      <xdr:nvSpPr>
        <xdr:cNvPr id="707" name="フローチャート: 判断 706">
          <a:extLst>
            <a:ext uri="{FF2B5EF4-FFF2-40B4-BE49-F238E27FC236}">
              <a16:creationId xmlns:a16="http://schemas.microsoft.com/office/drawing/2014/main" id="{BF3F3CC2-2152-451E-B7A5-4B603A81BC50}"/>
            </a:ext>
          </a:extLst>
        </xdr:cNvPr>
        <xdr:cNvSpPr/>
      </xdr:nvSpPr>
      <xdr:spPr>
        <a:xfrm>
          <a:off x="16757650" y="138544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08" name="テキスト ボックス 707">
          <a:extLst>
            <a:ext uri="{FF2B5EF4-FFF2-40B4-BE49-F238E27FC236}">
              <a16:creationId xmlns:a16="http://schemas.microsoft.com/office/drawing/2014/main" id="{FB24E039-2BDA-4EC3-BC42-FD161FAE4E98}"/>
            </a:ext>
          </a:extLst>
        </xdr:cNvPr>
        <xdr:cNvSpPr txBox="1"/>
      </xdr:nvSpPr>
      <xdr:spPr>
        <a:xfrm>
          <a:off x="197802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09" name="テキスト ボックス 708">
          <a:extLst>
            <a:ext uri="{FF2B5EF4-FFF2-40B4-BE49-F238E27FC236}">
              <a16:creationId xmlns:a16="http://schemas.microsoft.com/office/drawing/2014/main" id="{4755C779-76B4-4932-882E-3957B316463C}"/>
            </a:ext>
          </a:extLst>
        </xdr:cNvPr>
        <xdr:cNvSpPr txBox="1"/>
      </xdr:nvSpPr>
      <xdr:spPr>
        <a:xfrm>
          <a:off x="190309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10" name="テキスト ボックス 709">
          <a:extLst>
            <a:ext uri="{FF2B5EF4-FFF2-40B4-BE49-F238E27FC236}">
              <a16:creationId xmlns:a16="http://schemas.microsoft.com/office/drawing/2014/main" id="{170F8633-2504-4068-9652-2FAA8A1DEF05}"/>
            </a:ext>
          </a:extLst>
        </xdr:cNvPr>
        <xdr:cNvSpPr txBox="1"/>
      </xdr:nvSpPr>
      <xdr:spPr>
        <a:xfrm>
          <a:off x="182245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11" name="テキスト ボックス 710">
          <a:extLst>
            <a:ext uri="{FF2B5EF4-FFF2-40B4-BE49-F238E27FC236}">
              <a16:creationId xmlns:a16="http://schemas.microsoft.com/office/drawing/2014/main" id="{62B746BB-5DE1-482D-9973-7418907536CA}"/>
            </a:ext>
          </a:extLst>
        </xdr:cNvPr>
        <xdr:cNvSpPr txBox="1"/>
      </xdr:nvSpPr>
      <xdr:spPr>
        <a:xfrm>
          <a:off x="174307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12" name="テキスト ボックス 711">
          <a:extLst>
            <a:ext uri="{FF2B5EF4-FFF2-40B4-BE49-F238E27FC236}">
              <a16:creationId xmlns:a16="http://schemas.microsoft.com/office/drawing/2014/main" id="{3C318567-75D1-483D-A0A7-3B7AFA009958}"/>
            </a:ext>
          </a:extLst>
        </xdr:cNvPr>
        <xdr:cNvSpPr txBox="1"/>
      </xdr:nvSpPr>
      <xdr:spPr>
        <a:xfrm>
          <a:off x="166306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84</xdr:row>
      <xdr:rowOff>74930</xdr:rowOff>
    </xdr:from>
    <xdr:to>
      <xdr:col>116</xdr:col>
      <xdr:colOff>114300</xdr:colOff>
      <xdr:row>85</xdr:row>
      <xdr:rowOff>4445</xdr:rowOff>
    </xdr:to>
    <xdr:sp macro="" textlink="">
      <xdr:nvSpPr>
        <xdr:cNvPr id="713" name="楕円 712">
          <a:extLst>
            <a:ext uri="{FF2B5EF4-FFF2-40B4-BE49-F238E27FC236}">
              <a16:creationId xmlns:a16="http://schemas.microsoft.com/office/drawing/2014/main" id="{6AE28977-ED8B-4A4D-93D6-60D96A8B9F0F}"/>
            </a:ext>
          </a:extLst>
        </xdr:cNvPr>
        <xdr:cNvSpPr/>
      </xdr:nvSpPr>
      <xdr:spPr>
        <a:xfrm>
          <a:off x="19900900" y="1394968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52705</xdr:rowOff>
    </xdr:from>
    <xdr:ext cx="469900" cy="255905"/>
    <xdr:sp macro="" textlink="">
      <xdr:nvSpPr>
        <xdr:cNvPr id="714" name="【消防施設】&#10;一人当たり面積該当値テキスト">
          <a:extLst>
            <a:ext uri="{FF2B5EF4-FFF2-40B4-BE49-F238E27FC236}">
              <a16:creationId xmlns:a16="http://schemas.microsoft.com/office/drawing/2014/main" id="{9272A4E2-4C0D-4374-A788-7D5C24834358}"/>
            </a:ext>
          </a:extLst>
        </xdr:cNvPr>
        <xdr:cNvSpPr txBox="1"/>
      </xdr:nvSpPr>
      <xdr:spPr>
        <a:xfrm>
          <a:off x="19989800" y="1392745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84</xdr:row>
      <xdr:rowOff>74930</xdr:rowOff>
    </xdr:from>
    <xdr:to>
      <xdr:col>112</xdr:col>
      <xdr:colOff>38100</xdr:colOff>
      <xdr:row>85</xdr:row>
      <xdr:rowOff>4445</xdr:rowOff>
    </xdr:to>
    <xdr:sp macro="" textlink="">
      <xdr:nvSpPr>
        <xdr:cNvPr id="715" name="楕円 714">
          <a:extLst>
            <a:ext uri="{FF2B5EF4-FFF2-40B4-BE49-F238E27FC236}">
              <a16:creationId xmlns:a16="http://schemas.microsoft.com/office/drawing/2014/main" id="{C4758510-15A3-4E14-B4F8-FF1140F1BA4A}"/>
            </a:ext>
          </a:extLst>
        </xdr:cNvPr>
        <xdr:cNvSpPr/>
      </xdr:nvSpPr>
      <xdr:spPr>
        <a:xfrm>
          <a:off x="19157950" y="13949680"/>
          <a:ext cx="8255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125095</xdr:rowOff>
    </xdr:from>
    <xdr:to>
      <xdr:col>116</xdr:col>
      <xdr:colOff>63500</xdr:colOff>
      <xdr:row>84</xdr:row>
      <xdr:rowOff>125095</xdr:rowOff>
    </xdr:to>
    <xdr:cxnSp macro="">
      <xdr:nvCxnSpPr>
        <xdr:cNvPr id="716" name="直線コネクタ 715">
          <a:extLst>
            <a:ext uri="{FF2B5EF4-FFF2-40B4-BE49-F238E27FC236}">
              <a16:creationId xmlns:a16="http://schemas.microsoft.com/office/drawing/2014/main" id="{414FED62-74F2-4D2B-BD36-2043CCAF9F3C}"/>
            </a:ext>
          </a:extLst>
        </xdr:cNvPr>
        <xdr:cNvCxnSpPr/>
      </xdr:nvCxnSpPr>
      <xdr:spPr>
        <a:xfrm>
          <a:off x="19202400" y="1399984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74930</xdr:rowOff>
    </xdr:from>
    <xdr:to>
      <xdr:col>107</xdr:col>
      <xdr:colOff>101600</xdr:colOff>
      <xdr:row>85</xdr:row>
      <xdr:rowOff>4445</xdr:rowOff>
    </xdr:to>
    <xdr:sp macro="" textlink="">
      <xdr:nvSpPr>
        <xdr:cNvPr id="717" name="楕円 716">
          <a:extLst>
            <a:ext uri="{FF2B5EF4-FFF2-40B4-BE49-F238E27FC236}">
              <a16:creationId xmlns:a16="http://schemas.microsoft.com/office/drawing/2014/main" id="{1ABB0903-E3F1-43CA-8C17-CF273108538F}"/>
            </a:ext>
          </a:extLst>
        </xdr:cNvPr>
        <xdr:cNvSpPr/>
      </xdr:nvSpPr>
      <xdr:spPr>
        <a:xfrm>
          <a:off x="18345150" y="1394968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125095</xdr:rowOff>
    </xdr:from>
    <xdr:to>
      <xdr:col>111</xdr:col>
      <xdr:colOff>177800</xdr:colOff>
      <xdr:row>84</xdr:row>
      <xdr:rowOff>125095</xdr:rowOff>
    </xdr:to>
    <xdr:cxnSp macro="">
      <xdr:nvCxnSpPr>
        <xdr:cNvPr id="718" name="直線コネクタ 717">
          <a:extLst>
            <a:ext uri="{FF2B5EF4-FFF2-40B4-BE49-F238E27FC236}">
              <a16:creationId xmlns:a16="http://schemas.microsoft.com/office/drawing/2014/main" id="{4DA86CFB-9829-4B6F-8250-457D556BB31E}"/>
            </a:ext>
          </a:extLst>
        </xdr:cNvPr>
        <xdr:cNvCxnSpPr/>
      </xdr:nvCxnSpPr>
      <xdr:spPr>
        <a:xfrm>
          <a:off x="18395950" y="1399984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74930</xdr:rowOff>
    </xdr:from>
    <xdr:to>
      <xdr:col>102</xdr:col>
      <xdr:colOff>165100</xdr:colOff>
      <xdr:row>85</xdr:row>
      <xdr:rowOff>4445</xdr:rowOff>
    </xdr:to>
    <xdr:sp macro="" textlink="">
      <xdr:nvSpPr>
        <xdr:cNvPr id="719" name="楕円 718">
          <a:extLst>
            <a:ext uri="{FF2B5EF4-FFF2-40B4-BE49-F238E27FC236}">
              <a16:creationId xmlns:a16="http://schemas.microsoft.com/office/drawing/2014/main" id="{24861F36-0917-4698-B84A-8F29C0BB8665}"/>
            </a:ext>
          </a:extLst>
        </xdr:cNvPr>
        <xdr:cNvSpPr/>
      </xdr:nvSpPr>
      <xdr:spPr>
        <a:xfrm>
          <a:off x="17551400" y="1394968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125095</xdr:rowOff>
    </xdr:from>
    <xdr:to>
      <xdr:col>107</xdr:col>
      <xdr:colOff>50800</xdr:colOff>
      <xdr:row>84</xdr:row>
      <xdr:rowOff>125095</xdr:rowOff>
    </xdr:to>
    <xdr:cxnSp macro="">
      <xdr:nvCxnSpPr>
        <xdr:cNvPr id="720" name="直線コネクタ 719">
          <a:extLst>
            <a:ext uri="{FF2B5EF4-FFF2-40B4-BE49-F238E27FC236}">
              <a16:creationId xmlns:a16="http://schemas.microsoft.com/office/drawing/2014/main" id="{F8176AB5-9910-4CA3-8D25-79DCE5FB5CFB}"/>
            </a:ext>
          </a:extLst>
        </xdr:cNvPr>
        <xdr:cNvCxnSpPr/>
      </xdr:nvCxnSpPr>
      <xdr:spPr>
        <a:xfrm>
          <a:off x="17602200" y="1399984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74930</xdr:rowOff>
    </xdr:from>
    <xdr:to>
      <xdr:col>98</xdr:col>
      <xdr:colOff>38100</xdr:colOff>
      <xdr:row>85</xdr:row>
      <xdr:rowOff>4445</xdr:rowOff>
    </xdr:to>
    <xdr:sp macro="" textlink="">
      <xdr:nvSpPr>
        <xdr:cNvPr id="721" name="楕円 720">
          <a:extLst>
            <a:ext uri="{FF2B5EF4-FFF2-40B4-BE49-F238E27FC236}">
              <a16:creationId xmlns:a16="http://schemas.microsoft.com/office/drawing/2014/main" id="{034AAC85-5CC4-4286-8D15-59EFA0AF29C4}"/>
            </a:ext>
          </a:extLst>
        </xdr:cNvPr>
        <xdr:cNvSpPr/>
      </xdr:nvSpPr>
      <xdr:spPr>
        <a:xfrm>
          <a:off x="16757650" y="13949680"/>
          <a:ext cx="8255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125095</xdr:rowOff>
    </xdr:from>
    <xdr:to>
      <xdr:col>102</xdr:col>
      <xdr:colOff>114300</xdr:colOff>
      <xdr:row>84</xdr:row>
      <xdr:rowOff>125095</xdr:rowOff>
    </xdr:to>
    <xdr:cxnSp macro="">
      <xdr:nvCxnSpPr>
        <xdr:cNvPr id="722" name="直線コネクタ 721">
          <a:extLst>
            <a:ext uri="{FF2B5EF4-FFF2-40B4-BE49-F238E27FC236}">
              <a16:creationId xmlns:a16="http://schemas.microsoft.com/office/drawing/2014/main" id="{9C32C717-EA74-4883-B800-58685574F351}"/>
            </a:ext>
          </a:extLst>
        </xdr:cNvPr>
        <xdr:cNvCxnSpPr/>
      </xdr:nvCxnSpPr>
      <xdr:spPr>
        <a:xfrm>
          <a:off x="16802100" y="1399984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86995</xdr:rowOff>
    </xdr:from>
    <xdr:ext cx="469900" cy="255905"/>
    <xdr:sp macro="" textlink="">
      <xdr:nvSpPr>
        <xdr:cNvPr id="723" name="n_1aveValue【消防施設】&#10;一人当たり面積">
          <a:extLst>
            <a:ext uri="{FF2B5EF4-FFF2-40B4-BE49-F238E27FC236}">
              <a16:creationId xmlns:a16="http://schemas.microsoft.com/office/drawing/2014/main" id="{6529C0A1-79DB-4BD1-9D96-A8F239EDD49C}"/>
            </a:ext>
          </a:extLst>
        </xdr:cNvPr>
        <xdr:cNvSpPr txBox="1"/>
      </xdr:nvSpPr>
      <xdr:spPr>
        <a:xfrm>
          <a:off x="18980150" y="1363154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82</xdr:row>
      <xdr:rowOff>91440</xdr:rowOff>
    </xdr:from>
    <xdr:ext cx="466725" cy="259080"/>
    <xdr:sp macro="" textlink="">
      <xdr:nvSpPr>
        <xdr:cNvPr id="724" name="n_2aveValue【消防施設】&#10;一人当たり面積">
          <a:extLst>
            <a:ext uri="{FF2B5EF4-FFF2-40B4-BE49-F238E27FC236}">
              <a16:creationId xmlns:a16="http://schemas.microsoft.com/office/drawing/2014/main" id="{496DAB6A-2B22-44C8-B79B-2733D1557ABD}"/>
            </a:ext>
          </a:extLst>
        </xdr:cNvPr>
        <xdr:cNvSpPr txBox="1"/>
      </xdr:nvSpPr>
      <xdr:spPr>
        <a:xfrm>
          <a:off x="18180050" y="136359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82</xdr:row>
      <xdr:rowOff>96520</xdr:rowOff>
    </xdr:from>
    <xdr:ext cx="466725" cy="259080"/>
    <xdr:sp macro="" textlink="">
      <xdr:nvSpPr>
        <xdr:cNvPr id="725" name="n_3aveValue【消防施設】&#10;一人当たり面積">
          <a:extLst>
            <a:ext uri="{FF2B5EF4-FFF2-40B4-BE49-F238E27FC236}">
              <a16:creationId xmlns:a16="http://schemas.microsoft.com/office/drawing/2014/main" id="{42167A5F-AC1C-446E-93A4-1A461E4ACC02}"/>
            </a:ext>
          </a:extLst>
        </xdr:cNvPr>
        <xdr:cNvSpPr txBox="1"/>
      </xdr:nvSpPr>
      <xdr:spPr>
        <a:xfrm>
          <a:off x="17386300" y="136410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82</xdr:row>
      <xdr:rowOff>91440</xdr:rowOff>
    </xdr:from>
    <xdr:ext cx="466725" cy="259080"/>
    <xdr:sp macro="" textlink="">
      <xdr:nvSpPr>
        <xdr:cNvPr id="726" name="n_4aveValue【消防施設】&#10;一人当たり面積">
          <a:extLst>
            <a:ext uri="{FF2B5EF4-FFF2-40B4-BE49-F238E27FC236}">
              <a16:creationId xmlns:a16="http://schemas.microsoft.com/office/drawing/2014/main" id="{22B9E58F-BC5B-4EFD-BF7B-B339E12A1803}"/>
            </a:ext>
          </a:extLst>
        </xdr:cNvPr>
        <xdr:cNvSpPr txBox="1"/>
      </xdr:nvSpPr>
      <xdr:spPr>
        <a:xfrm>
          <a:off x="16592550" y="136359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84</xdr:row>
      <xdr:rowOff>167005</xdr:rowOff>
    </xdr:from>
    <xdr:ext cx="469900" cy="255905"/>
    <xdr:sp macro="" textlink="">
      <xdr:nvSpPr>
        <xdr:cNvPr id="727" name="n_1mainValue【消防施設】&#10;一人当たり面積">
          <a:extLst>
            <a:ext uri="{FF2B5EF4-FFF2-40B4-BE49-F238E27FC236}">
              <a16:creationId xmlns:a16="http://schemas.microsoft.com/office/drawing/2014/main" id="{CEEE7D3F-0D54-4CEA-A096-5918C27FF377}"/>
            </a:ext>
          </a:extLst>
        </xdr:cNvPr>
        <xdr:cNvSpPr txBox="1"/>
      </xdr:nvSpPr>
      <xdr:spPr>
        <a:xfrm>
          <a:off x="18980150" y="1404175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84</xdr:row>
      <xdr:rowOff>167005</xdr:rowOff>
    </xdr:from>
    <xdr:ext cx="466725" cy="255905"/>
    <xdr:sp macro="" textlink="">
      <xdr:nvSpPr>
        <xdr:cNvPr id="728" name="n_2mainValue【消防施設】&#10;一人当たり面積">
          <a:extLst>
            <a:ext uri="{FF2B5EF4-FFF2-40B4-BE49-F238E27FC236}">
              <a16:creationId xmlns:a16="http://schemas.microsoft.com/office/drawing/2014/main" id="{48FA4153-D7E7-4E9F-9D30-EA6B0966EFB7}"/>
            </a:ext>
          </a:extLst>
        </xdr:cNvPr>
        <xdr:cNvSpPr txBox="1"/>
      </xdr:nvSpPr>
      <xdr:spPr>
        <a:xfrm>
          <a:off x="18180050" y="1404175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84</xdr:row>
      <xdr:rowOff>167005</xdr:rowOff>
    </xdr:from>
    <xdr:ext cx="466725" cy="255905"/>
    <xdr:sp macro="" textlink="">
      <xdr:nvSpPr>
        <xdr:cNvPr id="729" name="n_3mainValue【消防施設】&#10;一人当たり面積">
          <a:extLst>
            <a:ext uri="{FF2B5EF4-FFF2-40B4-BE49-F238E27FC236}">
              <a16:creationId xmlns:a16="http://schemas.microsoft.com/office/drawing/2014/main" id="{527DE282-E259-48F7-A1B0-3135E7AEA523}"/>
            </a:ext>
          </a:extLst>
        </xdr:cNvPr>
        <xdr:cNvSpPr txBox="1"/>
      </xdr:nvSpPr>
      <xdr:spPr>
        <a:xfrm>
          <a:off x="17386300" y="1404175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84</xdr:row>
      <xdr:rowOff>167005</xdr:rowOff>
    </xdr:from>
    <xdr:ext cx="466725" cy="255905"/>
    <xdr:sp macro="" textlink="">
      <xdr:nvSpPr>
        <xdr:cNvPr id="730" name="n_4mainValue【消防施設】&#10;一人当たり面積">
          <a:extLst>
            <a:ext uri="{FF2B5EF4-FFF2-40B4-BE49-F238E27FC236}">
              <a16:creationId xmlns:a16="http://schemas.microsoft.com/office/drawing/2014/main" id="{3A9AA9A6-299B-4BD6-8E88-8A2717E0DF9F}"/>
            </a:ext>
          </a:extLst>
        </xdr:cNvPr>
        <xdr:cNvSpPr txBox="1"/>
      </xdr:nvSpPr>
      <xdr:spPr>
        <a:xfrm>
          <a:off x="16592550" y="1404175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83586A32-4AD2-49F8-943B-E4E0408CCE41}"/>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3CB596D0-5DB4-4265-BBBB-C8FAF9266C2C}"/>
            </a:ext>
          </a:extLst>
        </xdr:cNvPr>
        <xdr:cNvSpPr/>
      </xdr:nvSpPr>
      <xdr:spPr>
        <a:xfrm>
          <a:off x="113157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261759A5-EC7D-4258-A204-C38D7B824100}"/>
            </a:ext>
          </a:extLst>
        </xdr:cNvPr>
        <xdr:cNvSpPr/>
      </xdr:nvSpPr>
      <xdr:spPr>
        <a:xfrm>
          <a:off x="113157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37/37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D81AB068-38AA-4921-932B-D66CF48F76B9}"/>
            </a:ext>
          </a:extLst>
        </xdr:cNvPr>
        <xdr:cNvSpPr/>
      </xdr:nvSpPr>
      <xdr:spPr>
        <a:xfrm>
          <a:off x="1223645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D31D71C3-FA77-492F-843F-251DC2A29B47}"/>
            </a:ext>
          </a:extLst>
        </xdr:cNvPr>
        <xdr:cNvSpPr/>
      </xdr:nvSpPr>
      <xdr:spPr>
        <a:xfrm>
          <a:off x="1223645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3E421620-D389-4AA7-8D9C-9B203C78A640}"/>
            </a:ext>
          </a:extLst>
        </xdr:cNvPr>
        <xdr:cNvSpPr/>
      </xdr:nvSpPr>
      <xdr:spPr>
        <a:xfrm>
          <a:off x="1326515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27A1FD12-F314-41F6-96B6-1D8D1EC9C9EE}"/>
            </a:ext>
          </a:extLst>
        </xdr:cNvPr>
        <xdr:cNvSpPr/>
      </xdr:nvSpPr>
      <xdr:spPr>
        <a:xfrm>
          <a:off x="1326515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F6D16670-0F2B-4124-8E18-B94876E97E2A}"/>
            </a:ext>
          </a:extLst>
        </xdr:cNvPr>
        <xdr:cNvSpPr/>
      </xdr:nvSpPr>
      <xdr:spPr>
        <a:xfrm>
          <a:off x="11207750" y="161925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275" cy="225425"/>
    <xdr:sp macro="" textlink="">
      <xdr:nvSpPr>
        <xdr:cNvPr id="739" name="テキスト ボックス 738">
          <a:extLst>
            <a:ext uri="{FF2B5EF4-FFF2-40B4-BE49-F238E27FC236}">
              <a16:creationId xmlns:a16="http://schemas.microsoft.com/office/drawing/2014/main" id="{17E7F375-AF19-48A6-A0AC-11FD47861F50}"/>
            </a:ext>
          </a:extLst>
        </xdr:cNvPr>
        <xdr:cNvSpPr txBox="1"/>
      </xdr:nvSpPr>
      <xdr:spPr>
        <a:xfrm>
          <a:off x="11169650" y="16002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a:extLst>
            <a:ext uri="{FF2B5EF4-FFF2-40B4-BE49-F238E27FC236}">
              <a16:creationId xmlns:a16="http://schemas.microsoft.com/office/drawing/2014/main" id="{2559C98C-BF75-44E8-901E-21565860562E}"/>
            </a:ext>
          </a:extLst>
        </xdr:cNvPr>
        <xdr:cNvCxnSpPr/>
      </xdr:nvCxnSpPr>
      <xdr:spPr>
        <a:xfrm>
          <a:off x="11207750" y="18478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185" cy="259080"/>
    <xdr:sp macro="" textlink="">
      <xdr:nvSpPr>
        <xdr:cNvPr id="741" name="テキスト ボックス 740">
          <a:extLst>
            <a:ext uri="{FF2B5EF4-FFF2-40B4-BE49-F238E27FC236}">
              <a16:creationId xmlns:a16="http://schemas.microsoft.com/office/drawing/2014/main" id="{9F6B91BB-B747-4FD6-A03C-20273144956B}"/>
            </a:ext>
          </a:extLst>
        </xdr:cNvPr>
        <xdr:cNvSpPr txBox="1"/>
      </xdr:nvSpPr>
      <xdr:spPr>
        <a:xfrm>
          <a:off x="10797540" y="18336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742" name="直線コネクタ 741">
          <a:extLst>
            <a:ext uri="{FF2B5EF4-FFF2-40B4-BE49-F238E27FC236}">
              <a16:creationId xmlns:a16="http://schemas.microsoft.com/office/drawing/2014/main" id="{2DA8D996-DAA7-4C19-B1AC-C507E2E20A4D}"/>
            </a:ext>
          </a:extLst>
        </xdr:cNvPr>
        <xdr:cNvCxnSpPr/>
      </xdr:nvCxnSpPr>
      <xdr:spPr>
        <a:xfrm>
          <a:off x="11207750" y="181521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185" cy="255905"/>
    <xdr:sp macro="" textlink="">
      <xdr:nvSpPr>
        <xdr:cNvPr id="743" name="テキスト ボックス 742">
          <a:extLst>
            <a:ext uri="{FF2B5EF4-FFF2-40B4-BE49-F238E27FC236}">
              <a16:creationId xmlns:a16="http://schemas.microsoft.com/office/drawing/2014/main" id="{E0108D10-BA96-47F2-AB04-FCAD09BCBEB6}"/>
            </a:ext>
          </a:extLst>
        </xdr:cNvPr>
        <xdr:cNvSpPr txBox="1"/>
      </xdr:nvSpPr>
      <xdr:spPr>
        <a:xfrm>
          <a:off x="10797540" y="180098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744" name="直線コネクタ 743">
          <a:extLst>
            <a:ext uri="{FF2B5EF4-FFF2-40B4-BE49-F238E27FC236}">
              <a16:creationId xmlns:a16="http://schemas.microsoft.com/office/drawing/2014/main" id="{55BF51A2-7BA9-4FF6-9F1F-583246A991BC}"/>
            </a:ext>
          </a:extLst>
        </xdr:cNvPr>
        <xdr:cNvCxnSpPr/>
      </xdr:nvCxnSpPr>
      <xdr:spPr>
        <a:xfrm>
          <a:off x="11207750" y="178257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745" name="テキスト ボックス 744">
          <a:extLst>
            <a:ext uri="{FF2B5EF4-FFF2-40B4-BE49-F238E27FC236}">
              <a16:creationId xmlns:a16="http://schemas.microsoft.com/office/drawing/2014/main" id="{C7615278-F7EC-4DED-A56E-B6431E6DA13C}"/>
            </a:ext>
          </a:extLst>
        </xdr:cNvPr>
        <xdr:cNvSpPr txBox="1"/>
      </xdr:nvSpPr>
      <xdr:spPr>
        <a:xfrm>
          <a:off x="10842625" y="176828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746" name="直線コネクタ 745">
          <a:extLst>
            <a:ext uri="{FF2B5EF4-FFF2-40B4-BE49-F238E27FC236}">
              <a16:creationId xmlns:a16="http://schemas.microsoft.com/office/drawing/2014/main" id="{3AB8D4EE-F6AA-4E79-8183-5772795C5E11}"/>
            </a:ext>
          </a:extLst>
        </xdr:cNvPr>
        <xdr:cNvCxnSpPr/>
      </xdr:nvCxnSpPr>
      <xdr:spPr>
        <a:xfrm>
          <a:off x="11207750" y="17498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5905"/>
    <xdr:sp macro="" textlink="">
      <xdr:nvSpPr>
        <xdr:cNvPr id="747" name="テキスト ボックス 746">
          <a:extLst>
            <a:ext uri="{FF2B5EF4-FFF2-40B4-BE49-F238E27FC236}">
              <a16:creationId xmlns:a16="http://schemas.microsoft.com/office/drawing/2014/main" id="{EBECD86F-663B-4021-AF0A-7EC9D7D7D379}"/>
            </a:ext>
          </a:extLst>
        </xdr:cNvPr>
        <xdr:cNvSpPr txBox="1"/>
      </xdr:nvSpPr>
      <xdr:spPr>
        <a:xfrm>
          <a:off x="10842625" y="173570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748" name="直線コネクタ 747">
          <a:extLst>
            <a:ext uri="{FF2B5EF4-FFF2-40B4-BE49-F238E27FC236}">
              <a16:creationId xmlns:a16="http://schemas.microsoft.com/office/drawing/2014/main" id="{D80EB3C2-562D-4CD3-AAD4-C03860E188D2}"/>
            </a:ext>
          </a:extLst>
        </xdr:cNvPr>
        <xdr:cNvCxnSpPr/>
      </xdr:nvCxnSpPr>
      <xdr:spPr>
        <a:xfrm>
          <a:off x="11207750" y="171723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749" name="テキスト ボックス 748">
          <a:extLst>
            <a:ext uri="{FF2B5EF4-FFF2-40B4-BE49-F238E27FC236}">
              <a16:creationId xmlns:a16="http://schemas.microsoft.com/office/drawing/2014/main" id="{0B3EFC87-8EF5-4E76-9D63-FE6EA128C46C}"/>
            </a:ext>
          </a:extLst>
        </xdr:cNvPr>
        <xdr:cNvSpPr txBox="1"/>
      </xdr:nvSpPr>
      <xdr:spPr>
        <a:xfrm>
          <a:off x="10842625" y="170300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750" name="直線コネクタ 749">
          <a:extLst>
            <a:ext uri="{FF2B5EF4-FFF2-40B4-BE49-F238E27FC236}">
              <a16:creationId xmlns:a16="http://schemas.microsoft.com/office/drawing/2014/main" id="{4EA6891A-A8F3-4AD6-AA3A-7D57B71CFD29}"/>
            </a:ext>
          </a:extLst>
        </xdr:cNvPr>
        <xdr:cNvCxnSpPr/>
      </xdr:nvCxnSpPr>
      <xdr:spPr>
        <a:xfrm>
          <a:off x="11207750" y="168459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751" name="テキスト ボックス 750">
          <a:extLst>
            <a:ext uri="{FF2B5EF4-FFF2-40B4-BE49-F238E27FC236}">
              <a16:creationId xmlns:a16="http://schemas.microsoft.com/office/drawing/2014/main" id="{10754B3A-7A0E-4619-A189-FF7D32BD3944}"/>
            </a:ext>
          </a:extLst>
        </xdr:cNvPr>
        <xdr:cNvSpPr txBox="1"/>
      </xdr:nvSpPr>
      <xdr:spPr>
        <a:xfrm>
          <a:off x="10842625" y="167036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752" name="直線コネクタ 751">
          <a:extLst>
            <a:ext uri="{FF2B5EF4-FFF2-40B4-BE49-F238E27FC236}">
              <a16:creationId xmlns:a16="http://schemas.microsoft.com/office/drawing/2014/main" id="{CDD4AD60-0F4D-4A4B-B153-4AC0817B311C}"/>
            </a:ext>
          </a:extLst>
        </xdr:cNvPr>
        <xdr:cNvCxnSpPr/>
      </xdr:nvCxnSpPr>
      <xdr:spPr>
        <a:xfrm>
          <a:off x="11207750" y="165188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5915" cy="255905"/>
    <xdr:sp macro="" textlink="">
      <xdr:nvSpPr>
        <xdr:cNvPr id="753" name="テキスト ボックス 752">
          <a:extLst>
            <a:ext uri="{FF2B5EF4-FFF2-40B4-BE49-F238E27FC236}">
              <a16:creationId xmlns:a16="http://schemas.microsoft.com/office/drawing/2014/main" id="{59EC82DD-2430-41A6-879F-1A93ABE41B63}"/>
            </a:ext>
          </a:extLst>
        </xdr:cNvPr>
        <xdr:cNvSpPr txBox="1"/>
      </xdr:nvSpPr>
      <xdr:spPr>
        <a:xfrm>
          <a:off x="10906760" y="1637665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a:extLst>
            <a:ext uri="{FF2B5EF4-FFF2-40B4-BE49-F238E27FC236}">
              <a16:creationId xmlns:a16="http://schemas.microsoft.com/office/drawing/2014/main" id="{EE09EA1D-6C21-4B20-AB7F-75E298F17EFF}"/>
            </a:ext>
          </a:extLst>
        </xdr:cNvPr>
        <xdr:cNvCxnSpPr/>
      </xdr:nvCxnSpPr>
      <xdr:spPr>
        <a:xfrm>
          <a:off x="11207750" y="16192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庁舎】&#10;有形固定資産減価償却率グラフ枠">
          <a:extLst>
            <a:ext uri="{FF2B5EF4-FFF2-40B4-BE49-F238E27FC236}">
              <a16:creationId xmlns:a16="http://schemas.microsoft.com/office/drawing/2014/main" id="{CCD7CDD9-2D36-419F-90B7-2E4AC5F9D383}"/>
            </a:ext>
          </a:extLst>
        </xdr:cNvPr>
        <xdr:cNvSpPr/>
      </xdr:nvSpPr>
      <xdr:spPr>
        <a:xfrm>
          <a:off x="11207750" y="161925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22225</xdr:rowOff>
    </xdr:from>
    <xdr:to>
      <xdr:col>85</xdr:col>
      <xdr:colOff>126365</xdr:colOff>
      <xdr:row>109</xdr:row>
      <xdr:rowOff>15875</xdr:rowOff>
    </xdr:to>
    <xdr:cxnSp macro="">
      <xdr:nvCxnSpPr>
        <xdr:cNvPr id="756" name="直線コネクタ 755">
          <a:extLst>
            <a:ext uri="{FF2B5EF4-FFF2-40B4-BE49-F238E27FC236}">
              <a16:creationId xmlns:a16="http://schemas.microsoft.com/office/drawing/2014/main" id="{1FEEF846-CB50-45D6-80B5-024BE8951F58}"/>
            </a:ext>
          </a:extLst>
        </xdr:cNvPr>
        <xdr:cNvCxnSpPr/>
      </xdr:nvCxnSpPr>
      <xdr:spPr>
        <a:xfrm flipV="1">
          <a:off x="14699615" y="16595725"/>
          <a:ext cx="0" cy="1536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19685</xdr:rowOff>
    </xdr:from>
    <xdr:ext cx="405130" cy="255905"/>
    <xdr:sp macro="" textlink="">
      <xdr:nvSpPr>
        <xdr:cNvPr id="757" name="【庁舎】&#10;有形固定資産減価償却率最小値テキスト">
          <a:extLst>
            <a:ext uri="{FF2B5EF4-FFF2-40B4-BE49-F238E27FC236}">
              <a16:creationId xmlns:a16="http://schemas.microsoft.com/office/drawing/2014/main" id="{1AD28D51-5196-463F-B706-A5A18981B798}"/>
            </a:ext>
          </a:extLst>
        </xdr:cNvPr>
        <xdr:cNvSpPr txBox="1"/>
      </xdr:nvSpPr>
      <xdr:spPr>
        <a:xfrm>
          <a:off x="14738350" y="1813623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98.8</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15875</xdr:rowOff>
    </xdr:from>
    <xdr:to>
      <xdr:col>86</xdr:col>
      <xdr:colOff>25400</xdr:colOff>
      <xdr:row>109</xdr:row>
      <xdr:rowOff>15875</xdr:rowOff>
    </xdr:to>
    <xdr:cxnSp macro="">
      <xdr:nvCxnSpPr>
        <xdr:cNvPr id="758" name="直線コネクタ 757">
          <a:extLst>
            <a:ext uri="{FF2B5EF4-FFF2-40B4-BE49-F238E27FC236}">
              <a16:creationId xmlns:a16="http://schemas.microsoft.com/office/drawing/2014/main" id="{D323253F-CE1F-492E-9F1A-936B5192D2D5}"/>
            </a:ext>
          </a:extLst>
        </xdr:cNvPr>
        <xdr:cNvCxnSpPr/>
      </xdr:nvCxnSpPr>
      <xdr:spPr>
        <a:xfrm>
          <a:off x="14611350" y="181324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140335</xdr:rowOff>
    </xdr:from>
    <xdr:ext cx="340360" cy="259080"/>
    <xdr:sp macro="" textlink="">
      <xdr:nvSpPr>
        <xdr:cNvPr id="759" name="【庁舎】&#10;有形固定資産減価償却率最大値テキスト">
          <a:extLst>
            <a:ext uri="{FF2B5EF4-FFF2-40B4-BE49-F238E27FC236}">
              <a16:creationId xmlns:a16="http://schemas.microsoft.com/office/drawing/2014/main" id="{C8A9B9F4-06B3-4D02-97B5-DB08FD82BF52}"/>
            </a:ext>
          </a:extLst>
        </xdr:cNvPr>
        <xdr:cNvSpPr txBox="1"/>
      </xdr:nvSpPr>
      <xdr:spPr>
        <a:xfrm>
          <a:off x="14738350" y="1637093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22225</xdr:rowOff>
    </xdr:from>
    <xdr:to>
      <xdr:col>86</xdr:col>
      <xdr:colOff>25400</xdr:colOff>
      <xdr:row>100</xdr:row>
      <xdr:rowOff>22225</xdr:rowOff>
    </xdr:to>
    <xdr:cxnSp macro="">
      <xdr:nvCxnSpPr>
        <xdr:cNvPr id="760" name="直線コネクタ 759">
          <a:extLst>
            <a:ext uri="{FF2B5EF4-FFF2-40B4-BE49-F238E27FC236}">
              <a16:creationId xmlns:a16="http://schemas.microsoft.com/office/drawing/2014/main" id="{F41DF904-24A1-4F76-9BD7-1B47D4CC70B0}"/>
            </a:ext>
          </a:extLst>
        </xdr:cNvPr>
        <xdr:cNvCxnSpPr/>
      </xdr:nvCxnSpPr>
      <xdr:spPr>
        <a:xfrm>
          <a:off x="14611350" y="165957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105410</xdr:rowOff>
    </xdr:from>
    <xdr:ext cx="405130" cy="259080"/>
    <xdr:sp macro="" textlink="">
      <xdr:nvSpPr>
        <xdr:cNvPr id="761" name="【庁舎】&#10;有形固定資産減価償却率平均値テキスト">
          <a:extLst>
            <a:ext uri="{FF2B5EF4-FFF2-40B4-BE49-F238E27FC236}">
              <a16:creationId xmlns:a16="http://schemas.microsoft.com/office/drawing/2014/main" id="{9FBA164B-F2F9-46F4-916F-CC428F148313}"/>
            </a:ext>
          </a:extLst>
        </xdr:cNvPr>
        <xdr:cNvSpPr txBox="1"/>
      </xdr:nvSpPr>
      <xdr:spPr>
        <a:xfrm>
          <a:off x="14738350" y="171932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762" name="フローチャート: 判断 761">
          <a:extLst>
            <a:ext uri="{FF2B5EF4-FFF2-40B4-BE49-F238E27FC236}">
              <a16:creationId xmlns:a16="http://schemas.microsoft.com/office/drawing/2014/main" id="{8C108B9C-2C69-438F-A0C5-30EECCD2C3D2}"/>
            </a:ext>
          </a:extLst>
        </xdr:cNvPr>
        <xdr:cNvSpPr/>
      </xdr:nvSpPr>
      <xdr:spPr>
        <a:xfrm>
          <a:off x="14649450" y="1734185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7620</xdr:rowOff>
    </xdr:from>
    <xdr:to>
      <xdr:col>81</xdr:col>
      <xdr:colOff>101600</xdr:colOff>
      <xdr:row>105</xdr:row>
      <xdr:rowOff>109220</xdr:rowOff>
    </xdr:to>
    <xdr:sp macro="" textlink="">
      <xdr:nvSpPr>
        <xdr:cNvPr id="763" name="フローチャート: 判断 762">
          <a:extLst>
            <a:ext uri="{FF2B5EF4-FFF2-40B4-BE49-F238E27FC236}">
              <a16:creationId xmlns:a16="http://schemas.microsoft.com/office/drawing/2014/main" id="{9EFD6142-5E5D-410E-89E0-645B16601C8D}"/>
            </a:ext>
          </a:extLst>
        </xdr:cNvPr>
        <xdr:cNvSpPr/>
      </xdr:nvSpPr>
      <xdr:spPr>
        <a:xfrm>
          <a:off x="13887450" y="17438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123190</xdr:rowOff>
    </xdr:from>
    <xdr:to>
      <xdr:col>76</xdr:col>
      <xdr:colOff>165100</xdr:colOff>
      <xdr:row>105</xdr:row>
      <xdr:rowOff>53340</xdr:rowOff>
    </xdr:to>
    <xdr:sp macro="" textlink="">
      <xdr:nvSpPr>
        <xdr:cNvPr id="764" name="フローチャート: 判断 763">
          <a:extLst>
            <a:ext uri="{FF2B5EF4-FFF2-40B4-BE49-F238E27FC236}">
              <a16:creationId xmlns:a16="http://schemas.microsoft.com/office/drawing/2014/main" id="{78E8AA7E-41A6-4DA2-982A-AA4D9E354F0D}"/>
            </a:ext>
          </a:extLst>
        </xdr:cNvPr>
        <xdr:cNvSpPr/>
      </xdr:nvSpPr>
      <xdr:spPr>
        <a:xfrm>
          <a:off x="13093700" y="1738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88900</xdr:rowOff>
    </xdr:from>
    <xdr:to>
      <xdr:col>72</xdr:col>
      <xdr:colOff>38100</xdr:colOff>
      <xdr:row>105</xdr:row>
      <xdr:rowOff>19050</xdr:rowOff>
    </xdr:to>
    <xdr:sp macro="" textlink="">
      <xdr:nvSpPr>
        <xdr:cNvPr id="765" name="フローチャート: 判断 764">
          <a:extLst>
            <a:ext uri="{FF2B5EF4-FFF2-40B4-BE49-F238E27FC236}">
              <a16:creationId xmlns:a16="http://schemas.microsoft.com/office/drawing/2014/main" id="{3F643B21-6F3E-4C57-86C8-590152CDCBE2}"/>
            </a:ext>
          </a:extLst>
        </xdr:cNvPr>
        <xdr:cNvSpPr/>
      </xdr:nvSpPr>
      <xdr:spPr>
        <a:xfrm>
          <a:off x="12299950" y="17348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136525</xdr:rowOff>
    </xdr:from>
    <xdr:to>
      <xdr:col>67</xdr:col>
      <xdr:colOff>101600</xdr:colOff>
      <xdr:row>105</xdr:row>
      <xdr:rowOff>66675</xdr:rowOff>
    </xdr:to>
    <xdr:sp macro="" textlink="">
      <xdr:nvSpPr>
        <xdr:cNvPr id="766" name="フローチャート: 判断 765">
          <a:extLst>
            <a:ext uri="{FF2B5EF4-FFF2-40B4-BE49-F238E27FC236}">
              <a16:creationId xmlns:a16="http://schemas.microsoft.com/office/drawing/2014/main" id="{264211CF-8FD1-4E42-8CF2-CBF1FDF4F0D1}"/>
            </a:ext>
          </a:extLst>
        </xdr:cNvPr>
        <xdr:cNvSpPr/>
      </xdr:nvSpPr>
      <xdr:spPr>
        <a:xfrm>
          <a:off x="11487150" y="1739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67" name="テキスト ボックス 766">
          <a:extLst>
            <a:ext uri="{FF2B5EF4-FFF2-40B4-BE49-F238E27FC236}">
              <a16:creationId xmlns:a16="http://schemas.microsoft.com/office/drawing/2014/main" id="{E28D1C16-32F0-49FE-A4F7-598CE39A2813}"/>
            </a:ext>
          </a:extLst>
        </xdr:cNvPr>
        <xdr:cNvSpPr txBox="1"/>
      </xdr:nvSpPr>
      <xdr:spPr>
        <a:xfrm>
          <a:off x="14528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68" name="テキスト ボックス 767">
          <a:extLst>
            <a:ext uri="{FF2B5EF4-FFF2-40B4-BE49-F238E27FC236}">
              <a16:creationId xmlns:a16="http://schemas.microsoft.com/office/drawing/2014/main" id="{E421A849-BFCC-4F5F-B596-F0AE56D40E7E}"/>
            </a:ext>
          </a:extLst>
        </xdr:cNvPr>
        <xdr:cNvSpPr txBox="1"/>
      </xdr:nvSpPr>
      <xdr:spPr>
        <a:xfrm>
          <a:off x="13766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69" name="テキスト ボックス 768">
          <a:extLst>
            <a:ext uri="{FF2B5EF4-FFF2-40B4-BE49-F238E27FC236}">
              <a16:creationId xmlns:a16="http://schemas.microsoft.com/office/drawing/2014/main" id="{01940745-CDFD-4273-B785-3B7E2F239B36}"/>
            </a:ext>
          </a:extLst>
        </xdr:cNvPr>
        <xdr:cNvSpPr txBox="1"/>
      </xdr:nvSpPr>
      <xdr:spPr>
        <a:xfrm>
          <a:off x="12973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70" name="テキスト ボックス 769">
          <a:extLst>
            <a:ext uri="{FF2B5EF4-FFF2-40B4-BE49-F238E27FC236}">
              <a16:creationId xmlns:a16="http://schemas.microsoft.com/office/drawing/2014/main" id="{31C7FAF4-7223-45F4-AB87-DBCA30CCB31C}"/>
            </a:ext>
          </a:extLst>
        </xdr:cNvPr>
        <xdr:cNvSpPr txBox="1"/>
      </xdr:nvSpPr>
      <xdr:spPr>
        <a:xfrm>
          <a:off x="121729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71" name="テキスト ボックス 770">
          <a:extLst>
            <a:ext uri="{FF2B5EF4-FFF2-40B4-BE49-F238E27FC236}">
              <a16:creationId xmlns:a16="http://schemas.microsoft.com/office/drawing/2014/main" id="{EF8CA282-D640-4B7F-B0F4-85282994B9C3}"/>
            </a:ext>
          </a:extLst>
        </xdr:cNvPr>
        <xdr:cNvSpPr txBox="1"/>
      </xdr:nvSpPr>
      <xdr:spPr>
        <a:xfrm>
          <a:off x="113665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108</xdr:row>
      <xdr:rowOff>136525</xdr:rowOff>
    </xdr:from>
    <xdr:to>
      <xdr:col>85</xdr:col>
      <xdr:colOff>177800</xdr:colOff>
      <xdr:row>109</xdr:row>
      <xdr:rowOff>66675</xdr:rowOff>
    </xdr:to>
    <xdr:sp macro="" textlink="">
      <xdr:nvSpPr>
        <xdr:cNvPr id="772" name="楕円 771">
          <a:extLst>
            <a:ext uri="{FF2B5EF4-FFF2-40B4-BE49-F238E27FC236}">
              <a16:creationId xmlns:a16="http://schemas.microsoft.com/office/drawing/2014/main" id="{B02801FF-9FB1-464D-BC94-3813A15EC680}"/>
            </a:ext>
          </a:extLst>
        </xdr:cNvPr>
        <xdr:cNvSpPr/>
      </xdr:nvSpPr>
      <xdr:spPr>
        <a:xfrm>
          <a:off x="14649450" y="1808162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52070</xdr:rowOff>
    </xdr:from>
    <xdr:ext cx="405130" cy="255905"/>
    <xdr:sp macro="" textlink="">
      <xdr:nvSpPr>
        <xdr:cNvPr id="773" name="【庁舎】&#10;有形固定資産減価償却率該当値テキスト">
          <a:extLst>
            <a:ext uri="{FF2B5EF4-FFF2-40B4-BE49-F238E27FC236}">
              <a16:creationId xmlns:a16="http://schemas.microsoft.com/office/drawing/2014/main" id="{C073D06E-F963-4588-9F4E-5EFC5981D28C}"/>
            </a:ext>
          </a:extLst>
        </xdr:cNvPr>
        <xdr:cNvSpPr txBox="1"/>
      </xdr:nvSpPr>
      <xdr:spPr>
        <a:xfrm>
          <a:off x="14738350" y="1799717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98.8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108</xdr:row>
      <xdr:rowOff>105410</xdr:rowOff>
    </xdr:from>
    <xdr:to>
      <xdr:col>81</xdr:col>
      <xdr:colOff>101600</xdr:colOff>
      <xdr:row>109</xdr:row>
      <xdr:rowOff>35560</xdr:rowOff>
    </xdr:to>
    <xdr:sp macro="" textlink="">
      <xdr:nvSpPr>
        <xdr:cNvPr id="774" name="楕円 773">
          <a:extLst>
            <a:ext uri="{FF2B5EF4-FFF2-40B4-BE49-F238E27FC236}">
              <a16:creationId xmlns:a16="http://schemas.microsoft.com/office/drawing/2014/main" id="{D69F1EFE-09A6-43DD-9519-127050A537BF}"/>
            </a:ext>
          </a:extLst>
        </xdr:cNvPr>
        <xdr:cNvSpPr/>
      </xdr:nvSpPr>
      <xdr:spPr>
        <a:xfrm>
          <a:off x="13887450" y="1805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156210</xdr:rowOff>
    </xdr:from>
    <xdr:to>
      <xdr:col>85</xdr:col>
      <xdr:colOff>127000</xdr:colOff>
      <xdr:row>109</xdr:row>
      <xdr:rowOff>15875</xdr:rowOff>
    </xdr:to>
    <xdr:cxnSp macro="">
      <xdr:nvCxnSpPr>
        <xdr:cNvPr id="775" name="直線コネクタ 774">
          <a:extLst>
            <a:ext uri="{FF2B5EF4-FFF2-40B4-BE49-F238E27FC236}">
              <a16:creationId xmlns:a16="http://schemas.microsoft.com/office/drawing/2014/main" id="{8A3AFFBB-0D10-4BE7-B00F-3B29844C59D4}"/>
            </a:ext>
          </a:extLst>
        </xdr:cNvPr>
        <xdr:cNvCxnSpPr/>
      </xdr:nvCxnSpPr>
      <xdr:spPr>
        <a:xfrm>
          <a:off x="13938250" y="18101310"/>
          <a:ext cx="762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76200</xdr:rowOff>
    </xdr:from>
    <xdr:to>
      <xdr:col>76</xdr:col>
      <xdr:colOff>165100</xdr:colOff>
      <xdr:row>109</xdr:row>
      <xdr:rowOff>6350</xdr:rowOff>
    </xdr:to>
    <xdr:sp macro="" textlink="">
      <xdr:nvSpPr>
        <xdr:cNvPr id="776" name="楕円 775">
          <a:extLst>
            <a:ext uri="{FF2B5EF4-FFF2-40B4-BE49-F238E27FC236}">
              <a16:creationId xmlns:a16="http://schemas.microsoft.com/office/drawing/2014/main" id="{755A9D61-B41A-46E2-8E3F-08B36AA048C8}"/>
            </a:ext>
          </a:extLst>
        </xdr:cNvPr>
        <xdr:cNvSpPr/>
      </xdr:nvSpPr>
      <xdr:spPr>
        <a:xfrm>
          <a:off x="13093700" y="1802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127000</xdr:rowOff>
    </xdr:from>
    <xdr:to>
      <xdr:col>81</xdr:col>
      <xdr:colOff>50800</xdr:colOff>
      <xdr:row>108</xdr:row>
      <xdr:rowOff>156210</xdr:rowOff>
    </xdr:to>
    <xdr:cxnSp macro="">
      <xdr:nvCxnSpPr>
        <xdr:cNvPr id="777" name="直線コネクタ 776">
          <a:extLst>
            <a:ext uri="{FF2B5EF4-FFF2-40B4-BE49-F238E27FC236}">
              <a16:creationId xmlns:a16="http://schemas.microsoft.com/office/drawing/2014/main" id="{7EEF6599-9E4B-43C1-AC6B-4CE71F1A309E}"/>
            </a:ext>
          </a:extLst>
        </xdr:cNvPr>
        <xdr:cNvCxnSpPr/>
      </xdr:nvCxnSpPr>
      <xdr:spPr>
        <a:xfrm>
          <a:off x="13144500" y="18072100"/>
          <a:ext cx="79375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45085</xdr:rowOff>
    </xdr:from>
    <xdr:to>
      <xdr:col>72</xdr:col>
      <xdr:colOff>38100</xdr:colOff>
      <xdr:row>108</xdr:row>
      <xdr:rowOff>146685</xdr:rowOff>
    </xdr:to>
    <xdr:sp macro="" textlink="">
      <xdr:nvSpPr>
        <xdr:cNvPr id="778" name="楕円 777">
          <a:extLst>
            <a:ext uri="{FF2B5EF4-FFF2-40B4-BE49-F238E27FC236}">
              <a16:creationId xmlns:a16="http://schemas.microsoft.com/office/drawing/2014/main" id="{1324D3F2-60B5-4F52-A825-0C65389B1568}"/>
            </a:ext>
          </a:extLst>
        </xdr:cNvPr>
        <xdr:cNvSpPr/>
      </xdr:nvSpPr>
      <xdr:spPr>
        <a:xfrm>
          <a:off x="12299950" y="179901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95885</xdr:rowOff>
    </xdr:from>
    <xdr:to>
      <xdr:col>76</xdr:col>
      <xdr:colOff>114300</xdr:colOff>
      <xdr:row>108</xdr:row>
      <xdr:rowOff>127000</xdr:rowOff>
    </xdr:to>
    <xdr:cxnSp macro="">
      <xdr:nvCxnSpPr>
        <xdr:cNvPr id="779" name="直線コネクタ 778">
          <a:extLst>
            <a:ext uri="{FF2B5EF4-FFF2-40B4-BE49-F238E27FC236}">
              <a16:creationId xmlns:a16="http://schemas.microsoft.com/office/drawing/2014/main" id="{3508AE8D-79FC-4BF2-8311-66E4B7CE060C}"/>
            </a:ext>
          </a:extLst>
        </xdr:cNvPr>
        <xdr:cNvCxnSpPr/>
      </xdr:nvCxnSpPr>
      <xdr:spPr>
        <a:xfrm>
          <a:off x="12344400" y="18040985"/>
          <a:ext cx="8001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13970</xdr:rowOff>
    </xdr:from>
    <xdr:to>
      <xdr:col>67</xdr:col>
      <xdr:colOff>101600</xdr:colOff>
      <xdr:row>108</xdr:row>
      <xdr:rowOff>115570</xdr:rowOff>
    </xdr:to>
    <xdr:sp macro="" textlink="">
      <xdr:nvSpPr>
        <xdr:cNvPr id="780" name="楕円 779">
          <a:extLst>
            <a:ext uri="{FF2B5EF4-FFF2-40B4-BE49-F238E27FC236}">
              <a16:creationId xmlns:a16="http://schemas.microsoft.com/office/drawing/2014/main" id="{F6D27E2C-876C-4561-B349-0722805441C3}"/>
            </a:ext>
          </a:extLst>
        </xdr:cNvPr>
        <xdr:cNvSpPr/>
      </xdr:nvSpPr>
      <xdr:spPr>
        <a:xfrm>
          <a:off x="1148715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64770</xdr:rowOff>
    </xdr:from>
    <xdr:to>
      <xdr:col>71</xdr:col>
      <xdr:colOff>177800</xdr:colOff>
      <xdr:row>108</xdr:row>
      <xdr:rowOff>95885</xdr:rowOff>
    </xdr:to>
    <xdr:cxnSp macro="">
      <xdr:nvCxnSpPr>
        <xdr:cNvPr id="781" name="直線コネクタ 780">
          <a:extLst>
            <a:ext uri="{FF2B5EF4-FFF2-40B4-BE49-F238E27FC236}">
              <a16:creationId xmlns:a16="http://schemas.microsoft.com/office/drawing/2014/main" id="{39FD1970-B01A-4333-9697-4911462BE056}"/>
            </a:ext>
          </a:extLst>
        </xdr:cNvPr>
        <xdr:cNvCxnSpPr/>
      </xdr:nvCxnSpPr>
      <xdr:spPr>
        <a:xfrm>
          <a:off x="11537950" y="18009870"/>
          <a:ext cx="80645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125730</xdr:rowOff>
    </xdr:from>
    <xdr:ext cx="405130" cy="259080"/>
    <xdr:sp macro="" textlink="">
      <xdr:nvSpPr>
        <xdr:cNvPr id="782" name="n_1aveValue【庁舎】&#10;有形固定資産減価償却率">
          <a:extLst>
            <a:ext uri="{FF2B5EF4-FFF2-40B4-BE49-F238E27FC236}">
              <a16:creationId xmlns:a16="http://schemas.microsoft.com/office/drawing/2014/main" id="{71679620-E39C-4A5B-A953-C67EE53D8CCA}"/>
            </a:ext>
          </a:extLst>
        </xdr:cNvPr>
        <xdr:cNvSpPr txBox="1"/>
      </xdr:nvSpPr>
      <xdr:spPr>
        <a:xfrm>
          <a:off x="13742035" y="172135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69850</xdr:rowOff>
    </xdr:from>
    <xdr:ext cx="401955" cy="259080"/>
    <xdr:sp macro="" textlink="">
      <xdr:nvSpPr>
        <xdr:cNvPr id="783" name="n_2aveValue【庁舎】&#10;有形固定資産減価償却率">
          <a:extLst>
            <a:ext uri="{FF2B5EF4-FFF2-40B4-BE49-F238E27FC236}">
              <a16:creationId xmlns:a16="http://schemas.microsoft.com/office/drawing/2014/main" id="{D6754BEE-917E-4F3A-A07D-EEEB57C23956}"/>
            </a:ext>
          </a:extLst>
        </xdr:cNvPr>
        <xdr:cNvSpPr txBox="1"/>
      </xdr:nvSpPr>
      <xdr:spPr>
        <a:xfrm>
          <a:off x="12960985" y="171577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35560</xdr:rowOff>
    </xdr:from>
    <xdr:ext cx="401955" cy="259080"/>
    <xdr:sp macro="" textlink="">
      <xdr:nvSpPr>
        <xdr:cNvPr id="784" name="n_3aveValue【庁舎】&#10;有形固定資産減価償却率">
          <a:extLst>
            <a:ext uri="{FF2B5EF4-FFF2-40B4-BE49-F238E27FC236}">
              <a16:creationId xmlns:a16="http://schemas.microsoft.com/office/drawing/2014/main" id="{CF41371E-9D72-4B75-8F25-F11630751C75}"/>
            </a:ext>
          </a:extLst>
        </xdr:cNvPr>
        <xdr:cNvSpPr txBox="1"/>
      </xdr:nvSpPr>
      <xdr:spPr>
        <a:xfrm>
          <a:off x="12167235" y="171234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83185</xdr:rowOff>
    </xdr:from>
    <xdr:ext cx="401955" cy="259080"/>
    <xdr:sp macro="" textlink="">
      <xdr:nvSpPr>
        <xdr:cNvPr id="785" name="n_4aveValue【庁舎】&#10;有形固定資産減価償却率">
          <a:extLst>
            <a:ext uri="{FF2B5EF4-FFF2-40B4-BE49-F238E27FC236}">
              <a16:creationId xmlns:a16="http://schemas.microsoft.com/office/drawing/2014/main" id="{6B683F73-E9E8-42A1-A296-42C4EF516954}"/>
            </a:ext>
          </a:extLst>
        </xdr:cNvPr>
        <xdr:cNvSpPr txBox="1"/>
      </xdr:nvSpPr>
      <xdr:spPr>
        <a:xfrm>
          <a:off x="11354435" y="171710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109</xdr:row>
      <xdr:rowOff>26670</xdr:rowOff>
    </xdr:from>
    <xdr:ext cx="405130" cy="259080"/>
    <xdr:sp macro="" textlink="">
      <xdr:nvSpPr>
        <xdr:cNvPr id="786" name="n_1mainValue【庁舎】&#10;有形固定資産減価償却率">
          <a:extLst>
            <a:ext uri="{FF2B5EF4-FFF2-40B4-BE49-F238E27FC236}">
              <a16:creationId xmlns:a16="http://schemas.microsoft.com/office/drawing/2014/main" id="{006DBB12-58FD-4EDA-BCD2-CBB9A405676F}"/>
            </a:ext>
          </a:extLst>
        </xdr:cNvPr>
        <xdr:cNvSpPr txBox="1"/>
      </xdr:nvSpPr>
      <xdr:spPr>
        <a:xfrm>
          <a:off x="13742035" y="181432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108</xdr:row>
      <xdr:rowOff>168910</xdr:rowOff>
    </xdr:from>
    <xdr:ext cx="401955" cy="255905"/>
    <xdr:sp macro="" textlink="">
      <xdr:nvSpPr>
        <xdr:cNvPr id="787" name="n_2mainValue【庁舎】&#10;有形固定資産減価償却率">
          <a:extLst>
            <a:ext uri="{FF2B5EF4-FFF2-40B4-BE49-F238E27FC236}">
              <a16:creationId xmlns:a16="http://schemas.microsoft.com/office/drawing/2014/main" id="{4E79A139-51C5-4F21-B55F-753884273DC5}"/>
            </a:ext>
          </a:extLst>
        </xdr:cNvPr>
        <xdr:cNvSpPr txBox="1"/>
      </xdr:nvSpPr>
      <xdr:spPr>
        <a:xfrm>
          <a:off x="12960985" y="1811401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108</xdr:row>
      <xdr:rowOff>137795</xdr:rowOff>
    </xdr:from>
    <xdr:ext cx="401955" cy="259080"/>
    <xdr:sp macro="" textlink="">
      <xdr:nvSpPr>
        <xdr:cNvPr id="788" name="n_3mainValue【庁舎】&#10;有形固定資産減価償却率">
          <a:extLst>
            <a:ext uri="{FF2B5EF4-FFF2-40B4-BE49-F238E27FC236}">
              <a16:creationId xmlns:a16="http://schemas.microsoft.com/office/drawing/2014/main" id="{F9DA66DF-63F7-466E-BA12-FB3F9F2D6694}"/>
            </a:ext>
          </a:extLst>
        </xdr:cNvPr>
        <xdr:cNvSpPr txBox="1"/>
      </xdr:nvSpPr>
      <xdr:spPr>
        <a:xfrm>
          <a:off x="12167235" y="180828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108</xdr:row>
      <xdr:rowOff>106680</xdr:rowOff>
    </xdr:from>
    <xdr:ext cx="401955" cy="259080"/>
    <xdr:sp macro="" textlink="">
      <xdr:nvSpPr>
        <xdr:cNvPr id="789" name="n_4mainValue【庁舎】&#10;有形固定資産減価償却率">
          <a:extLst>
            <a:ext uri="{FF2B5EF4-FFF2-40B4-BE49-F238E27FC236}">
              <a16:creationId xmlns:a16="http://schemas.microsoft.com/office/drawing/2014/main" id="{4099C033-A9A2-466F-AB8F-5FE7591E849B}"/>
            </a:ext>
          </a:extLst>
        </xdr:cNvPr>
        <xdr:cNvSpPr txBox="1"/>
      </xdr:nvSpPr>
      <xdr:spPr>
        <a:xfrm>
          <a:off x="11354435" y="180517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0" name="正方形/長方形 789">
          <a:extLst>
            <a:ext uri="{FF2B5EF4-FFF2-40B4-BE49-F238E27FC236}">
              <a16:creationId xmlns:a16="http://schemas.microsoft.com/office/drawing/2014/main" id="{BB267D58-D3A7-46A4-90F9-C4201331E5FB}"/>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1" name="正方形/長方形 790">
          <a:extLst>
            <a:ext uri="{FF2B5EF4-FFF2-40B4-BE49-F238E27FC236}">
              <a16:creationId xmlns:a16="http://schemas.microsoft.com/office/drawing/2014/main" id="{93ADA1FA-3A20-4236-994E-A470AD37E407}"/>
            </a:ext>
          </a:extLst>
        </xdr:cNvPr>
        <xdr:cNvSpPr/>
      </xdr:nvSpPr>
      <xdr:spPr>
        <a:xfrm>
          <a:off x="165862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2" name="正方形/長方形 791">
          <a:extLst>
            <a:ext uri="{FF2B5EF4-FFF2-40B4-BE49-F238E27FC236}">
              <a16:creationId xmlns:a16="http://schemas.microsoft.com/office/drawing/2014/main" id="{216E37BD-D2D6-4A77-8DA6-C47B779714A6}"/>
            </a:ext>
          </a:extLst>
        </xdr:cNvPr>
        <xdr:cNvSpPr/>
      </xdr:nvSpPr>
      <xdr:spPr>
        <a:xfrm>
          <a:off x="165862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32/37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3" name="正方形/長方形 792">
          <a:extLst>
            <a:ext uri="{FF2B5EF4-FFF2-40B4-BE49-F238E27FC236}">
              <a16:creationId xmlns:a16="http://schemas.microsoft.com/office/drawing/2014/main" id="{711619BA-D3EF-4F61-BD9E-095310EB96E9}"/>
            </a:ext>
          </a:extLst>
        </xdr:cNvPr>
        <xdr:cNvSpPr/>
      </xdr:nvSpPr>
      <xdr:spPr>
        <a:xfrm>
          <a:off x="174879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4" name="正方形/長方形 793">
          <a:extLst>
            <a:ext uri="{FF2B5EF4-FFF2-40B4-BE49-F238E27FC236}">
              <a16:creationId xmlns:a16="http://schemas.microsoft.com/office/drawing/2014/main" id="{265BFB55-10F6-4860-940C-7B6E01A11016}"/>
            </a:ext>
          </a:extLst>
        </xdr:cNvPr>
        <xdr:cNvSpPr/>
      </xdr:nvSpPr>
      <xdr:spPr>
        <a:xfrm>
          <a:off x="174879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5" name="正方形/長方形 794">
          <a:extLst>
            <a:ext uri="{FF2B5EF4-FFF2-40B4-BE49-F238E27FC236}">
              <a16:creationId xmlns:a16="http://schemas.microsoft.com/office/drawing/2014/main" id="{659D592B-FDFE-4134-AAB8-2896E2843841}"/>
            </a:ext>
          </a:extLst>
        </xdr:cNvPr>
        <xdr:cNvSpPr/>
      </xdr:nvSpPr>
      <xdr:spPr>
        <a:xfrm>
          <a:off x="185166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6" name="正方形/長方形 795">
          <a:extLst>
            <a:ext uri="{FF2B5EF4-FFF2-40B4-BE49-F238E27FC236}">
              <a16:creationId xmlns:a16="http://schemas.microsoft.com/office/drawing/2014/main" id="{3A88B331-BAF7-4995-8584-BDEA5411E826}"/>
            </a:ext>
          </a:extLst>
        </xdr:cNvPr>
        <xdr:cNvSpPr/>
      </xdr:nvSpPr>
      <xdr:spPr>
        <a:xfrm>
          <a:off x="185166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0.241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7" name="正方形/長方形 796">
          <a:extLst>
            <a:ext uri="{FF2B5EF4-FFF2-40B4-BE49-F238E27FC236}">
              <a16:creationId xmlns:a16="http://schemas.microsoft.com/office/drawing/2014/main" id="{AFAFCD45-0460-4162-A5B7-374B1A8BEF10}"/>
            </a:ext>
          </a:extLst>
        </xdr:cNvPr>
        <xdr:cNvSpPr/>
      </xdr:nvSpPr>
      <xdr:spPr>
        <a:xfrm>
          <a:off x="16459200" y="161925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6710" cy="225425"/>
    <xdr:sp macro="" textlink="">
      <xdr:nvSpPr>
        <xdr:cNvPr id="798" name="テキスト ボックス 797">
          <a:extLst>
            <a:ext uri="{FF2B5EF4-FFF2-40B4-BE49-F238E27FC236}">
              <a16:creationId xmlns:a16="http://schemas.microsoft.com/office/drawing/2014/main" id="{764262B5-340E-400C-8924-78C7E189BA82}"/>
            </a:ext>
          </a:extLst>
        </xdr:cNvPr>
        <xdr:cNvSpPr txBox="1"/>
      </xdr:nvSpPr>
      <xdr:spPr>
        <a:xfrm>
          <a:off x="16440150" y="160020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9" name="直線コネクタ 798">
          <a:extLst>
            <a:ext uri="{FF2B5EF4-FFF2-40B4-BE49-F238E27FC236}">
              <a16:creationId xmlns:a16="http://schemas.microsoft.com/office/drawing/2014/main" id="{915CEDDB-E1C5-4E10-B049-E7C7C93CE84A}"/>
            </a:ext>
          </a:extLst>
        </xdr:cNvPr>
        <xdr:cNvCxnSpPr/>
      </xdr:nvCxnSpPr>
      <xdr:spPr>
        <a:xfrm>
          <a:off x="16459200" y="18478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0" name="直線コネクタ 799">
          <a:extLst>
            <a:ext uri="{FF2B5EF4-FFF2-40B4-BE49-F238E27FC236}">
              <a16:creationId xmlns:a16="http://schemas.microsoft.com/office/drawing/2014/main" id="{31840F89-72A2-4AA8-B392-F61D1E44ECC6}"/>
            </a:ext>
          </a:extLst>
        </xdr:cNvPr>
        <xdr:cNvCxnSpPr/>
      </xdr:nvCxnSpPr>
      <xdr:spPr>
        <a:xfrm>
          <a:off x="16459200" y="18097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4185" cy="259080"/>
    <xdr:sp macro="" textlink="">
      <xdr:nvSpPr>
        <xdr:cNvPr id="801" name="テキスト ボックス 800">
          <a:extLst>
            <a:ext uri="{FF2B5EF4-FFF2-40B4-BE49-F238E27FC236}">
              <a16:creationId xmlns:a16="http://schemas.microsoft.com/office/drawing/2014/main" id="{5FDF137C-CF4F-442D-8545-7B64147C3AFA}"/>
            </a:ext>
          </a:extLst>
        </xdr:cNvPr>
        <xdr:cNvSpPr txBox="1"/>
      </xdr:nvSpPr>
      <xdr:spPr>
        <a:xfrm>
          <a:off x="16048990" y="17955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2" name="直線コネクタ 801">
          <a:extLst>
            <a:ext uri="{FF2B5EF4-FFF2-40B4-BE49-F238E27FC236}">
              <a16:creationId xmlns:a16="http://schemas.microsoft.com/office/drawing/2014/main" id="{AAC9A180-9D93-4C4D-A9C5-F5A78D36AA09}"/>
            </a:ext>
          </a:extLst>
        </xdr:cNvPr>
        <xdr:cNvCxnSpPr/>
      </xdr:nvCxnSpPr>
      <xdr:spPr>
        <a:xfrm>
          <a:off x="16459200" y="17716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4185" cy="255905"/>
    <xdr:sp macro="" textlink="">
      <xdr:nvSpPr>
        <xdr:cNvPr id="803" name="テキスト ボックス 802">
          <a:extLst>
            <a:ext uri="{FF2B5EF4-FFF2-40B4-BE49-F238E27FC236}">
              <a16:creationId xmlns:a16="http://schemas.microsoft.com/office/drawing/2014/main" id="{B08A75BF-F250-4970-8A06-ED1BA2E49478}"/>
            </a:ext>
          </a:extLst>
        </xdr:cNvPr>
        <xdr:cNvSpPr txBox="1"/>
      </xdr:nvSpPr>
      <xdr:spPr>
        <a:xfrm>
          <a:off x="16048990" y="175742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4" name="直線コネクタ 803">
          <a:extLst>
            <a:ext uri="{FF2B5EF4-FFF2-40B4-BE49-F238E27FC236}">
              <a16:creationId xmlns:a16="http://schemas.microsoft.com/office/drawing/2014/main" id="{C6A34036-5FF7-40E3-B764-89ABD3D7E6BA}"/>
            </a:ext>
          </a:extLst>
        </xdr:cNvPr>
        <xdr:cNvCxnSpPr/>
      </xdr:nvCxnSpPr>
      <xdr:spPr>
        <a:xfrm>
          <a:off x="16459200" y="17335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4185" cy="259080"/>
    <xdr:sp macro="" textlink="">
      <xdr:nvSpPr>
        <xdr:cNvPr id="805" name="テキスト ボックス 804">
          <a:extLst>
            <a:ext uri="{FF2B5EF4-FFF2-40B4-BE49-F238E27FC236}">
              <a16:creationId xmlns:a16="http://schemas.microsoft.com/office/drawing/2014/main" id="{F42976DA-908C-468F-9202-4358AB25EF65}"/>
            </a:ext>
          </a:extLst>
        </xdr:cNvPr>
        <xdr:cNvSpPr txBox="1"/>
      </xdr:nvSpPr>
      <xdr:spPr>
        <a:xfrm>
          <a:off x="16048990" y="17193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6" name="直線コネクタ 805">
          <a:extLst>
            <a:ext uri="{FF2B5EF4-FFF2-40B4-BE49-F238E27FC236}">
              <a16:creationId xmlns:a16="http://schemas.microsoft.com/office/drawing/2014/main" id="{4B327D1B-5B8B-4820-9AD0-E7CAF37B28C4}"/>
            </a:ext>
          </a:extLst>
        </xdr:cNvPr>
        <xdr:cNvCxnSpPr/>
      </xdr:nvCxnSpPr>
      <xdr:spPr>
        <a:xfrm>
          <a:off x="16459200" y="16954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4185" cy="259080"/>
    <xdr:sp macro="" textlink="">
      <xdr:nvSpPr>
        <xdr:cNvPr id="807" name="テキスト ボックス 806">
          <a:extLst>
            <a:ext uri="{FF2B5EF4-FFF2-40B4-BE49-F238E27FC236}">
              <a16:creationId xmlns:a16="http://schemas.microsoft.com/office/drawing/2014/main" id="{5021B124-5222-43B1-A10F-4BA599839022}"/>
            </a:ext>
          </a:extLst>
        </xdr:cNvPr>
        <xdr:cNvSpPr txBox="1"/>
      </xdr:nvSpPr>
      <xdr:spPr>
        <a:xfrm>
          <a:off x="16048990" y="16812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8" name="直線コネクタ 807">
          <a:extLst>
            <a:ext uri="{FF2B5EF4-FFF2-40B4-BE49-F238E27FC236}">
              <a16:creationId xmlns:a16="http://schemas.microsoft.com/office/drawing/2014/main" id="{DCD8DDCD-90E5-42CE-8514-E5F797EA28CD}"/>
            </a:ext>
          </a:extLst>
        </xdr:cNvPr>
        <xdr:cNvCxnSpPr/>
      </xdr:nvCxnSpPr>
      <xdr:spPr>
        <a:xfrm>
          <a:off x="16459200" y="16573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4185" cy="255905"/>
    <xdr:sp macro="" textlink="">
      <xdr:nvSpPr>
        <xdr:cNvPr id="809" name="テキスト ボックス 808">
          <a:extLst>
            <a:ext uri="{FF2B5EF4-FFF2-40B4-BE49-F238E27FC236}">
              <a16:creationId xmlns:a16="http://schemas.microsoft.com/office/drawing/2014/main" id="{CC76FD72-C416-4476-AEC0-08029501C9E9}"/>
            </a:ext>
          </a:extLst>
        </xdr:cNvPr>
        <xdr:cNvSpPr txBox="1"/>
      </xdr:nvSpPr>
      <xdr:spPr>
        <a:xfrm>
          <a:off x="16048990" y="164312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182CE64E-9F4E-43B9-B799-19B2538EC97B}"/>
            </a:ext>
          </a:extLst>
        </xdr:cNvPr>
        <xdr:cNvCxnSpPr/>
      </xdr:nvCxnSpPr>
      <xdr:spPr>
        <a:xfrm>
          <a:off x="16459200" y="16192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185" cy="259080"/>
    <xdr:sp macro="" textlink="">
      <xdr:nvSpPr>
        <xdr:cNvPr id="811" name="テキスト ボックス 810">
          <a:extLst>
            <a:ext uri="{FF2B5EF4-FFF2-40B4-BE49-F238E27FC236}">
              <a16:creationId xmlns:a16="http://schemas.microsoft.com/office/drawing/2014/main" id="{13EF7494-3223-45AC-9F5B-9A4A5BEB3410}"/>
            </a:ext>
          </a:extLst>
        </xdr:cNvPr>
        <xdr:cNvSpPr txBox="1"/>
      </xdr:nvSpPr>
      <xdr:spPr>
        <a:xfrm>
          <a:off x="16048990" y="16050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庁舎】&#10;一人当たり面積グラフ枠">
          <a:extLst>
            <a:ext uri="{FF2B5EF4-FFF2-40B4-BE49-F238E27FC236}">
              <a16:creationId xmlns:a16="http://schemas.microsoft.com/office/drawing/2014/main" id="{4C94614E-B2A9-440B-9FF2-112F6E16008B}"/>
            </a:ext>
          </a:extLst>
        </xdr:cNvPr>
        <xdr:cNvSpPr/>
      </xdr:nvSpPr>
      <xdr:spPr>
        <a:xfrm>
          <a:off x="16459200" y="161925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101</xdr:row>
      <xdr:rowOff>49530</xdr:rowOff>
    </xdr:from>
    <xdr:to>
      <xdr:col>116</xdr:col>
      <xdr:colOff>62865</xdr:colOff>
      <xdr:row>107</xdr:row>
      <xdr:rowOff>143510</xdr:rowOff>
    </xdr:to>
    <xdr:cxnSp macro="">
      <xdr:nvCxnSpPr>
        <xdr:cNvPr id="813" name="直線コネクタ 812">
          <a:extLst>
            <a:ext uri="{FF2B5EF4-FFF2-40B4-BE49-F238E27FC236}">
              <a16:creationId xmlns:a16="http://schemas.microsoft.com/office/drawing/2014/main" id="{FC4E8FEB-E2F5-4B2A-87A0-230D0876FB50}"/>
            </a:ext>
          </a:extLst>
        </xdr:cNvPr>
        <xdr:cNvCxnSpPr/>
      </xdr:nvCxnSpPr>
      <xdr:spPr>
        <a:xfrm flipV="1">
          <a:off x="19951065" y="16794480"/>
          <a:ext cx="0" cy="1122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146685</xdr:rowOff>
    </xdr:from>
    <xdr:ext cx="469900" cy="255905"/>
    <xdr:sp macro="" textlink="">
      <xdr:nvSpPr>
        <xdr:cNvPr id="814" name="【庁舎】&#10;一人当たり面積最小値テキスト">
          <a:extLst>
            <a:ext uri="{FF2B5EF4-FFF2-40B4-BE49-F238E27FC236}">
              <a16:creationId xmlns:a16="http://schemas.microsoft.com/office/drawing/2014/main" id="{D28EBBC0-C9BE-46A2-8FCD-5EAB4F47F2D1}"/>
            </a:ext>
          </a:extLst>
        </xdr:cNvPr>
        <xdr:cNvSpPr txBox="1"/>
      </xdr:nvSpPr>
      <xdr:spPr>
        <a:xfrm>
          <a:off x="19989800" y="1792033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0.095</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143510</xdr:rowOff>
    </xdr:from>
    <xdr:to>
      <xdr:col>116</xdr:col>
      <xdr:colOff>152400</xdr:colOff>
      <xdr:row>107</xdr:row>
      <xdr:rowOff>143510</xdr:rowOff>
    </xdr:to>
    <xdr:cxnSp macro="">
      <xdr:nvCxnSpPr>
        <xdr:cNvPr id="815" name="直線コネクタ 814">
          <a:extLst>
            <a:ext uri="{FF2B5EF4-FFF2-40B4-BE49-F238E27FC236}">
              <a16:creationId xmlns:a16="http://schemas.microsoft.com/office/drawing/2014/main" id="{C912DB50-0DC2-48BB-9A10-B45C94BD402E}"/>
            </a:ext>
          </a:extLst>
        </xdr:cNvPr>
        <xdr:cNvCxnSpPr/>
      </xdr:nvCxnSpPr>
      <xdr:spPr>
        <a:xfrm>
          <a:off x="19881850" y="179171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167640</xdr:rowOff>
    </xdr:from>
    <xdr:ext cx="469900" cy="255905"/>
    <xdr:sp macro="" textlink="">
      <xdr:nvSpPr>
        <xdr:cNvPr id="816" name="【庁舎】&#10;一人当たり面積最大値テキスト">
          <a:extLst>
            <a:ext uri="{FF2B5EF4-FFF2-40B4-BE49-F238E27FC236}">
              <a16:creationId xmlns:a16="http://schemas.microsoft.com/office/drawing/2014/main" id="{73A00A6B-6F10-4FC7-A991-D48F0AC7DF32}"/>
            </a:ext>
          </a:extLst>
        </xdr:cNvPr>
        <xdr:cNvSpPr txBox="1"/>
      </xdr:nvSpPr>
      <xdr:spPr>
        <a:xfrm>
          <a:off x="19989800" y="165696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0.684</a:t>
          </a:r>
          <a:endParaRPr kumimoji="1" lang="ja-JP" altLang="en-US" sz="1000" b="1">
            <a:latin typeface="ＭＳ Ｐゴシック"/>
            <a:ea typeface="ＭＳ Ｐゴシック"/>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817" name="直線コネクタ 816">
          <a:extLst>
            <a:ext uri="{FF2B5EF4-FFF2-40B4-BE49-F238E27FC236}">
              <a16:creationId xmlns:a16="http://schemas.microsoft.com/office/drawing/2014/main" id="{81A5D146-AF2F-41AD-840A-183810797C17}"/>
            </a:ext>
          </a:extLst>
        </xdr:cNvPr>
        <xdr:cNvCxnSpPr/>
      </xdr:nvCxnSpPr>
      <xdr:spPr>
        <a:xfrm>
          <a:off x="19881850" y="167944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145415</xdr:rowOff>
    </xdr:from>
    <xdr:ext cx="469900" cy="255905"/>
    <xdr:sp macro="" textlink="">
      <xdr:nvSpPr>
        <xdr:cNvPr id="818" name="【庁舎】&#10;一人当たり面積平均値テキスト">
          <a:extLst>
            <a:ext uri="{FF2B5EF4-FFF2-40B4-BE49-F238E27FC236}">
              <a16:creationId xmlns:a16="http://schemas.microsoft.com/office/drawing/2014/main" id="{4EA65F61-1F36-4C76-B079-D72ED80A1FF3}"/>
            </a:ext>
          </a:extLst>
        </xdr:cNvPr>
        <xdr:cNvSpPr txBox="1"/>
      </xdr:nvSpPr>
      <xdr:spPr>
        <a:xfrm>
          <a:off x="19989800" y="1740471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0.259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819" name="フローチャート: 判断 818">
          <a:extLst>
            <a:ext uri="{FF2B5EF4-FFF2-40B4-BE49-F238E27FC236}">
              <a16:creationId xmlns:a16="http://schemas.microsoft.com/office/drawing/2014/main" id="{4C448145-25F3-447F-83B7-A896AE70CD4D}"/>
            </a:ext>
          </a:extLst>
        </xdr:cNvPr>
        <xdr:cNvSpPr/>
      </xdr:nvSpPr>
      <xdr:spPr>
        <a:xfrm>
          <a:off x="19900900" y="1755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820" name="フローチャート: 判断 819">
          <a:extLst>
            <a:ext uri="{FF2B5EF4-FFF2-40B4-BE49-F238E27FC236}">
              <a16:creationId xmlns:a16="http://schemas.microsoft.com/office/drawing/2014/main" id="{C5243B43-8394-40D5-B293-9014C4700D6F}"/>
            </a:ext>
          </a:extLst>
        </xdr:cNvPr>
        <xdr:cNvSpPr/>
      </xdr:nvSpPr>
      <xdr:spPr>
        <a:xfrm>
          <a:off x="19157950" y="175609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126365</xdr:rowOff>
    </xdr:from>
    <xdr:to>
      <xdr:col>107</xdr:col>
      <xdr:colOff>101600</xdr:colOff>
      <xdr:row>106</xdr:row>
      <xdr:rowOff>56515</xdr:rowOff>
    </xdr:to>
    <xdr:sp macro="" textlink="">
      <xdr:nvSpPr>
        <xdr:cNvPr id="821" name="フローチャート: 判断 820">
          <a:extLst>
            <a:ext uri="{FF2B5EF4-FFF2-40B4-BE49-F238E27FC236}">
              <a16:creationId xmlns:a16="http://schemas.microsoft.com/office/drawing/2014/main" id="{85312526-70F1-4C47-BD34-318AE8EA4BB0}"/>
            </a:ext>
          </a:extLst>
        </xdr:cNvPr>
        <xdr:cNvSpPr/>
      </xdr:nvSpPr>
      <xdr:spPr>
        <a:xfrm>
          <a:off x="18345150" y="17557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22" name="フローチャート: 判断 821">
          <a:extLst>
            <a:ext uri="{FF2B5EF4-FFF2-40B4-BE49-F238E27FC236}">
              <a16:creationId xmlns:a16="http://schemas.microsoft.com/office/drawing/2014/main" id="{5553494D-8D70-42EC-B746-499C6AB21A00}"/>
            </a:ext>
          </a:extLst>
        </xdr:cNvPr>
        <xdr:cNvSpPr/>
      </xdr:nvSpPr>
      <xdr:spPr>
        <a:xfrm>
          <a:off x="17551400" y="1756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153035</xdr:rowOff>
    </xdr:from>
    <xdr:to>
      <xdr:col>98</xdr:col>
      <xdr:colOff>38100</xdr:colOff>
      <xdr:row>106</xdr:row>
      <xdr:rowOff>83185</xdr:rowOff>
    </xdr:to>
    <xdr:sp macro="" textlink="">
      <xdr:nvSpPr>
        <xdr:cNvPr id="823" name="フローチャート: 判断 822">
          <a:extLst>
            <a:ext uri="{FF2B5EF4-FFF2-40B4-BE49-F238E27FC236}">
              <a16:creationId xmlns:a16="http://schemas.microsoft.com/office/drawing/2014/main" id="{B8AD2CF5-55F1-4464-A4BB-FF08ED9D7D39}"/>
            </a:ext>
          </a:extLst>
        </xdr:cNvPr>
        <xdr:cNvSpPr/>
      </xdr:nvSpPr>
      <xdr:spPr>
        <a:xfrm>
          <a:off x="16757650" y="175837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24" name="テキスト ボックス 823">
          <a:extLst>
            <a:ext uri="{FF2B5EF4-FFF2-40B4-BE49-F238E27FC236}">
              <a16:creationId xmlns:a16="http://schemas.microsoft.com/office/drawing/2014/main" id="{7C0D95B6-7A33-4B1D-853E-D829BB14496C}"/>
            </a:ext>
          </a:extLst>
        </xdr:cNvPr>
        <xdr:cNvSpPr txBox="1"/>
      </xdr:nvSpPr>
      <xdr:spPr>
        <a:xfrm>
          <a:off x="197802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25" name="テキスト ボックス 824">
          <a:extLst>
            <a:ext uri="{FF2B5EF4-FFF2-40B4-BE49-F238E27FC236}">
              <a16:creationId xmlns:a16="http://schemas.microsoft.com/office/drawing/2014/main" id="{0C6503D4-274A-4611-9B6F-260A85C0B105}"/>
            </a:ext>
          </a:extLst>
        </xdr:cNvPr>
        <xdr:cNvSpPr txBox="1"/>
      </xdr:nvSpPr>
      <xdr:spPr>
        <a:xfrm>
          <a:off x="190309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26" name="テキスト ボックス 825">
          <a:extLst>
            <a:ext uri="{FF2B5EF4-FFF2-40B4-BE49-F238E27FC236}">
              <a16:creationId xmlns:a16="http://schemas.microsoft.com/office/drawing/2014/main" id="{ABBFF1CE-3B5F-4F59-BE05-67835E60E97F}"/>
            </a:ext>
          </a:extLst>
        </xdr:cNvPr>
        <xdr:cNvSpPr txBox="1"/>
      </xdr:nvSpPr>
      <xdr:spPr>
        <a:xfrm>
          <a:off x="182245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27" name="テキスト ボックス 826">
          <a:extLst>
            <a:ext uri="{FF2B5EF4-FFF2-40B4-BE49-F238E27FC236}">
              <a16:creationId xmlns:a16="http://schemas.microsoft.com/office/drawing/2014/main" id="{83292907-4399-49C6-A534-19DBC4D8AEB9}"/>
            </a:ext>
          </a:extLst>
        </xdr:cNvPr>
        <xdr:cNvSpPr txBox="1"/>
      </xdr:nvSpPr>
      <xdr:spPr>
        <a:xfrm>
          <a:off x="174307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28" name="テキスト ボックス 827">
          <a:extLst>
            <a:ext uri="{FF2B5EF4-FFF2-40B4-BE49-F238E27FC236}">
              <a16:creationId xmlns:a16="http://schemas.microsoft.com/office/drawing/2014/main" id="{7D2FAA00-5E37-4E71-81E9-1A0B33CF1BF2}"/>
            </a:ext>
          </a:extLst>
        </xdr:cNvPr>
        <xdr:cNvSpPr txBox="1"/>
      </xdr:nvSpPr>
      <xdr:spPr>
        <a:xfrm>
          <a:off x="166306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114935</xdr:rowOff>
    </xdr:from>
    <xdr:to>
      <xdr:col>116</xdr:col>
      <xdr:colOff>114300</xdr:colOff>
      <xdr:row>107</xdr:row>
      <xdr:rowOff>45085</xdr:rowOff>
    </xdr:to>
    <xdr:sp macro="" textlink="">
      <xdr:nvSpPr>
        <xdr:cNvPr id="829" name="楕円 828">
          <a:extLst>
            <a:ext uri="{FF2B5EF4-FFF2-40B4-BE49-F238E27FC236}">
              <a16:creationId xmlns:a16="http://schemas.microsoft.com/office/drawing/2014/main" id="{F2F55378-F279-4DA4-91A3-53CF432CC48B}"/>
            </a:ext>
          </a:extLst>
        </xdr:cNvPr>
        <xdr:cNvSpPr/>
      </xdr:nvSpPr>
      <xdr:spPr>
        <a:xfrm>
          <a:off x="19900900" y="1771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93345</xdr:rowOff>
    </xdr:from>
    <xdr:ext cx="469900" cy="259080"/>
    <xdr:sp macro="" textlink="">
      <xdr:nvSpPr>
        <xdr:cNvPr id="830" name="【庁舎】&#10;一人当たり面積該当値テキスト">
          <a:extLst>
            <a:ext uri="{FF2B5EF4-FFF2-40B4-BE49-F238E27FC236}">
              <a16:creationId xmlns:a16="http://schemas.microsoft.com/office/drawing/2014/main" id="{F9376D3C-2A1C-4D6E-84E2-F3F2D4AB0AE2}"/>
            </a:ext>
          </a:extLst>
        </xdr:cNvPr>
        <xdr:cNvSpPr txBox="1"/>
      </xdr:nvSpPr>
      <xdr:spPr>
        <a:xfrm>
          <a:off x="19989800" y="176955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0.173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114935</xdr:rowOff>
    </xdr:from>
    <xdr:to>
      <xdr:col>112</xdr:col>
      <xdr:colOff>38100</xdr:colOff>
      <xdr:row>107</xdr:row>
      <xdr:rowOff>45085</xdr:rowOff>
    </xdr:to>
    <xdr:sp macro="" textlink="">
      <xdr:nvSpPr>
        <xdr:cNvPr id="831" name="楕円 830">
          <a:extLst>
            <a:ext uri="{FF2B5EF4-FFF2-40B4-BE49-F238E27FC236}">
              <a16:creationId xmlns:a16="http://schemas.microsoft.com/office/drawing/2014/main" id="{D777D290-F38C-476D-B7E8-1DAFA9307775}"/>
            </a:ext>
          </a:extLst>
        </xdr:cNvPr>
        <xdr:cNvSpPr/>
      </xdr:nvSpPr>
      <xdr:spPr>
        <a:xfrm>
          <a:off x="19157950" y="177171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166370</xdr:rowOff>
    </xdr:from>
    <xdr:to>
      <xdr:col>116</xdr:col>
      <xdr:colOff>63500</xdr:colOff>
      <xdr:row>106</xdr:row>
      <xdr:rowOff>166370</xdr:rowOff>
    </xdr:to>
    <xdr:cxnSp macro="">
      <xdr:nvCxnSpPr>
        <xdr:cNvPr id="832" name="直線コネクタ 831">
          <a:extLst>
            <a:ext uri="{FF2B5EF4-FFF2-40B4-BE49-F238E27FC236}">
              <a16:creationId xmlns:a16="http://schemas.microsoft.com/office/drawing/2014/main" id="{7371763B-AE24-426C-B528-174BA51982F9}"/>
            </a:ext>
          </a:extLst>
        </xdr:cNvPr>
        <xdr:cNvCxnSpPr/>
      </xdr:nvCxnSpPr>
      <xdr:spPr>
        <a:xfrm>
          <a:off x="19202400" y="1776857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116840</xdr:rowOff>
    </xdr:from>
    <xdr:to>
      <xdr:col>107</xdr:col>
      <xdr:colOff>101600</xdr:colOff>
      <xdr:row>107</xdr:row>
      <xdr:rowOff>46990</xdr:rowOff>
    </xdr:to>
    <xdr:sp macro="" textlink="">
      <xdr:nvSpPr>
        <xdr:cNvPr id="833" name="楕円 832">
          <a:extLst>
            <a:ext uri="{FF2B5EF4-FFF2-40B4-BE49-F238E27FC236}">
              <a16:creationId xmlns:a16="http://schemas.microsoft.com/office/drawing/2014/main" id="{C71874F3-FA11-4309-B23B-C2980A11D0A1}"/>
            </a:ext>
          </a:extLst>
        </xdr:cNvPr>
        <xdr:cNvSpPr/>
      </xdr:nvSpPr>
      <xdr:spPr>
        <a:xfrm>
          <a:off x="18345150" y="1771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166370</xdr:rowOff>
    </xdr:from>
    <xdr:to>
      <xdr:col>111</xdr:col>
      <xdr:colOff>177800</xdr:colOff>
      <xdr:row>106</xdr:row>
      <xdr:rowOff>167640</xdr:rowOff>
    </xdr:to>
    <xdr:cxnSp macro="">
      <xdr:nvCxnSpPr>
        <xdr:cNvPr id="834" name="直線コネクタ 833">
          <a:extLst>
            <a:ext uri="{FF2B5EF4-FFF2-40B4-BE49-F238E27FC236}">
              <a16:creationId xmlns:a16="http://schemas.microsoft.com/office/drawing/2014/main" id="{28633100-2B38-4798-8AB4-592E6D19CBAD}"/>
            </a:ext>
          </a:extLst>
        </xdr:cNvPr>
        <xdr:cNvCxnSpPr/>
      </xdr:nvCxnSpPr>
      <xdr:spPr>
        <a:xfrm flipV="1">
          <a:off x="18395950" y="17768570"/>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116840</xdr:rowOff>
    </xdr:from>
    <xdr:to>
      <xdr:col>102</xdr:col>
      <xdr:colOff>165100</xdr:colOff>
      <xdr:row>107</xdr:row>
      <xdr:rowOff>46990</xdr:rowOff>
    </xdr:to>
    <xdr:sp macro="" textlink="">
      <xdr:nvSpPr>
        <xdr:cNvPr id="835" name="楕円 834">
          <a:extLst>
            <a:ext uri="{FF2B5EF4-FFF2-40B4-BE49-F238E27FC236}">
              <a16:creationId xmlns:a16="http://schemas.microsoft.com/office/drawing/2014/main" id="{FD8AAE2E-6CF1-4B18-BBDD-40FFB8E3BF21}"/>
            </a:ext>
          </a:extLst>
        </xdr:cNvPr>
        <xdr:cNvSpPr/>
      </xdr:nvSpPr>
      <xdr:spPr>
        <a:xfrm>
          <a:off x="17551400" y="1771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167640</xdr:rowOff>
    </xdr:from>
    <xdr:to>
      <xdr:col>107</xdr:col>
      <xdr:colOff>50800</xdr:colOff>
      <xdr:row>106</xdr:row>
      <xdr:rowOff>167640</xdr:rowOff>
    </xdr:to>
    <xdr:cxnSp macro="">
      <xdr:nvCxnSpPr>
        <xdr:cNvPr id="836" name="直線コネクタ 835">
          <a:extLst>
            <a:ext uri="{FF2B5EF4-FFF2-40B4-BE49-F238E27FC236}">
              <a16:creationId xmlns:a16="http://schemas.microsoft.com/office/drawing/2014/main" id="{403950FC-FC0E-490B-AD69-B6DB24B71F6A}"/>
            </a:ext>
          </a:extLst>
        </xdr:cNvPr>
        <xdr:cNvCxnSpPr/>
      </xdr:nvCxnSpPr>
      <xdr:spPr>
        <a:xfrm>
          <a:off x="17602200" y="1776984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116840</xdr:rowOff>
    </xdr:from>
    <xdr:to>
      <xdr:col>98</xdr:col>
      <xdr:colOff>38100</xdr:colOff>
      <xdr:row>107</xdr:row>
      <xdr:rowOff>46990</xdr:rowOff>
    </xdr:to>
    <xdr:sp macro="" textlink="">
      <xdr:nvSpPr>
        <xdr:cNvPr id="837" name="楕円 836">
          <a:extLst>
            <a:ext uri="{FF2B5EF4-FFF2-40B4-BE49-F238E27FC236}">
              <a16:creationId xmlns:a16="http://schemas.microsoft.com/office/drawing/2014/main" id="{72255CCA-5C89-4452-BA6D-B295A070FC94}"/>
            </a:ext>
          </a:extLst>
        </xdr:cNvPr>
        <xdr:cNvSpPr/>
      </xdr:nvSpPr>
      <xdr:spPr>
        <a:xfrm>
          <a:off x="16757650" y="177190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167640</xdr:rowOff>
    </xdr:from>
    <xdr:to>
      <xdr:col>102</xdr:col>
      <xdr:colOff>114300</xdr:colOff>
      <xdr:row>106</xdr:row>
      <xdr:rowOff>167640</xdr:rowOff>
    </xdr:to>
    <xdr:cxnSp macro="">
      <xdr:nvCxnSpPr>
        <xdr:cNvPr id="838" name="直線コネクタ 837">
          <a:extLst>
            <a:ext uri="{FF2B5EF4-FFF2-40B4-BE49-F238E27FC236}">
              <a16:creationId xmlns:a16="http://schemas.microsoft.com/office/drawing/2014/main" id="{265FACCA-1236-4925-B0E9-B7D1E12DE167}"/>
            </a:ext>
          </a:extLst>
        </xdr:cNvPr>
        <xdr:cNvCxnSpPr/>
      </xdr:nvCxnSpPr>
      <xdr:spPr>
        <a:xfrm>
          <a:off x="16802100" y="1776984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76835</xdr:rowOff>
    </xdr:from>
    <xdr:ext cx="469900" cy="255905"/>
    <xdr:sp macro="" textlink="">
      <xdr:nvSpPr>
        <xdr:cNvPr id="839" name="n_1aveValue【庁舎】&#10;一人当たり面積">
          <a:extLst>
            <a:ext uri="{FF2B5EF4-FFF2-40B4-BE49-F238E27FC236}">
              <a16:creationId xmlns:a16="http://schemas.microsoft.com/office/drawing/2014/main" id="{2B7E1CEE-492A-479C-A417-4D84FAA94C9C}"/>
            </a:ext>
          </a:extLst>
        </xdr:cNvPr>
        <xdr:cNvSpPr txBox="1"/>
      </xdr:nvSpPr>
      <xdr:spPr>
        <a:xfrm>
          <a:off x="18980150" y="1733613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73025</xdr:rowOff>
    </xdr:from>
    <xdr:ext cx="466725" cy="259080"/>
    <xdr:sp macro="" textlink="">
      <xdr:nvSpPr>
        <xdr:cNvPr id="840" name="n_2aveValue【庁舎】&#10;一人当たり面積">
          <a:extLst>
            <a:ext uri="{FF2B5EF4-FFF2-40B4-BE49-F238E27FC236}">
              <a16:creationId xmlns:a16="http://schemas.microsoft.com/office/drawing/2014/main" id="{AE9EE4BB-0F79-4D1D-AE4B-5D1AD3A6A59C}"/>
            </a:ext>
          </a:extLst>
        </xdr:cNvPr>
        <xdr:cNvSpPr txBox="1"/>
      </xdr:nvSpPr>
      <xdr:spPr>
        <a:xfrm>
          <a:off x="18180050" y="173323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78740</xdr:rowOff>
    </xdr:from>
    <xdr:ext cx="466725" cy="259080"/>
    <xdr:sp macro="" textlink="">
      <xdr:nvSpPr>
        <xdr:cNvPr id="841" name="n_3aveValue【庁舎】&#10;一人当たり面積">
          <a:extLst>
            <a:ext uri="{FF2B5EF4-FFF2-40B4-BE49-F238E27FC236}">
              <a16:creationId xmlns:a16="http://schemas.microsoft.com/office/drawing/2014/main" id="{27236BBF-7CA2-4AE0-A809-564F23E7D75C}"/>
            </a:ext>
          </a:extLst>
        </xdr:cNvPr>
        <xdr:cNvSpPr txBox="1"/>
      </xdr:nvSpPr>
      <xdr:spPr>
        <a:xfrm>
          <a:off x="17386300" y="173380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99695</xdr:rowOff>
    </xdr:from>
    <xdr:ext cx="466725" cy="255905"/>
    <xdr:sp macro="" textlink="">
      <xdr:nvSpPr>
        <xdr:cNvPr id="842" name="n_4aveValue【庁舎】&#10;一人当たり面積">
          <a:extLst>
            <a:ext uri="{FF2B5EF4-FFF2-40B4-BE49-F238E27FC236}">
              <a16:creationId xmlns:a16="http://schemas.microsoft.com/office/drawing/2014/main" id="{A5E5BB0E-039E-4CCF-A012-BAB8F2E5587A}"/>
            </a:ext>
          </a:extLst>
        </xdr:cNvPr>
        <xdr:cNvSpPr txBox="1"/>
      </xdr:nvSpPr>
      <xdr:spPr>
        <a:xfrm>
          <a:off x="16592550" y="1735899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107</xdr:row>
      <xdr:rowOff>36195</xdr:rowOff>
    </xdr:from>
    <xdr:ext cx="469900" cy="259080"/>
    <xdr:sp macro="" textlink="">
      <xdr:nvSpPr>
        <xdr:cNvPr id="843" name="n_1mainValue【庁舎】&#10;一人当たり面積">
          <a:extLst>
            <a:ext uri="{FF2B5EF4-FFF2-40B4-BE49-F238E27FC236}">
              <a16:creationId xmlns:a16="http://schemas.microsoft.com/office/drawing/2014/main" id="{125BB2BC-8E94-43EE-990F-1D7CDD6CB971}"/>
            </a:ext>
          </a:extLst>
        </xdr:cNvPr>
        <xdr:cNvSpPr txBox="1"/>
      </xdr:nvSpPr>
      <xdr:spPr>
        <a:xfrm>
          <a:off x="18980150" y="178098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107</xdr:row>
      <xdr:rowOff>38100</xdr:rowOff>
    </xdr:from>
    <xdr:ext cx="466725" cy="259080"/>
    <xdr:sp macro="" textlink="">
      <xdr:nvSpPr>
        <xdr:cNvPr id="844" name="n_2mainValue【庁舎】&#10;一人当たり面積">
          <a:extLst>
            <a:ext uri="{FF2B5EF4-FFF2-40B4-BE49-F238E27FC236}">
              <a16:creationId xmlns:a16="http://schemas.microsoft.com/office/drawing/2014/main" id="{613546E0-69BC-44BE-A072-22CB00777508}"/>
            </a:ext>
          </a:extLst>
        </xdr:cNvPr>
        <xdr:cNvSpPr txBox="1"/>
      </xdr:nvSpPr>
      <xdr:spPr>
        <a:xfrm>
          <a:off x="18180050" y="178117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107</xdr:row>
      <xdr:rowOff>38100</xdr:rowOff>
    </xdr:from>
    <xdr:ext cx="466725" cy="259080"/>
    <xdr:sp macro="" textlink="">
      <xdr:nvSpPr>
        <xdr:cNvPr id="845" name="n_3mainValue【庁舎】&#10;一人当たり面積">
          <a:extLst>
            <a:ext uri="{FF2B5EF4-FFF2-40B4-BE49-F238E27FC236}">
              <a16:creationId xmlns:a16="http://schemas.microsoft.com/office/drawing/2014/main" id="{FB0619C1-9F72-4E7D-9ACC-86730C44523E}"/>
            </a:ext>
          </a:extLst>
        </xdr:cNvPr>
        <xdr:cNvSpPr txBox="1"/>
      </xdr:nvSpPr>
      <xdr:spPr>
        <a:xfrm>
          <a:off x="17386300" y="178117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107</xdr:row>
      <xdr:rowOff>38100</xdr:rowOff>
    </xdr:from>
    <xdr:ext cx="466725" cy="259080"/>
    <xdr:sp macro="" textlink="">
      <xdr:nvSpPr>
        <xdr:cNvPr id="846" name="n_4mainValue【庁舎】&#10;一人当たり面積">
          <a:extLst>
            <a:ext uri="{FF2B5EF4-FFF2-40B4-BE49-F238E27FC236}">
              <a16:creationId xmlns:a16="http://schemas.microsoft.com/office/drawing/2014/main" id="{FF4D39A8-7E9F-4580-AAC4-F6C2D50F3478}"/>
            </a:ext>
          </a:extLst>
        </xdr:cNvPr>
        <xdr:cNvSpPr txBox="1"/>
      </xdr:nvSpPr>
      <xdr:spPr>
        <a:xfrm>
          <a:off x="16592550" y="178117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F8D5574D-0257-470E-AD64-B12BBF54456E}"/>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FD9D95B0-4C44-4BFF-B51D-A7A944441C9C}"/>
            </a:ext>
          </a:extLst>
        </xdr:cNvPr>
        <xdr:cNvSpPr/>
      </xdr:nvSpPr>
      <xdr:spPr>
        <a:xfrm>
          <a:off x="685800" y="189230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CF6364F8-6710-46AB-9293-FB6E7C609AE8}"/>
            </a:ext>
          </a:extLst>
        </xdr:cNvPr>
        <xdr:cNvSpPr txBox="1"/>
      </xdr:nvSpPr>
      <xdr:spPr>
        <a:xfrm>
          <a:off x="762000" y="191770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保健センター以外の有形固定資産減価償却率について、類似団体の平均値より高い傾向にあり、特に庁舎に関しては最下位となっている。</a:t>
          </a:r>
        </a:p>
        <a:p>
          <a:r>
            <a:rPr kumimoji="1" lang="ja-JP" altLang="en-US" sz="1300">
              <a:latin typeface="ＭＳ Ｐゴシック"/>
              <a:ea typeface="ＭＳ Ｐゴシック"/>
            </a:rPr>
            <a:t>令和8年度の供用開始に向けて庁舎建設工事が進んでおり、類似団体との平均値について差が解消される予定にはなっているものの、他の公共施設についても施設の状況を見ながら公共施設等総合計画に基づき、適正な管理・更新につとめ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_&#24066;&#30010;&#26449;&#12363;&#12425;&#22238;&#31572;&#65288;&#20998;&#26512;&#27396;&#35352;&#20837;&#65289;/&#12304;&#20102;&#12305;34_&#22823;&#27849;&#30010;/&#12304;&#36001;&#25919;&#29366;&#27841;&#36039;&#26009;&#38598;&#12305;_105244_&#22823;&#27849;&#30010;_2024(2&#22238;&#30446;)_20260918&#20462;&#27491;.xlsx" TargetMode="External"/><Relationship Id="rId2" Type="http://schemas.openxmlformats.org/officeDocument/2006/relationships/externalLinkPath" Target="https://gunmanw.sharepoint.com/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34_&#22823;&#27849;&#30010;/&#12304;&#36001;&#25919;&#29366;&#27841;&#36039;&#26009;&#38598;&#12305;_105244_&#22823;&#27849;&#30010;_2024(2&#22238;&#30446;)_20260918&#20462;&#27491;.xlsx" TargetMode="External"/><Relationship Id="rId1" Type="http://schemas.openxmlformats.org/officeDocument/2006/relationships/externalLinkPath" Target="/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34_&#22823;&#27849;&#30010;/&#12304;&#36001;&#25919;&#29366;&#27841;&#36039;&#26009;&#38598;&#12305;_105244_&#22823;&#27849;&#30010;_2024(2&#22238;&#30446;)_20260918&#20462;&#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1">
          <cell r="AN51" t="str">
            <v>当該団体値</v>
          </cell>
        </row>
        <row r="53">
          <cell r="BP53">
            <v>68.2</v>
          </cell>
          <cell r="BX53">
            <v>70.3</v>
          </cell>
          <cell r="CF53">
            <v>70.599999999999994</v>
          </cell>
          <cell r="CN53">
            <v>56.9</v>
          </cell>
          <cell r="CV53">
            <v>74.400000000000006</v>
          </cell>
        </row>
        <row r="55">
          <cell r="AN55" t="str">
            <v>類似団体内平均値</v>
          </cell>
          <cell r="BP55">
            <v>10.9</v>
          </cell>
          <cell r="BX55">
            <v>6.5</v>
          </cell>
          <cell r="CF55">
            <v>0</v>
          </cell>
          <cell r="CN55">
            <v>0</v>
          </cell>
          <cell r="CV55">
            <v>0</v>
          </cell>
        </row>
        <row r="57">
          <cell r="BP57">
            <v>62.2</v>
          </cell>
          <cell r="BX57">
            <v>63.6</v>
          </cell>
          <cell r="CF57">
            <v>64.7</v>
          </cell>
          <cell r="CN57">
            <v>66.099999999999994</v>
          </cell>
          <cell r="CV57">
            <v>67.7</v>
          </cell>
        </row>
        <row r="73">
          <cell r="AN73" t="str">
            <v>当該団体値</v>
          </cell>
        </row>
        <row r="75">
          <cell r="BP75">
            <v>3.9</v>
          </cell>
          <cell r="BX75">
            <v>4.3</v>
          </cell>
          <cell r="CF75">
            <v>4.2</v>
          </cell>
          <cell r="CN75">
            <v>4.4000000000000004</v>
          </cell>
          <cell r="CV75">
            <v>4.5</v>
          </cell>
        </row>
        <row r="77">
          <cell r="AN77" t="str">
            <v>類似団体内平均値</v>
          </cell>
          <cell r="BP77">
            <v>10.9</v>
          </cell>
          <cell r="BX77">
            <v>6.5</v>
          </cell>
          <cell r="CF77">
            <v>0</v>
          </cell>
          <cell r="CN77">
            <v>0</v>
          </cell>
          <cell r="CV77">
            <v>0</v>
          </cell>
        </row>
        <row r="79">
          <cell r="BP79">
            <v>5.9</v>
          </cell>
          <cell r="BX79">
            <v>5.9</v>
          </cell>
          <cell r="CF79">
            <v>6.1</v>
          </cell>
          <cell r="CN79">
            <v>6.5</v>
          </cell>
          <cell r="CV79">
            <v>6.6</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 zeroHeight="1" x14ac:dyDescent="0.2"/>
  <cols>
    <col min="1" max="11" width="2.08984375" style="1" customWidth="1"/>
    <col min="12" max="12" width="2.179687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543" t="s">
        <v>129</v>
      </c>
      <c r="C1" s="543"/>
      <c r="D1" s="543"/>
      <c r="E1" s="543"/>
      <c r="F1" s="543"/>
      <c r="G1" s="543"/>
      <c r="H1" s="543"/>
      <c r="I1" s="543"/>
      <c r="J1" s="543"/>
      <c r="K1" s="543"/>
      <c r="L1" s="543"/>
      <c r="M1" s="543"/>
      <c r="N1" s="543"/>
      <c r="O1" s="543"/>
      <c r="P1" s="543"/>
      <c r="Q1" s="543"/>
      <c r="R1" s="543"/>
      <c r="S1" s="543"/>
      <c r="T1" s="543"/>
      <c r="U1" s="543"/>
      <c r="V1" s="543"/>
      <c r="W1" s="543"/>
      <c r="X1" s="543"/>
      <c r="Y1" s="543"/>
      <c r="Z1" s="543"/>
      <c r="AA1" s="543"/>
      <c r="AB1" s="543"/>
      <c r="AC1" s="543"/>
      <c r="AD1" s="543"/>
      <c r="AE1" s="543"/>
      <c r="AF1" s="543"/>
      <c r="AG1" s="543"/>
      <c r="AH1" s="543"/>
      <c r="AI1" s="543"/>
      <c r="AJ1" s="543"/>
      <c r="AK1" s="543"/>
      <c r="AL1" s="543"/>
      <c r="AM1" s="543"/>
      <c r="AN1" s="543"/>
      <c r="AO1" s="543"/>
      <c r="AP1" s="543"/>
      <c r="AQ1" s="543"/>
      <c r="AR1" s="543"/>
      <c r="AS1" s="543"/>
      <c r="AT1" s="543"/>
      <c r="AU1" s="543"/>
      <c r="AV1" s="543"/>
      <c r="AW1" s="543"/>
      <c r="AX1" s="543"/>
      <c r="AY1" s="543"/>
      <c r="AZ1" s="543"/>
      <c r="BA1" s="543"/>
      <c r="BB1" s="543"/>
      <c r="BC1" s="543"/>
      <c r="BD1" s="543"/>
      <c r="BE1" s="543"/>
      <c r="BF1" s="543"/>
      <c r="BG1" s="543"/>
      <c r="BH1" s="543"/>
      <c r="BI1" s="543"/>
      <c r="BJ1" s="543"/>
      <c r="BK1" s="543"/>
      <c r="BL1" s="543"/>
      <c r="BM1" s="543"/>
      <c r="BN1" s="543"/>
      <c r="BO1" s="543"/>
      <c r="BP1" s="543"/>
      <c r="BQ1" s="543"/>
      <c r="BR1" s="543"/>
      <c r="BS1" s="543"/>
      <c r="BT1" s="543"/>
      <c r="BU1" s="543"/>
      <c r="BV1" s="543"/>
      <c r="BW1" s="543"/>
      <c r="BX1" s="543"/>
      <c r="BY1" s="543"/>
      <c r="BZ1" s="543"/>
      <c r="CA1" s="543"/>
      <c r="CB1" s="543"/>
      <c r="CC1" s="543"/>
      <c r="CD1" s="543"/>
      <c r="CE1" s="543"/>
      <c r="CF1" s="543"/>
      <c r="CG1" s="543"/>
      <c r="CH1" s="543"/>
      <c r="CI1" s="543"/>
      <c r="CJ1" s="543"/>
      <c r="CK1" s="543"/>
      <c r="CL1" s="543"/>
      <c r="CM1" s="543"/>
      <c r="CN1" s="543"/>
      <c r="CO1" s="543"/>
      <c r="CP1" s="543"/>
      <c r="CQ1" s="543"/>
      <c r="CR1" s="543"/>
      <c r="CS1" s="543"/>
      <c r="CT1" s="543"/>
      <c r="CU1" s="543"/>
      <c r="CV1" s="543"/>
      <c r="CW1" s="543"/>
      <c r="CX1" s="543"/>
      <c r="CY1" s="543"/>
      <c r="CZ1" s="543"/>
      <c r="DA1" s="543"/>
      <c r="DB1" s="543"/>
      <c r="DC1" s="543"/>
      <c r="DD1" s="543"/>
      <c r="DE1" s="543"/>
      <c r="DF1" s="543"/>
      <c r="DG1" s="543"/>
      <c r="DH1" s="543"/>
      <c r="DI1" s="543"/>
      <c r="DJ1" s="2"/>
      <c r="DK1" s="2"/>
      <c r="DL1" s="2"/>
      <c r="DM1" s="2"/>
      <c r="DN1" s="2"/>
      <c r="DO1" s="2"/>
    </row>
    <row r="2" spans="1:119" ht="23.5" x14ac:dyDescent="0.2">
      <c r="B2" s="3" t="s">
        <v>131</v>
      </c>
      <c r="C2" s="3"/>
      <c r="D2" s="10"/>
    </row>
    <row r="3" spans="1:119" ht="18.75" customHeight="1" x14ac:dyDescent="0.2">
      <c r="A3" s="2"/>
      <c r="B3" s="358" t="s">
        <v>134</v>
      </c>
      <c r="C3" s="359"/>
      <c r="D3" s="359"/>
      <c r="E3" s="360"/>
      <c r="F3" s="360"/>
      <c r="G3" s="360"/>
      <c r="H3" s="360"/>
      <c r="I3" s="360"/>
      <c r="J3" s="360"/>
      <c r="K3" s="360"/>
      <c r="L3" s="360" t="s">
        <v>137</v>
      </c>
      <c r="M3" s="360"/>
      <c r="N3" s="360"/>
      <c r="O3" s="360"/>
      <c r="P3" s="360"/>
      <c r="Q3" s="360"/>
      <c r="R3" s="366"/>
      <c r="S3" s="366"/>
      <c r="T3" s="366"/>
      <c r="U3" s="366"/>
      <c r="V3" s="367"/>
      <c r="W3" s="371" t="s">
        <v>138</v>
      </c>
      <c r="X3" s="372"/>
      <c r="Y3" s="372"/>
      <c r="Z3" s="372"/>
      <c r="AA3" s="372"/>
      <c r="AB3" s="359"/>
      <c r="AC3" s="366" t="s">
        <v>140</v>
      </c>
      <c r="AD3" s="372"/>
      <c r="AE3" s="372"/>
      <c r="AF3" s="372"/>
      <c r="AG3" s="372"/>
      <c r="AH3" s="372"/>
      <c r="AI3" s="372"/>
      <c r="AJ3" s="372"/>
      <c r="AK3" s="372"/>
      <c r="AL3" s="376"/>
      <c r="AM3" s="371" t="s">
        <v>143</v>
      </c>
      <c r="AN3" s="372"/>
      <c r="AO3" s="372"/>
      <c r="AP3" s="372"/>
      <c r="AQ3" s="372"/>
      <c r="AR3" s="372"/>
      <c r="AS3" s="372"/>
      <c r="AT3" s="372"/>
      <c r="AU3" s="372"/>
      <c r="AV3" s="372"/>
      <c r="AW3" s="372"/>
      <c r="AX3" s="376"/>
      <c r="AY3" s="399" t="s">
        <v>5</v>
      </c>
      <c r="AZ3" s="400"/>
      <c r="BA3" s="400"/>
      <c r="BB3" s="400"/>
      <c r="BC3" s="400"/>
      <c r="BD3" s="400"/>
      <c r="BE3" s="400"/>
      <c r="BF3" s="400"/>
      <c r="BG3" s="400"/>
      <c r="BH3" s="400"/>
      <c r="BI3" s="400"/>
      <c r="BJ3" s="400"/>
      <c r="BK3" s="400"/>
      <c r="BL3" s="400"/>
      <c r="BM3" s="544"/>
      <c r="BN3" s="371" t="s">
        <v>147</v>
      </c>
      <c r="BO3" s="372"/>
      <c r="BP3" s="372"/>
      <c r="BQ3" s="372"/>
      <c r="BR3" s="372"/>
      <c r="BS3" s="372"/>
      <c r="BT3" s="372"/>
      <c r="BU3" s="376"/>
      <c r="BV3" s="371" t="s">
        <v>148</v>
      </c>
      <c r="BW3" s="372"/>
      <c r="BX3" s="372"/>
      <c r="BY3" s="372"/>
      <c r="BZ3" s="372"/>
      <c r="CA3" s="372"/>
      <c r="CB3" s="372"/>
      <c r="CC3" s="376"/>
      <c r="CD3" s="399" t="s">
        <v>5</v>
      </c>
      <c r="CE3" s="400"/>
      <c r="CF3" s="400"/>
      <c r="CG3" s="400"/>
      <c r="CH3" s="400"/>
      <c r="CI3" s="400"/>
      <c r="CJ3" s="400"/>
      <c r="CK3" s="400"/>
      <c r="CL3" s="400"/>
      <c r="CM3" s="400"/>
      <c r="CN3" s="400"/>
      <c r="CO3" s="400"/>
      <c r="CP3" s="400"/>
      <c r="CQ3" s="400"/>
      <c r="CR3" s="400"/>
      <c r="CS3" s="544"/>
      <c r="CT3" s="371" t="s">
        <v>149</v>
      </c>
      <c r="CU3" s="372"/>
      <c r="CV3" s="372"/>
      <c r="CW3" s="372"/>
      <c r="CX3" s="372"/>
      <c r="CY3" s="372"/>
      <c r="CZ3" s="372"/>
      <c r="DA3" s="376"/>
      <c r="DB3" s="371" t="s">
        <v>44</v>
      </c>
      <c r="DC3" s="372"/>
      <c r="DD3" s="372"/>
      <c r="DE3" s="372"/>
      <c r="DF3" s="372"/>
      <c r="DG3" s="372"/>
      <c r="DH3" s="372"/>
      <c r="DI3" s="376"/>
    </row>
    <row r="4" spans="1:119" ht="18.75" customHeight="1" x14ac:dyDescent="0.2">
      <c r="A4" s="2"/>
      <c r="B4" s="361"/>
      <c r="C4" s="362"/>
      <c r="D4" s="362"/>
      <c r="E4" s="363"/>
      <c r="F4" s="363"/>
      <c r="G4" s="363"/>
      <c r="H4" s="363"/>
      <c r="I4" s="363"/>
      <c r="J4" s="363"/>
      <c r="K4" s="363"/>
      <c r="L4" s="363"/>
      <c r="M4" s="363"/>
      <c r="N4" s="363"/>
      <c r="O4" s="363"/>
      <c r="P4" s="363"/>
      <c r="Q4" s="363"/>
      <c r="R4" s="368"/>
      <c r="S4" s="368"/>
      <c r="T4" s="368"/>
      <c r="U4" s="368"/>
      <c r="V4" s="369"/>
      <c r="W4" s="373"/>
      <c r="X4" s="374"/>
      <c r="Y4" s="374"/>
      <c r="Z4" s="374"/>
      <c r="AA4" s="374"/>
      <c r="AB4" s="362"/>
      <c r="AC4" s="368"/>
      <c r="AD4" s="374"/>
      <c r="AE4" s="374"/>
      <c r="AF4" s="374"/>
      <c r="AG4" s="374"/>
      <c r="AH4" s="374"/>
      <c r="AI4" s="374"/>
      <c r="AJ4" s="374"/>
      <c r="AK4" s="374"/>
      <c r="AL4" s="377"/>
      <c r="AM4" s="375"/>
      <c r="AN4" s="332"/>
      <c r="AO4" s="332"/>
      <c r="AP4" s="332"/>
      <c r="AQ4" s="332"/>
      <c r="AR4" s="332"/>
      <c r="AS4" s="332"/>
      <c r="AT4" s="332"/>
      <c r="AU4" s="332"/>
      <c r="AV4" s="332"/>
      <c r="AW4" s="332"/>
      <c r="AX4" s="378"/>
      <c r="AY4" s="456" t="s">
        <v>151</v>
      </c>
      <c r="AZ4" s="457"/>
      <c r="BA4" s="457"/>
      <c r="BB4" s="457"/>
      <c r="BC4" s="457"/>
      <c r="BD4" s="457"/>
      <c r="BE4" s="457"/>
      <c r="BF4" s="457"/>
      <c r="BG4" s="457"/>
      <c r="BH4" s="457"/>
      <c r="BI4" s="457"/>
      <c r="BJ4" s="457"/>
      <c r="BK4" s="457"/>
      <c r="BL4" s="457"/>
      <c r="BM4" s="458"/>
      <c r="BN4" s="440">
        <v>18234727</v>
      </c>
      <c r="BO4" s="441"/>
      <c r="BP4" s="441"/>
      <c r="BQ4" s="441"/>
      <c r="BR4" s="441"/>
      <c r="BS4" s="441"/>
      <c r="BT4" s="441"/>
      <c r="BU4" s="442"/>
      <c r="BV4" s="440">
        <v>15602937</v>
      </c>
      <c r="BW4" s="441"/>
      <c r="BX4" s="441"/>
      <c r="BY4" s="441"/>
      <c r="BZ4" s="441"/>
      <c r="CA4" s="441"/>
      <c r="CB4" s="441"/>
      <c r="CC4" s="442"/>
      <c r="CD4" s="511" t="s">
        <v>152</v>
      </c>
      <c r="CE4" s="512"/>
      <c r="CF4" s="512"/>
      <c r="CG4" s="512"/>
      <c r="CH4" s="512"/>
      <c r="CI4" s="512"/>
      <c r="CJ4" s="512"/>
      <c r="CK4" s="512"/>
      <c r="CL4" s="512"/>
      <c r="CM4" s="512"/>
      <c r="CN4" s="512"/>
      <c r="CO4" s="512"/>
      <c r="CP4" s="512"/>
      <c r="CQ4" s="512"/>
      <c r="CR4" s="512"/>
      <c r="CS4" s="513"/>
      <c r="CT4" s="545">
        <v>6.9</v>
      </c>
      <c r="CU4" s="546"/>
      <c r="CV4" s="546"/>
      <c r="CW4" s="546"/>
      <c r="CX4" s="546"/>
      <c r="CY4" s="546"/>
      <c r="CZ4" s="546"/>
      <c r="DA4" s="547"/>
      <c r="DB4" s="545">
        <v>4.5999999999999996</v>
      </c>
      <c r="DC4" s="546"/>
      <c r="DD4" s="546"/>
      <c r="DE4" s="546"/>
      <c r="DF4" s="546"/>
      <c r="DG4" s="546"/>
      <c r="DH4" s="546"/>
      <c r="DI4" s="547"/>
    </row>
    <row r="5" spans="1:119" ht="18.75" customHeight="1" x14ac:dyDescent="0.2">
      <c r="A5" s="2"/>
      <c r="B5" s="364"/>
      <c r="C5" s="333"/>
      <c r="D5" s="333"/>
      <c r="E5" s="365"/>
      <c r="F5" s="365"/>
      <c r="G5" s="365"/>
      <c r="H5" s="365"/>
      <c r="I5" s="365"/>
      <c r="J5" s="365"/>
      <c r="K5" s="365"/>
      <c r="L5" s="365"/>
      <c r="M5" s="365"/>
      <c r="N5" s="365"/>
      <c r="O5" s="365"/>
      <c r="P5" s="365"/>
      <c r="Q5" s="365"/>
      <c r="R5" s="331"/>
      <c r="S5" s="331"/>
      <c r="T5" s="331"/>
      <c r="U5" s="331"/>
      <c r="V5" s="370"/>
      <c r="W5" s="375"/>
      <c r="X5" s="332"/>
      <c r="Y5" s="332"/>
      <c r="Z5" s="332"/>
      <c r="AA5" s="332"/>
      <c r="AB5" s="333"/>
      <c r="AC5" s="331"/>
      <c r="AD5" s="332"/>
      <c r="AE5" s="332"/>
      <c r="AF5" s="332"/>
      <c r="AG5" s="332"/>
      <c r="AH5" s="332"/>
      <c r="AI5" s="332"/>
      <c r="AJ5" s="332"/>
      <c r="AK5" s="332"/>
      <c r="AL5" s="378"/>
      <c r="AM5" s="482" t="s">
        <v>154</v>
      </c>
      <c r="AN5" s="444"/>
      <c r="AO5" s="444"/>
      <c r="AP5" s="444"/>
      <c r="AQ5" s="444"/>
      <c r="AR5" s="444"/>
      <c r="AS5" s="444"/>
      <c r="AT5" s="445"/>
      <c r="AU5" s="483" t="s">
        <v>68</v>
      </c>
      <c r="AV5" s="484"/>
      <c r="AW5" s="484"/>
      <c r="AX5" s="484"/>
      <c r="AY5" s="450" t="s">
        <v>144</v>
      </c>
      <c r="AZ5" s="451"/>
      <c r="BA5" s="451"/>
      <c r="BB5" s="451"/>
      <c r="BC5" s="451"/>
      <c r="BD5" s="451"/>
      <c r="BE5" s="451"/>
      <c r="BF5" s="451"/>
      <c r="BG5" s="451"/>
      <c r="BH5" s="451"/>
      <c r="BI5" s="451"/>
      <c r="BJ5" s="451"/>
      <c r="BK5" s="451"/>
      <c r="BL5" s="451"/>
      <c r="BM5" s="452"/>
      <c r="BN5" s="453">
        <v>17604678</v>
      </c>
      <c r="BO5" s="454"/>
      <c r="BP5" s="454"/>
      <c r="BQ5" s="454"/>
      <c r="BR5" s="454"/>
      <c r="BS5" s="454"/>
      <c r="BT5" s="454"/>
      <c r="BU5" s="455"/>
      <c r="BV5" s="453">
        <v>14872363</v>
      </c>
      <c r="BW5" s="454"/>
      <c r="BX5" s="454"/>
      <c r="BY5" s="454"/>
      <c r="BZ5" s="454"/>
      <c r="CA5" s="454"/>
      <c r="CB5" s="454"/>
      <c r="CC5" s="455"/>
      <c r="CD5" s="464" t="s">
        <v>156</v>
      </c>
      <c r="CE5" s="415"/>
      <c r="CF5" s="415"/>
      <c r="CG5" s="415"/>
      <c r="CH5" s="415"/>
      <c r="CI5" s="415"/>
      <c r="CJ5" s="415"/>
      <c r="CK5" s="415"/>
      <c r="CL5" s="415"/>
      <c r="CM5" s="415"/>
      <c r="CN5" s="415"/>
      <c r="CO5" s="415"/>
      <c r="CP5" s="415"/>
      <c r="CQ5" s="415"/>
      <c r="CR5" s="415"/>
      <c r="CS5" s="465"/>
      <c r="CT5" s="316">
        <v>88.4</v>
      </c>
      <c r="CU5" s="317"/>
      <c r="CV5" s="317"/>
      <c r="CW5" s="317"/>
      <c r="CX5" s="317"/>
      <c r="CY5" s="317"/>
      <c r="CZ5" s="317"/>
      <c r="DA5" s="318"/>
      <c r="DB5" s="316">
        <v>95</v>
      </c>
      <c r="DC5" s="317"/>
      <c r="DD5" s="317"/>
      <c r="DE5" s="317"/>
      <c r="DF5" s="317"/>
      <c r="DG5" s="317"/>
      <c r="DH5" s="317"/>
      <c r="DI5" s="318"/>
    </row>
    <row r="6" spans="1:119" ht="18.75" customHeight="1" x14ac:dyDescent="0.2">
      <c r="A6" s="2"/>
      <c r="B6" s="379" t="s">
        <v>158</v>
      </c>
      <c r="C6" s="330"/>
      <c r="D6" s="330"/>
      <c r="E6" s="380"/>
      <c r="F6" s="380"/>
      <c r="G6" s="380"/>
      <c r="H6" s="380"/>
      <c r="I6" s="380"/>
      <c r="J6" s="380"/>
      <c r="K6" s="380"/>
      <c r="L6" s="380" t="s">
        <v>160</v>
      </c>
      <c r="M6" s="380"/>
      <c r="N6" s="380"/>
      <c r="O6" s="380"/>
      <c r="P6" s="380"/>
      <c r="Q6" s="380"/>
      <c r="R6" s="328"/>
      <c r="S6" s="328"/>
      <c r="T6" s="328"/>
      <c r="U6" s="328"/>
      <c r="V6" s="384"/>
      <c r="W6" s="387" t="s">
        <v>161</v>
      </c>
      <c r="X6" s="329"/>
      <c r="Y6" s="329"/>
      <c r="Z6" s="329"/>
      <c r="AA6" s="329"/>
      <c r="AB6" s="330"/>
      <c r="AC6" s="390" t="s">
        <v>132</v>
      </c>
      <c r="AD6" s="391"/>
      <c r="AE6" s="391"/>
      <c r="AF6" s="391"/>
      <c r="AG6" s="391"/>
      <c r="AH6" s="391"/>
      <c r="AI6" s="391"/>
      <c r="AJ6" s="391"/>
      <c r="AK6" s="391"/>
      <c r="AL6" s="392"/>
      <c r="AM6" s="482" t="s">
        <v>72</v>
      </c>
      <c r="AN6" s="444"/>
      <c r="AO6" s="444"/>
      <c r="AP6" s="444"/>
      <c r="AQ6" s="444"/>
      <c r="AR6" s="444"/>
      <c r="AS6" s="444"/>
      <c r="AT6" s="445"/>
      <c r="AU6" s="483" t="s">
        <v>68</v>
      </c>
      <c r="AV6" s="484"/>
      <c r="AW6" s="484"/>
      <c r="AX6" s="484"/>
      <c r="AY6" s="450" t="s">
        <v>162</v>
      </c>
      <c r="AZ6" s="451"/>
      <c r="BA6" s="451"/>
      <c r="BB6" s="451"/>
      <c r="BC6" s="451"/>
      <c r="BD6" s="451"/>
      <c r="BE6" s="451"/>
      <c r="BF6" s="451"/>
      <c r="BG6" s="451"/>
      <c r="BH6" s="451"/>
      <c r="BI6" s="451"/>
      <c r="BJ6" s="451"/>
      <c r="BK6" s="451"/>
      <c r="BL6" s="451"/>
      <c r="BM6" s="452"/>
      <c r="BN6" s="453">
        <v>630049</v>
      </c>
      <c r="BO6" s="454"/>
      <c r="BP6" s="454"/>
      <c r="BQ6" s="454"/>
      <c r="BR6" s="454"/>
      <c r="BS6" s="454"/>
      <c r="BT6" s="454"/>
      <c r="BU6" s="455"/>
      <c r="BV6" s="453">
        <v>730574</v>
      </c>
      <c r="BW6" s="454"/>
      <c r="BX6" s="454"/>
      <c r="BY6" s="454"/>
      <c r="BZ6" s="454"/>
      <c r="CA6" s="454"/>
      <c r="CB6" s="454"/>
      <c r="CC6" s="455"/>
      <c r="CD6" s="464" t="s">
        <v>165</v>
      </c>
      <c r="CE6" s="415"/>
      <c r="CF6" s="415"/>
      <c r="CG6" s="415"/>
      <c r="CH6" s="415"/>
      <c r="CI6" s="415"/>
      <c r="CJ6" s="415"/>
      <c r="CK6" s="415"/>
      <c r="CL6" s="415"/>
      <c r="CM6" s="415"/>
      <c r="CN6" s="415"/>
      <c r="CO6" s="415"/>
      <c r="CP6" s="415"/>
      <c r="CQ6" s="415"/>
      <c r="CR6" s="415"/>
      <c r="CS6" s="465"/>
      <c r="CT6" s="540">
        <v>88.7</v>
      </c>
      <c r="CU6" s="541"/>
      <c r="CV6" s="541"/>
      <c r="CW6" s="541"/>
      <c r="CX6" s="541"/>
      <c r="CY6" s="541"/>
      <c r="CZ6" s="541"/>
      <c r="DA6" s="542"/>
      <c r="DB6" s="540">
        <v>95.8</v>
      </c>
      <c r="DC6" s="541"/>
      <c r="DD6" s="541"/>
      <c r="DE6" s="541"/>
      <c r="DF6" s="541"/>
      <c r="DG6" s="541"/>
      <c r="DH6" s="541"/>
      <c r="DI6" s="542"/>
    </row>
    <row r="7" spans="1:119" ht="18.75" customHeight="1" x14ac:dyDescent="0.2">
      <c r="A7" s="2"/>
      <c r="B7" s="361"/>
      <c r="C7" s="362"/>
      <c r="D7" s="362"/>
      <c r="E7" s="363"/>
      <c r="F7" s="363"/>
      <c r="G7" s="363"/>
      <c r="H7" s="363"/>
      <c r="I7" s="363"/>
      <c r="J7" s="363"/>
      <c r="K7" s="363"/>
      <c r="L7" s="363"/>
      <c r="M7" s="363"/>
      <c r="N7" s="363"/>
      <c r="O7" s="363"/>
      <c r="P7" s="363"/>
      <c r="Q7" s="363"/>
      <c r="R7" s="368"/>
      <c r="S7" s="368"/>
      <c r="T7" s="368"/>
      <c r="U7" s="368"/>
      <c r="V7" s="369"/>
      <c r="W7" s="373"/>
      <c r="X7" s="374"/>
      <c r="Y7" s="374"/>
      <c r="Z7" s="374"/>
      <c r="AA7" s="374"/>
      <c r="AB7" s="362"/>
      <c r="AC7" s="393"/>
      <c r="AD7" s="394"/>
      <c r="AE7" s="394"/>
      <c r="AF7" s="394"/>
      <c r="AG7" s="394"/>
      <c r="AH7" s="394"/>
      <c r="AI7" s="394"/>
      <c r="AJ7" s="394"/>
      <c r="AK7" s="394"/>
      <c r="AL7" s="395"/>
      <c r="AM7" s="482" t="s">
        <v>130</v>
      </c>
      <c r="AN7" s="444"/>
      <c r="AO7" s="444"/>
      <c r="AP7" s="444"/>
      <c r="AQ7" s="444"/>
      <c r="AR7" s="444"/>
      <c r="AS7" s="444"/>
      <c r="AT7" s="445"/>
      <c r="AU7" s="483" t="s">
        <v>166</v>
      </c>
      <c r="AV7" s="484"/>
      <c r="AW7" s="484"/>
      <c r="AX7" s="484"/>
      <c r="AY7" s="450" t="s">
        <v>168</v>
      </c>
      <c r="AZ7" s="451"/>
      <c r="BA7" s="451"/>
      <c r="BB7" s="451"/>
      <c r="BC7" s="451"/>
      <c r="BD7" s="451"/>
      <c r="BE7" s="451"/>
      <c r="BF7" s="451"/>
      <c r="BG7" s="451"/>
      <c r="BH7" s="451"/>
      <c r="BI7" s="451"/>
      <c r="BJ7" s="451"/>
      <c r="BK7" s="451"/>
      <c r="BL7" s="451"/>
      <c r="BM7" s="452"/>
      <c r="BN7" s="453">
        <v>42574</v>
      </c>
      <c r="BO7" s="454"/>
      <c r="BP7" s="454"/>
      <c r="BQ7" s="454"/>
      <c r="BR7" s="454"/>
      <c r="BS7" s="454"/>
      <c r="BT7" s="454"/>
      <c r="BU7" s="455"/>
      <c r="BV7" s="453">
        <v>350338</v>
      </c>
      <c r="BW7" s="454"/>
      <c r="BX7" s="454"/>
      <c r="BY7" s="454"/>
      <c r="BZ7" s="454"/>
      <c r="CA7" s="454"/>
      <c r="CB7" s="454"/>
      <c r="CC7" s="455"/>
      <c r="CD7" s="464" t="s">
        <v>169</v>
      </c>
      <c r="CE7" s="415"/>
      <c r="CF7" s="415"/>
      <c r="CG7" s="415"/>
      <c r="CH7" s="415"/>
      <c r="CI7" s="415"/>
      <c r="CJ7" s="415"/>
      <c r="CK7" s="415"/>
      <c r="CL7" s="415"/>
      <c r="CM7" s="415"/>
      <c r="CN7" s="415"/>
      <c r="CO7" s="415"/>
      <c r="CP7" s="415"/>
      <c r="CQ7" s="415"/>
      <c r="CR7" s="415"/>
      <c r="CS7" s="465"/>
      <c r="CT7" s="453">
        <v>8486766</v>
      </c>
      <c r="CU7" s="454"/>
      <c r="CV7" s="454"/>
      <c r="CW7" s="454"/>
      <c r="CX7" s="454"/>
      <c r="CY7" s="454"/>
      <c r="CZ7" s="454"/>
      <c r="DA7" s="455"/>
      <c r="DB7" s="453">
        <v>8212843</v>
      </c>
      <c r="DC7" s="454"/>
      <c r="DD7" s="454"/>
      <c r="DE7" s="454"/>
      <c r="DF7" s="454"/>
      <c r="DG7" s="454"/>
      <c r="DH7" s="454"/>
      <c r="DI7" s="455"/>
    </row>
    <row r="8" spans="1:119" ht="18.75" customHeight="1" x14ac:dyDescent="0.2">
      <c r="A8" s="2"/>
      <c r="B8" s="381"/>
      <c r="C8" s="382"/>
      <c r="D8" s="382"/>
      <c r="E8" s="383"/>
      <c r="F8" s="383"/>
      <c r="G8" s="383"/>
      <c r="H8" s="383"/>
      <c r="I8" s="383"/>
      <c r="J8" s="383"/>
      <c r="K8" s="383"/>
      <c r="L8" s="383"/>
      <c r="M8" s="383"/>
      <c r="N8" s="383"/>
      <c r="O8" s="383"/>
      <c r="P8" s="383"/>
      <c r="Q8" s="383"/>
      <c r="R8" s="385"/>
      <c r="S8" s="385"/>
      <c r="T8" s="385"/>
      <c r="U8" s="385"/>
      <c r="V8" s="386"/>
      <c r="W8" s="388"/>
      <c r="X8" s="389"/>
      <c r="Y8" s="389"/>
      <c r="Z8" s="389"/>
      <c r="AA8" s="389"/>
      <c r="AB8" s="382"/>
      <c r="AC8" s="396"/>
      <c r="AD8" s="397"/>
      <c r="AE8" s="397"/>
      <c r="AF8" s="397"/>
      <c r="AG8" s="397"/>
      <c r="AH8" s="397"/>
      <c r="AI8" s="397"/>
      <c r="AJ8" s="397"/>
      <c r="AK8" s="397"/>
      <c r="AL8" s="398"/>
      <c r="AM8" s="482" t="s">
        <v>171</v>
      </c>
      <c r="AN8" s="444"/>
      <c r="AO8" s="444"/>
      <c r="AP8" s="444"/>
      <c r="AQ8" s="444"/>
      <c r="AR8" s="444"/>
      <c r="AS8" s="444"/>
      <c r="AT8" s="445"/>
      <c r="AU8" s="483" t="s">
        <v>68</v>
      </c>
      <c r="AV8" s="484"/>
      <c r="AW8" s="484"/>
      <c r="AX8" s="484"/>
      <c r="AY8" s="450" t="s">
        <v>173</v>
      </c>
      <c r="AZ8" s="451"/>
      <c r="BA8" s="451"/>
      <c r="BB8" s="451"/>
      <c r="BC8" s="451"/>
      <c r="BD8" s="451"/>
      <c r="BE8" s="451"/>
      <c r="BF8" s="451"/>
      <c r="BG8" s="451"/>
      <c r="BH8" s="451"/>
      <c r="BI8" s="451"/>
      <c r="BJ8" s="451"/>
      <c r="BK8" s="451"/>
      <c r="BL8" s="451"/>
      <c r="BM8" s="452"/>
      <c r="BN8" s="453">
        <v>587475</v>
      </c>
      <c r="BO8" s="454"/>
      <c r="BP8" s="454"/>
      <c r="BQ8" s="454"/>
      <c r="BR8" s="454"/>
      <c r="BS8" s="454"/>
      <c r="BT8" s="454"/>
      <c r="BU8" s="455"/>
      <c r="BV8" s="453">
        <v>380236</v>
      </c>
      <c r="BW8" s="454"/>
      <c r="BX8" s="454"/>
      <c r="BY8" s="454"/>
      <c r="BZ8" s="454"/>
      <c r="CA8" s="454"/>
      <c r="CB8" s="454"/>
      <c r="CC8" s="455"/>
      <c r="CD8" s="464" t="s">
        <v>174</v>
      </c>
      <c r="CE8" s="415"/>
      <c r="CF8" s="415"/>
      <c r="CG8" s="415"/>
      <c r="CH8" s="415"/>
      <c r="CI8" s="415"/>
      <c r="CJ8" s="415"/>
      <c r="CK8" s="415"/>
      <c r="CL8" s="415"/>
      <c r="CM8" s="415"/>
      <c r="CN8" s="415"/>
      <c r="CO8" s="415"/>
      <c r="CP8" s="415"/>
      <c r="CQ8" s="415"/>
      <c r="CR8" s="415"/>
      <c r="CS8" s="465"/>
      <c r="CT8" s="516">
        <v>0.92</v>
      </c>
      <c r="CU8" s="517"/>
      <c r="CV8" s="517"/>
      <c r="CW8" s="517"/>
      <c r="CX8" s="517"/>
      <c r="CY8" s="517"/>
      <c r="CZ8" s="517"/>
      <c r="DA8" s="518"/>
      <c r="DB8" s="516">
        <v>0.93</v>
      </c>
      <c r="DC8" s="517"/>
      <c r="DD8" s="517"/>
      <c r="DE8" s="517"/>
      <c r="DF8" s="517"/>
      <c r="DG8" s="517"/>
      <c r="DH8" s="517"/>
      <c r="DI8" s="518"/>
    </row>
    <row r="9" spans="1:119" ht="18.75" customHeight="1" x14ac:dyDescent="0.2">
      <c r="A9" s="2"/>
      <c r="B9" s="399" t="s">
        <v>18</v>
      </c>
      <c r="C9" s="400"/>
      <c r="D9" s="400"/>
      <c r="E9" s="400"/>
      <c r="F9" s="400"/>
      <c r="G9" s="400"/>
      <c r="H9" s="400"/>
      <c r="I9" s="400"/>
      <c r="J9" s="400"/>
      <c r="K9" s="401"/>
      <c r="L9" s="534" t="s">
        <v>10</v>
      </c>
      <c r="M9" s="535"/>
      <c r="N9" s="535"/>
      <c r="O9" s="535"/>
      <c r="P9" s="535"/>
      <c r="Q9" s="536"/>
      <c r="R9" s="537">
        <v>42089</v>
      </c>
      <c r="S9" s="538"/>
      <c r="T9" s="538"/>
      <c r="U9" s="538"/>
      <c r="V9" s="539"/>
      <c r="W9" s="371" t="s">
        <v>175</v>
      </c>
      <c r="X9" s="372"/>
      <c r="Y9" s="372"/>
      <c r="Z9" s="372"/>
      <c r="AA9" s="372"/>
      <c r="AB9" s="372"/>
      <c r="AC9" s="372"/>
      <c r="AD9" s="372"/>
      <c r="AE9" s="372"/>
      <c r="AF9" s="372"/>
      <c r="AG9" s="372"/>
      <c r="AH9" s="372"/>
      <c r="AI9" s="372"/>
      <c r="AJ9" s="372"/>
      <c r="AK9" s="372"/>
      <c r="AL9" s="376"/>
      <c r="AM9" s="482" t="s">
        <v>177</v>
      </c>
      <c r="AN9" s="444"/>
      <c r="AO9" s="444"/>
      <c r="AP9" s="444"/>
      <c r="AQ9" s="444"/>
      <c r="AR9" s="444"/>
      <c r="AS9" s="444"/>
      <c r="AT9" s="445"/>
      <c r="AU9" s="483" t="s">
        <v>68</v>
      </c>
      <c r="AV9" s="484"/>
      <c r="AW9" s="484"/>
      <c r="AX9" s="484"/>
      <c r="AY9" s="450" t="s">
        <v>70</v>
      </c>
      <c r="AZ9" s="451"/>
      <c r="BA9" s="451"/>
      <c r="BB9" s="451"/>
      <c r="BC9" s="451"/>
      <c r="BD9" s="451"/>
      <c r="BE9" s="451"/>
      <c r="BF9" s="451"/>
      <c r="BG9" s="451"/>
      <c r="BH9" s="451"/>
      <c r="BI9" s="451"/>
      <c r="BJ9" s="451"/>
      <c r="BK9" s="451"/>
      <c r="BL9" s="451"/>
      <c r="BM9" s="452"/>
      <c r="BN9" s="453">
        <v>207239</v>
      </c>
      <c r="BO9" s="454"/>
      <c r="BP9" s="454"/>
      <c r="BQ9" s="454"/>
      <c r="BR9" s="454"/>
      <c r="BS9" s="454"/>
      <c r="BT9" s="454"/>
      <c r="BU9" s="455"/>
      <c r="BV9" s="453">
        <v>-338560</v>
      </c>
      <c r="BW9" s="454"/>
      <c r="BX9" s="454"/>
      <c r="BY9" s="454"/>
      <c r="BZ9" s="454"/>
      <c r="CA9" s="454"/>
      <c r="CB9" s="454"/>
      <c r="CC9" s="455"/>
      <c r="CD9" s="464" t="s">
        <v>66</v>
      </c>
      <c r="CE9" s="415"/>
      <c r="CF9" s="415"/>
      <c r="CG9" s="415"/>
      <c r="CH9" s="415"/>
      <c r="CI9" s="415"/>
      <c r="CJ9" s="415"/>
      <c r="CK9" s="415"/>
      <c r="CL9" s="415"/>
      <c r="CM9" s="415"/>
      <c r="CN9" s="415"/>
      <c r="CO9" s="415"/>
      <c r="CP9" s="415"/>
      <c r="CQ9" s="415"/>
      <c r="CR9" s="415"/>
      <c r="CS9" s="465"/>
      <c r="CT9" s="316">
        <v>6.4</v>
      </c>
      <c r="CU9" s="317"/>
      <c r="CV9" s="317"/>
      <c r="CW9" s="317"/>
      <c r="CX9" s="317"/>
      <c r="CY9" s="317"/>
      <c r="CZ9" s="317"/>
      <c r="DA9" s="318"/>
      <c r="DB9" s="316">
        <v>6.9</v>
      </c>
      <c r="DC9" s="317"/>
      <c r="DD9" s="317"/>
      <c r="DE9" s="317"/>
      <c r="DF9" s="317"/>
      <c r="DG9" s="317"/>
      <c r="DH9" s="317"/>
      <c r="DI9" s="318"/>
    </row>
    <row r="10" spans="1:119" ht="18.75" customHeight="1" x14ac:dyDescent="0.2">
      <c r="A10" s="2"/>
      <c r="B10" s="399"/>
      <c r="C10" s="400"/>
      <c r="D10" s="400"/>
      <c r="E10" s="400"/>
      <c r="F10" s="400"/>
      <c r="G10" s="400"/>
      <c r="H10" s="400"/>
      <c r="I10" s="400"/>
      <c r="J10" s="400"/>
      <c r="K10" s="401"/>
      <c r="L10" s="443" t="s">
        <v>179</v>
      </c>
      <c r="M10" s="444"/>
      <c r="N10" s="444"/>
      <c r="O10" s="444"/>
      <c r="P10" s="444"/>
      <c r="Q10" s="445"/>
      <c r="R10" s="446">
        <v>41202</v>
      </c>
      <c r="S10" s="447"/>
      <c r="T10" s="447"/>
      <c r="U10" s="447"/>
      <c r="V10" s="449"/>
      <c r="W10" s="373"/>
      <c r="X10" s="374"/>
      <c r="Y10" s="374"/>
      <c r="Z10" s="374"/>
      <c r="AA10" s="374"/>
      <c r="AB10" s="374"/>
      <c r="AC10" s="374"/>
      <c r="AD10" s="374"/>
      <c r="AE10" s="374"/>
      <c r="AF10" s="374"/>
      <c r="AG10" s="374"/>
      <c r="AH10" s="374"/>
      <c r="AI10" s="374"/>
      <c r="AJ10" s="374"/>
      <c r="AK10" s="374"/>
      <c r="AL10" s="377"/>
      <c r="AM10" s="482" t="s">
        <v>181</v>
      </c>
      <c r="AN10" s="444"/>
      <c r="AO10" s="444"/>
      <c r="AP10" s="444"/>
      <c r="AQ10" s="444"/>
      <c r="AR10" s="444"/>
      <c r="AS10" s="444"/>
      <c r="AT10" s="445"/>
      <c r="AU10" s="483" t="s">
        <v>68</v>
      </c>
      <c r="AV10" s="484"/>
      <c r="AW10" s="484"/>
      <c r="AX10" s="484"/>
      <c r="AY10" s="450" t="s">
        <v>183</v>
      </c>
      <c r="AZ10" s="451"/>
      <c r="BA10" s="451"/>
      <c r="BB10" s="451"/>
      <c r="BC10" s="451"/>
      <c r="BD10" s="451"/>
      <c r="BE10" s="451"/>
      <c r="BF10" s="451"/>
      <c r="BG10" s="451"/>
      <c r="BH10" s="451"/>
      <c r="BI10" s="451"/>
      <c r="BJ10" s="451"/>
      <c r="BK10" s="451"/>
      <c r="BL10" s="451"/>
      <c r="BM10" s="452"/>
      <c r="BN10" s="453">
        <v>450404</v>
      </c>
      <c r="BO10" s="454"/>
      <c r="BP10" s="454"/>
      <c r="BQ10" s="454"/>
      <c r="BR10" s="454"/>
      <c r="BS10" s="454"/>
      <c r="BT10" s="454"/>
      <c r="BU10" s="455"/>
      <c r="BV10" s="453">
        <v>364669</v>
      </c>
      <c r="BW10" s="454"/>
      <c r="BX10" s="454"/>
      <c r="BY10" s="454"/>
      <c r="BZ10" s="454"/>
      <c r="CA10" s="454"/>
      <c r="CB10" s="454"/>
      <c r="CC10" s="455"/>
      <c r="CD10" s="22" t="s">
        <v>185</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99"/>
      <c r="C11" s="400"/>
      <c r="D11" s="400"/>
      <c r="E11" s="400"/>
      <c r="F11" s="400"/>
      <c r="G11" s="400"/>
      <c r="H11" s="400"/>
      <c r="I11" s="400"/>
      <c r="J11" s="400"/>
      <c r="K11" s="401"/>
      <c r="L11" s="416" t="s">
        <v>141</v>
      </c>
      <c r="M11" s="417"/>
      <c r="N11" s="417"/>
      <c r="O11" s="417"/>
      <c r="P11" s="417"/>
      <c r="Q11" s="418"/>
      <c r="R11" s="531" t="s">
        <v>187</v>
      </c>
      <c r="S11" s="532"/>
      <c r="T11" s="532"/>
      <c r="U11" s="532"/>
      <c r="V11" s="533"/>
      <c r="W11" s="373"/>
      <c r="X11" s="374"/>
      <c r="Y11" s="374"/>
      <c r="Z11" s="374"/>
      <c r="AA11" s="374"/>
      <c r="AB11" s="374"/>
      <c r="AC11" s="374"/>
      <c r="AD11" s="374"/>
      <c r="AE11" s="374"/>
      <c r="AF11" s="374"/>
      <c r="AG11" s="374"/>
      <c r="AH11" s="374"/>
      <c r="AI11" s="374"/>
      <c r="AJ11" s="374"/>
      <c r="AK11" s="374"/>
      <c r="AL11" s="377"/>
      <c r="AM11" s="482" t="s">
        <v>190</v>
      </c>
      <c r="AN11" s="444"/>
      <c r="AO11" s="444"/>
      <c r="AP11" s="444"/>
      <c r="AQ11" s="444"/>
      <c r="AR11" s="444"/>
      <c r="AS11" s="444"/>
      <c r="AT11" s="445"/>
      <c r="AU11" s="483" t="s">
        <v>68</v>
      </c>
      <c r="AV11" s="484"/>
      <c r="AW11" s="484"/>
      <c r="AX11" s="484"/>
      <c r="AY11" s="450" t="s">
        <v>191</v>
      </c>
      <c r="AZ11" s="451"/>
      <c r="BA11" s="451"/>
      <c r="BB11" s="451"/>
      <c r="BC11" s="451"/>
      <c r="BD11" s="451"/>
      <c r="BE11" s="451"/>
      <c r="BF11" s="451"/>
      <c r="BG11" s="451"/>
      <c r="BH11" s="451"/>
      <c r="BI11" s="451"/>
      <c r="BJ11" s="451"/>
      <c r="BK11" s="451"/>
      <c r="BL11" s="451"/>
      <c r="BM11" s="452"/>
      <c r="BN11" s="453">
        <v>0</v>
      </c>
      <c r="BO11" s="454"/>
      <c r="BP11" s="454"/>
      <c r="BQ11" s="454"/>
      <c r="BR11" s="454"/>
      <c r="BS11" s="454"/>
      <c r="BT11" s="454"/>
      <c r="BU11" s="455"/>
      <c r="BV11" s="453">
        <v>0</v>
      </c>
      <c r="BW11" s="454"/>
      <c r="BX11" s="454"/>
      <c r="BY11" s="454"/>
      <c r="BZ11" s="454"/>
      <c r="CA11" s="454"/>
      <c r="CB11" s="454"/>
      <c r="CC11" s="455"/>
      <c r="CD11" s="464" t="s">
        <v>194</v>
      </c>
      <c r="CE11" s="415"/>
      <c r="CF11" s="415"/>
      <c r="CG11" s="415"/>
      <c r="CH11" s="415"/>
      <c r="CI11" s="415"/>
      <c r="CJ11" s="415"/>
      <c r="CK11" s="415"/>
      <c r="CL11" s="415"/>
      <c r="CM11" s="415"/>
      <c r="CN11" s="415"/>
      <c r="CO11" s="415"/>
      <c r="CP11" s="415"/>
      <c r="CQ11" s="415"/>
      <c r="CR11" s="415"/>
      <c r="CS11" s="465"/>
      <c r="CT11" s="516" t="s">
        <v>195</v>
      </c>
      <c r="CU11" s="517"/>
      <c r="CV11" s="517"/>
      <c r="CW11" s="517"/>
      <c r="CX11" s="517"/>
      <c r="CY11" s="517"/>
      <c r="CZ11" s="517"/>
      <c r="DA11" s="518"/>
      <c r="DB11" s="516" t="s">
        <v>195</v>
      </c>
      <c r="DC11" s="517"/>
      <c r="DD11" s="517"/>
      <c r="DE11" s="517"/>
      <c r="DF11" s="517"/>
      <c r="DG11" s="517"/>
      <c r="DH11" s="517"/>
      <c r="DI11" s="518"/>
    </row>
    <row r="12" spans="1:119" ht="18.75" customHeight="1" x14ac:dyDescent="0.2">
      <c r="A12" s="2"/>
      <c r="B12" s="402" t="s">
        <v>196</v>
      </c>
      <c r="C12" s="403"/>
      <c r="D12" s="403"/>
      <c r="E12" s="403"/>
      <c r="F12" s="403"/>
      <c r="G12" s="403"/>
      <c r="H12" s="403"/>
      <c r="I12" s="403"/>
      <c r="J12" s="403"/>
      <c r="K12" s="404"/>
      <c r="L12" s="519" t="s">
        <v>198</v>
      </c>
      <c r="M12" s="520"/>
      <c r="N12" s="520"/>
      <c r="O12" s="520"/>
      <c r="P12" s="520"/>
      <c r="Q12" s="521"/>
      <c r="R12" s="522">
        <v>41653</v>
      </c>
      <c r="S12" s="523"/>
      <c r="T12" s="523"/>
      <c r="U12" s="523"/>
      <c r="V12" s="524"/>
      <c r="W12" s="525" t="s">
        <v>5</v>
      </c>
      <c r="X12" s="484"/>
      <c r="Y12" s="484"/>
      <c r="Z12" s="484"/>
      <c r="AA12" s="484"/>
      <c r="AB12" s="526"/>
      <c r="AC12" s="527" t="s">
        <v>109</v>
      </c>
      <c r="AD12" s="528"/>
      <c r="AE12" s="528"/>
      <c r="AF12" s="528"/>
      <c r="AG12" s="529"/>
      <c r="AH12" s="527" t="s">
        <v>199</v>
      </c>
      <c r="AI12" s="528"/>
      <c r="AJ12" s="528"/>
      <c r="AK12" s="528"/>
      <c r="AL12" s="530"/>
      <c r="AM12" s="482" t="s">
        <v>202</v>
      </c>
      <c r="AN12" s="444"/>
      <c r="AO12" s="444"/>
      <c r="AP12" s="444"/>
      <c r="AQ12" s="444"/>
      <c r="AR12" s="444"/>
      <c r="AS12" s="444"/>
      <c r="AT12" s="445"/>
      <c r="AU12" s="483" t="s">
        <v>68</v>
      </c>
      <c r="AV12" s="484"/>
      <c r="AW12" s="484"/>
      <c r="AX12" s="484"/>
      <c r="AY12" s="450" t="s">
        <v>204</v>
      </c>
      <c r="AZ12" s="451"/>
      <c r="BA12" s="451"/>
      <c r="BB12" s="451"/>
      <c r="BC12" s="451"/>
      <c r="BD12" s="451"/>
      <c r="BE12" s="451"/>
      <c r="BF12" s="451"/>
      <c r="BG12" s="451"/>
      <c r="BH12" s="451"/>
      <c r="BI12" s="451"/>
      <c r="BJ12" s="451"/>
      <c r="BK12" s="451"/>
      <c r="BL12" s="451"/>
      <c r="BM12" s="452"/>
      <c r="BN12" s="453">
        <v>0</v>
      </c>
      <c r="BO12" s="454"/>
      <c r="BP12" s="454"/>
      <c r="BQ12" s="454"/>
      <c r="BR12" s="454"/>
      <c r="BS12" s="454"/>
      <c r="BT12" s="454"/>
      <c r="BU12" s="455"/>
      <c r="BV12" s="453">
        <v>461790</v>
      </c>
      <c r="BW12" s="454"/>
      <c r="BX12" s="454"/>
      <c r="BY12" s="454"/>
      <c r="BZ12" s="454"/>
      <c r="CA12" s="454"/>
      <c r="CB12" s="454"/>
      <c r="CC12" s="455"/>
      <c r="CD12" s="464" t="s">
        <v>206</v>
      </c>
      <c r="CE12" s="415"/>
      <c r="CF12" s="415"/>
      <c r="CG12" s="415"/>
      <c r="CH12" s="415"/>
      <c r="CI12" s="415"/>
      <c r="CJ12" s="415"/>
      <c r="CK12" s="415"/>
      <c r="CL12" s="415"/>
      <c r="CM12" s="415"/>
      <c r="CN12" s="415"/>
      <c r="CO12" s="415"/>
      <c r="CP12" s="415"/>
      <c r="CQ12" s="415"/>
      <c r="CR12" s="415"/>
      <c r="CS12" s="465"/>
      <c r="CT12" s="516" t="s">
        <v>195</v>
      </c>
      <c r="CU12" s="517"/>
      <c r="CV12" s="517"/>
      <c r="CW12" s="517"/>
      <c r="CX12" s="517"/>
      <c r="CY12" s="517"/>
      <c r="CZ12" s="517"/>
      <c r="DA12" s="518"/>
      <c r="DB12" s="516" t="s">
        <v>195</v>
      </c>
      <c r="DC12" s="517"/>
      <c r="DD12" s="517"/>
      <c r="DE12" s="517"/>
      <c r="DF12" s="517"/>
      <c r="DG12" s="517"/>
      <c r="DH12" s="517"/>
      <c r="DI12" s="518"/>
    </row>
    <row r="13" spans="1:119" ht="18.75" customHeight="1" x14ac:dyDescent="0.2">
      <c r="A13" s="2"/>
      <c r="B13" s="405"/>
      <c r="C13" s="406"/>
      <c r="D13" s="406"/>
      <c r="E13" s="406"/>
      <c r="F13" s="406"/>
      <c r="G13" s="406"/>
      <c r="H13" s="406"/>
      <c r="I13" s="406"/>
      <c r="J13" s="406"/>
      <c r="K13" s="407"/>
      <c r="L13" s="14"/>
      <c r="M13" s="505" t="s">
        <v>207</v>
      </c>
      <c r="N13" s="506"/>
      <c r="O13" s="506"/>
      <c r="P13" s="506"/>
      <c r="Q13" s="507"/>
      <c r="R13" s="508">
        <v>32782</v>
      </c>
      <c r="S13" s="509"/>
      <c r="T13" s="509"/>
      <c r="U13" s="509"/>
      <c r="V13" s="510"/>
      <c r="W13" s="387" t="s">
        <v>209</v>
      </c>
      <c r="X13" s="329"/>
      <c r="Y13" s="329"/>
      <c r="Z13" s="329"/>
      <c r="AA13" s="329"/>
      <c r="AB13" s="330"/>
      <c r="AC13" s="446">
        <v>157</v>
      </c>
      <c r="AD13" s="447"/>
      <c r="AE13" s="447"/>
      <c r="AF13" s="447"/>
      <c r="AG13" s="448"/>
      <c r="AH13" s="446">
        <v>145</v>
      </c>
      <c r="AI13" s="447"/>
      <c r="AJ13" s="447"/>
      <c r="AK13" s="447"/>
      <c r="AL13" s="449"/>
      <c r="AM13" s="482" t="s">
        <v>210</v>
      </c>
      <c r="AN13" s="444"/>
      <c r="AO13" s="444"/>
      <c r="AP13" s="444"/>
      <c r="AQ13" s="444"/>
      <c r="AR13" s="444"/>
      <c r="AS13" s="444"/>
      <c r="AT13" s="445"/>
      <c r="AU13" s="483" t="s">
        <v>166</v>
      </c>
      <c r="AV13" s="484"/>
      <c r="AW13" s="484"/>
      <c r="AX13" s="484"/>
      <c r="AY13" s="450" t="s">
        <v>212</v>
      </c>
      <c r="AZ13" s="451"/>
      <c r="BA13" s="451"/>
      <c r="BB13" s="451"/>
      <c r="BC13" s="451"/>
      <c r="BD13" s="451"/>
      <c r="BE13" s="451"/>
      <c r="BF13" s="451"/>
      <c r="BG13" s="451"/>
      <c r="BH13" s="451"/>
      <c r="BI13" s="451"/>
      <c r="BJ13" s="451"/>
      <c r="BK13" s="451"/>
      <c r="BL13" s="451"/>
      <c r="BM13" s="452"/>
      <c r="BN13" s="453">
        <v>657643</v>
      </c>
      <c r="BO13" s="454"/>
      <c r="BP13" s="454"/>
      <c r="BQ13" s="454"/>
      <c r="BR13" s="454"/>
      <c r="BS13" s="454"/>
      <c r="BT13" s="454"/>
      <c r="BU13" s="455"/>
      <c r="BV13" s="453">
        <v>-435681</v>
      </c>
      <c r="BW13" s="454"/>
      <c r="BX13" s="454"/>
      <c r="BY13" s="454"/>
      <c r="BZ13" s="454"/>
      <c r="CA13" s="454"/>
      <c r="CB13" s="454"/>
      <c r="CC13" s="455"/>
      <c r="CD13" s="464" t="s">
        <v>214</v>
      </c>
      <c r="CE13" s="415"/>
      <c r="CF13" s="415"/>
      <c r="CG13" s="415"/>
      <c r="CH13" s="415"/>
      <c r="CI13" s="415"/>
      <c r="CJ13" s="415"/>
      <c r="CK13" s="415"/>
      <c r="CL13" s="415"/>
      <c r="CM13" s="415"/>
      <c r="CN13" s="415"/>
      <c r="CO13" s="415"/>
      <c r="CP13" s="415"/>
      <c r="CQ13" s="415"/>
      <c r="CR13" s="415"/>
      <c r="CS13" s="465"/>
      <c r="CT13" s="316">
        <v>4.5</v>
      </c>
      <c r="CU13" s="317"/>
      <c r="CV13" s="317"/>
      <c r="CW13" s="317"/>
      <c r="CX13" s="317"/>
      <c r="CY13" s="317"/>
      <c r="CZ13" s="317"/>
      <c r="DA13" s="318"/>
      <c r="DB13" s="316">
        <v>4.4000000000000004</v>
      </c>
      <c r="DC13" s="317"/>
      <c r="DD13" s="317"/>
      <c r="DE13" s="317"/>
      <c r="DF13" s="317"/>
      <c r="DG13" s="317"/>
      <c r="DH13" s="317"/>
      <c r="DI13" s="318"/>
    </row>
    <row r="14" spans="1:119" ht="18.75" customHeight="1" x14ac:dyDescent="0.2">
      <c r="A14" s="2"/>
      <c r="B14" s="405"/>
      <c r="C14" s="406"/>
      <c r="D14" s="406"/>
      <c r="E14" s="406"/>
      <c r="F14" s="406"/>
      <c r="G14" s="406"/>
      <c r="H14" s="406"/>
      <c r="I14" s="406"/>
      <c r="J14" s="406"/>
      <c r="K14" s="407"/>
      <c r="L14" s="495" t="s">
        <v>215</v>
      </c>
      <c r="M14" s="514"/>
      <c r="N14" s="514"/>
      <c r="O14" s="514"/>
      <c r="P14" s="514"/>
      <c r="Q14" s="515"/>
      <c r="R14" s="508">
        <v>41465</v>
      </c>
      <c r="S14" s="509"/>
      <c r="T14" s="509"/>
      <c r="U14" s="509"/>
      <c r="V14" s="510"/>
      <c r="W14" s="375"/>
      <c r="X14" s="332"/>
      <c r="Y14" s="332"/>
      <c r="Z14" s="332"/>
      <c r="AA14" s="332"/>
      <c r="AB14" s="333"/>
      <c r="AC14" s="498">
        <v>0.8</v>
      </c>
      <c r="AD14" s="499"/>
      <c r="AE14" s="499"/>
      <c r="AF14" s="499"/>
      <c r="AG14" s="500"/>
      <c r="AH14" s="498">
        <v>0.7</v>
      </c>
      <c r="AI14" s="499"/>
      <c r="AJ14" s="499"/>
      <c r="AK14" s="499"/>
      <c r="AL14" s="501"/>
      <c r="AM14" s="482"/>
      <c r="AN14" s="444"/>
      <c r="AO14" s="444"/>
      <c r="AP14" s="444"/>
      <c r="AQ14" s="444"/>
      <c r="AR14" s="444"/>
      <c r="AS14" s="444"/>
      <c r="AT14" s="445"/>
      <c r="AU14" s="483"/>
      <c r="AV14" s="484"/>
      <c r="AW14" s="484"/>
      <c r="AX14" s="484"/>
      <c r="AY14" s="450"/>
      <c r="AZ14" s="451"/>
      <c r="BA14" s="451"/>
      <c r="BB14" s="451"/>
      <c r="BC14" s="451"/>
      <c r="BD14" s="451"/>
      <c r="BE14" s="451"/>
      <c r="BF14" s="451"/>
      <c r="BG14" s="451"/>
      <c r="BH14" s="451"/>
      <c r="BI14" s="451"/>
      <c r="BJ14" s="451"/>
      <c r="BK14" s="451"/>
      <c r="BL14" s="451"/>
      <c r="BM14" s="452"/>
      <c r="BN14" s="453"/>
      <c r="BO14" s="454"/>
      <c r="BP14" s="454"/>
      <c r="BQ14" s="454"/>
      <c r="BR14" s="454"/>
      <c r="BS14" s="454"/>
      <c r="BT14" s="454"/>
      <c r="BU14" s="455"/>
      <c r="BV14" s="453"/>
      <c r="BW14" s="454"/>
      <c r="BX14" s="454"/>
      <c r="BY14" s="454"/>
      <c r="BZ14" s="454"/>
      <c r="CA14" s="454"/>
      <c r="CB14" s="454"/>
      <c r="CC14" s="455"/>
      <c r="CD14" s="459" t="s">
        <v>217</v>
      </c>
      <c r="CE14" s="460"/>
      <c r="CF14" s="460"/>
      <c r="CG14" s="460"/>
      <c r="CH14" s="460"/>
      <c r="CI14" s="460"/>
      <c r="CJ14" s="460"/>
      <c r="CK14" s="460"/>
      <c r="CL14" s="460"/>
      <c r="CM14" s="460"/>
      <c r="CN14" s="460"/>
      <c r="CO14" s="460"/>
      <c r="CP14" s="460"/>
      <c r="CQ14" s="460"/>
      <c r="CR14" s="460"/>
      <c r="CS14" s="461"/>
      <c r="CT14" s="502" t="s">
        <v>195</v>
      </c>
      <c r="CU14" s="503"/>
      <c r="CV14" s="503"/>
      <c r="CW14" s="503"/>
      <c r="CX14" s="503"/>
      <c r="CY14" s="503"/>
      <c r="CZ14" s="503"/>
      <c r="DA14" s="504"/>
      <c r="DB14" s="502" t="s">
        <v>195</v>
      </c>
      <c r="DC14" s="503"/>
      <c r="DD14" s="503"/>
      <c r="DE14" s="503"/>
      <c r="DF14" s="503"/>
      <c r="DG14" s="503"/>
      <c r="DH14" s="503"/>
      <c r="DI14" s="504"/>
    </row>
    <row r="15" spans="1:119" ht="18.75" customHeight="1" x14ac:dyDescent="0.2">
      <c r="A15" s="2"/>
      <c r="B15" s="405"/>
      <c r="C15" s="406"/>
      <c r="D15" s="406"/>
      <c r="E15" s="406"/>
      <c r="F15" s="406"/>
      <c r="G15" s="406"/>
      <c r="H15" s="406"/>
      <c r="I15" s="406"/>
      <c r="J15" s="406"/>
      <c r="K15" s="407"/>
      <c r="L15" s="14"/>
      <c r="M15" s="505" t="s">
        <v>207</v>
      </c>
      <c r="N15" s="506"/>
      <c r="O15" s="506"/>
      <c r="P15" s="506"/>
      <c r="Q15" s="507"/>
      <c r="R15" s="508">
        <v>33159</v>
      </c>
      <c r="S15" s="509"/>
      <c r="T15" s="509"/>
      <c r="U15" s="509"/>
      <c r="V15" s="510"/>
      <c r="W15" s="387" t="s">
        <v>7</v>
      </c>
      <c r="X15" s="329"/>
      <c r="Y15" s="329"/>
      <c r="Z15" s="329"/>
      <c r="AA15" s="329"/>
      <c r="AB15" s="330"/>
      <c r="AC15" s="446">
        <v>10565</v>
      </c>
      <c r="AD15" s="447"/>
      <c r="AE15" s="447"/>
      <c r="AF15" s="447"/>
      <c r="AG15" s="448"/>
      <c r="AH15" s="446">
        <v>10538</v>
      </c>
      <c r="AI15" s="447"/>
      <c r="AJ15" s="447"/>
      <c r="AK15" s="447"/>
      <c r="AL15" s="449"/>
      <c r="AM15" s="482"/>
      <c r="AN15" s="444"/>
      <c r="AO15" s="444"/>
      <c r="AP15" s="444"/>
      <c r="AQ15" s="444"/>
      <c r="AR15" s="444"/>
      <c r="AS15" s="444"/>
      <c r="AT15" s="445"/>
      <c r="AU15" s="483"/>
      <c r="AV15" s="484"/>
      <c r="AW15" s="484"/>
      <c r="AX15" s="484"/>
      <c r="AY15" s="456" t="s">
        <v>220</v>
      </c>
      <c r="AZ15" s="457"/>
      <c r="BA15" s="457"/>
      <c r="BB15" s="457"/>
      <c r="BC15" s="457"/>
      <c r="BD15" s="457"/>
      <c r="BE15" s="457"/>
      <c r="BF15" s="457"/>
      <c r="BG15" s="457"/>
      <c r="BH15" s="457"/>
      <c r="BI15" s="457"/>
      <c r="BJ15" s="457"/>
      <c r="BK15" s="457"/>
      <c r="BL15" s="457"/>
      <c r="BM15" s="458"/>
      <c r="BN15" s="440">
        <v>6198638</v>
      </c>
      <c r="BO15" s="441"/>
      <c r="BP15" s="441"/>
      <c r="BQ15" s="441"/>
      <c r="BR15" s="441"/>
      <c r="BS15" s="441"/>
      <c r="BT15" s="441"/>
      <c r="BU15" s="442"/>
      <c r="BV15" s="440">
        <v>5981878</v>
      </c>
      <c r="BW15" s="441"/>
      <c r="BX15" s="441"/>
      <c r="BY15" s="441"/>
      <c r="BZ15" s="441"/>
      <c r="CA15" s="441"/>
      <c r="CB15" s="441"/>
      <c r="CC15" s="442"/>
      <c r="CD15" s="511" t="s">
        <v>208</v>
      </c>
      <c r="CE15" s="512"/>
      <c r="CF15" s="512"/>
      <c r="CG15" s="512"/>
      <c r="CH15" s="512"/>
      <c r="CI15" s="512"/>
      <c r="CJ15" s="512"/>
      <c r="CK15" s="512"/>
      <c r="CL15" s="512"/>
      <c r="CM15" s="512"/>
      <c r="CN15" s="512"/>
      <c r="CO15" s="512"/>
      <c r="CP15" s="512"/>
      <c r="CQ15" s="512"/>
      <c r="CR15" s="512"/>
      <c r="CS15" s="513"/>
      <c r="CT15" s="28"/>
      <c r="CU15" s="31"/>
      <c r="CV15" s="31"/>
      <c r="CW15" s="31"/>
      <c r="CX15" s="31"/>
      <c r="CY15" s="31"/>
      <c r="CZ15" s="31"/>
      <c r="DA15" s="34"/>
      <c r="DB15" s="28"/>
      <c r="DC15" s="31"/>
      <c r="DD15" s="31"/>
      <c r="DE15" s="31"/>
      <c r="DF15" s="31"/>
      <c r="DG15" s="31"/>
      <c r="DH15" s="31"/>
      <c r="DI15" s="34"/>
    </row>
    <row r="16" spans="1:119" ht="18.75" customHeight="1" x14ac:dyDescent="0.2">
      <c r="A16" s="2"/>
      <c r="B16" s="405"/>
      <c r="C16" s="406"/>
      <c r="D16" s="406"/>
      <c r="E16" s="406"/>
      <c r="F16" s="406"/>
      <c r="G16" s="406"/>
      <c r="H16" s="406"/>
      <c r="I16" s="406"/>
      <c r="J16" s="406"/>
      <c r="K16" s="407"/>
      <c r="L16" s="495" t="s">
        <v>221</v>
      </c>
      <c r="M16" s="496"/>
      <c r="N16" s="496"/>
      <c r="O16" s="496"/>
      <c r="P16" s="496"/>
      <c r="Q16" s="497"/>
      <c r="R16" s="492" t="s">
        <v>223</v>
      </c>
      <c r="S16" s="493"/>
      <c r="T16" s="493"/>
      <c r="U16" s="493"/>
      <c r="V16" s="494"/>
      <c r="W16" s="375"/>
      <c r="X16" s="332"/>
      <c r="Y16" s="332"/>
      <c r="Z16" s="332"/>
      <c r="AA16" s="332"/>
      <c r="AB16" s="333"/>
      <c r="AC16" s="498">
        <v>51.6</v>
      </c>
      <c r="AD16" s="499"/>
      <c r="AE16" s="499"/>
      <c r="AF16" s="499"/>
      <c r="AG16" s="500"/>
      <c r="AH16" s="498">
        <v>52</v>
      </c>
      <c r="AI16" s="499"/>
      <c r="AJ16" s="499"/>
      <c r="AK16" s="499"/>
      <c r="AL16" s="501"/>
      <c r="AM16" s="482"/>
      <c r="AN16" s="444"/>
      <c r="AO16" s="444"/>
      <c r="AP16" s="444"/>
      <c r="AQ16" s="444"/>
      <c r="AR16" s="444"/>
      <c r="AS16" s="444"/>
      <c r="AT16" s="445"/>
      <c r="AU16" s="483"/>
      <c r="AV16" s="484"/>
      <c r="AW16" s="484"/>
      <c r="AX16" s="484"/>
      <c r="AY16" s="450" t="s">
        <v>106</v>
      </c>
      <c r="AZ16" s="451"/>
      <c r="BA16" s="451"/>
      <c r="BB16" s="451"/>
      <c r="BC16" s="451"/>
      <c r="BD16" s="451"/>
      <c r="BE16" s="451"/>
      <c r="BF16" s="451"/>
      <c r="BG16" s="451"/>
      <c r="BH16" s="451"/>
      <c r="BI16" s="451"/>
      <c r="BJ16" s="451"/>
      <c r="BK16" s="451"/>
      <c r="BL16" s="451"/>
      <c r="BM16" s="452"/>
      <c r="BN16" s="453">
        <v>6813855</v>
      </c>
      <c r="BO16" s="454"/>
      <c r="BP16" s="454"/>
      <c r="BQ16" s="454"/>
      <c r="BR16" s="454"/>
      <c r="BS16" s="454"/>
      <c r="BT16" s="454"/>
      <c r="BU16" s="455"/>
      <c r="BV16" s="453">
        <v>6563992</v>
      </c>
      <c r="BW16" s="454"/>
      <c r="BX16" s="454"/>
      <c r="BY16" s="454"/>
      <c r="BZ16" s="454"/>
      <c r="CA16" s="454"/>
      <c r="CB16" s="454"/>
      <c r="CC16" s="455"/>
      <c r="CD16" s="21"/>
      <c r="CE16" s="314"/>
      <c r="CF16" s="314"/>
      <c r="CG16" s="314"/>
      <c r="CH16" s="314"/>
      <c r="CI16" s="314"/>
      <c r="CJ16" s="314"/>
      <c r="CK16" s="314"/>
      <c r="CL16" s="314"/>
      <c r="CM16" s="314"/>
      <c r="CN16" s="314"/>
      <c r="CO16" s="314"/>
      <c r="CP16" s="314"/>
      <c r="CQ16" s="314"/>
      <c r="CR16" s="314"/>
      <c r="CS16" s="315"/>
      <c r="CT16" s="316"/>
      <c r="CU16" s="317"/>
      <c r="CV16" s="317"/>
      <c r="CW16" s="317"/>
      <c r="CX16" s="317"/>
      <c r="CY16" s="317"/>
      <c r="CZ16" s="317"/>
      <c r="DA16" s="318"/>
      <c r="DB16" s="316"/>
      <c r="DC16" s="317"/>
      <c r="DD16" s="317"/>
      <c r="DE16" s="317"/>
      <c r="DF16" s="317"/>
      <c r="DG16" s="317"/>
      <c r="DH16" s="317"/>
      <c r="DI16" s="318"/>
    </row>
    <row r="17" spans="1:113" ht="18.75" customHeight="1" x14ac:dyDescent="0.2">
      <c r="A17" s="2"/>
      <c r="B17" s="408"/>
      <c r="C17" s="409"/>
      <c r="D17" s="409"/>
      <c r="E17" s="409"/>
      <c r="F17" s="409"/>
      <c r="G17" s="409"/>
      <c r="H17" s="409"/>
      <c r="I17" s="409"/>
      <c r="J17" s="409"/>
      <c r="K17" s="410"/>
      <c r="L17" s="15"/>
      <c r="M17" s="489" t="s">
        <v>101</v>
      </c>
      <c r="N17" s="490"/>
      <c r="O17" s="490"/>
      <c r="P17" s="490"/>
      <c r="Q17" s="491"/>
      <c r="R17" s="492" t="s">
        <v>226</v>
      </c>
      <c r="S17" s="493"/>
      <c r="T17" s="493"/>
      <c r="U17" s="493"/>
      <c r="V17" s="494"/>
      <c r="W17" s="387" t="s">
        <v>93</v>
      </c>
      <c r="X17" s="329"/>
      <c r="Y17" s="329"/>
      <c r="Z17" s="329"/>
      <c r="AA17" s="329"/>
      <c r="AB17" s="330"/>
      <c r="AC17" s="446">
        <v>9751</v>
      </c>
      <c r="AD17" s="447"/>
      <c r="AE17" s="447"/>
      <c r="AF17" s="447"/>
      <c r="AG17" s="448"/>
      <c r="AH17" s="446">
        <v>9594</v>
      </c>
      <c r="AI17" s="447"/>
      <c r="AJ17" s="447"/>
      <c r="AK17" s="447"/>
      <c r="AL17" s="449"/>
      <c r="AM17" s="482"/>
      <c r="AN17" s="444"/>
      <c r="AO17" s="444"/>
      <c r="AP17" s="444"/>
      <c r="AQ17" s="444"/>
      <c r="AR17" s="444"/>
      <c r="AS17" s="444"/>
      <c r="AT17" s="445"/>
      <c r="AU17" s="483"/>
      <c r="AV17" s="484"/>
      <c r="AW17" s="484"/>
      <c r="AX17" s="484"/>
      <c r="AY17" s="450" t="s">
        <v>228</v>
      </c>
      <c r="AZ17" s="451"/>
      <c r="BA17" s="451"/>
      <c r="BB17" s="451"/>
      <c r="BC17" s="451"/>
      <c r="BD17" s="451"/>
      <c r="BE17" s="451"/>
      <c r="BF17" s="451"/>
      <c r="BG17" s="451"/>
      <c r="BH17" s="451"/>
      <c r="BI17" s="451"/>
      <c r="BJ17" s="451"/>
      <c r="BK17" s="451"/>
      <c r="BL17" s="451"/>
      <c r="BM17" s="452"/>
      <c r="BN17" s="453">
        <v>7844050</v>
      </c>
      <c r="BO17" s="454"/>
      <c r="BP17" s="454"/>
      <c r="BQ17" s="454"/>
      <c r="BR17" s="454"/>
      <c r="BS17" s="454"/>
      <c r="BT17" s="454"/>
      <c r="BU17" s="455"/>
      <c r="BV17" s="453">
        <v>7551595</v>
      </c>
      <c r="BW17" s="454"/>
      <c r="BX17" s="454"/>
      <c r="BY17" s="454"/>
      <c r="BZ17" s="454"/>
      <c r="CA17" s="454"/>
      <c r="CB17" s="454"/>
      <c r="CC17" s="455"/>
      <c r="CD17" s="21"/>
      <c r="CE17" s="314"/>
      <c r="CF17" s="314"/>
      <c r="CG17" s="314"/>
      <c r="CH17" s="314"/>
      <c r="CI17" s="314"/>
      <c r="CJ17" s="314"/>
      <c r="CK17" s="314"/>
      <c r="CL17" s="314"/>
      <c r="CM17" s="314"/>
      <c r="CN17" s="314"/>
      <c r="CO17" s="314"/>
      <c r="CP17" s="314"/>
      <c r="CQ17" s="314"/>
      <c r="CR17" s="314"/>
      <c r="CS17" s="315"/>
      <c r="CT17" s="316"/>
      <c r="CU17" s="317"/>
      <c r="CV17" s="317"/>
      <c r="CW17" s="317"/>
      <c r="CX17" s="317"/>
      <c r="CY17" s="317"/>
      <c r="CZ17" s="317"/>
      <c r="DA17" s="318"/>
      <c r="DB17" s="316"/>
      <c r="DC17" s="317"/>
      <c r="DD17" s="317"/>
      <c r="DE17" s="317"/>
      <c r="DF17" s="317"/>
      <c r="DG17" s="317"/>
      <c r="DH17" s="317"/>
      <c r="DI17" s="318"/>
    </row>
    <row r="18" spans="1:113" ht="18.75" customHeight="1" x14ac:dyDescent="0.2">
      <c r="A18" s="2"/>
      <c r="B18" s="469" t="s">
        <v>229</v>
      </c>
      <c r="C18" s="401"/>
      <c r="D18" s="401"/>
      <c r="E18" s="470"/>
      <c r="F18" s="470"/>
      <c r="G18" s="470"/>
      <c r="H18" s="470"/>
      <c r="I18" s="470"/>
      <c r="J18" s="470"/>
      <c r="K18" s="470"/>
      <c r="L18" s="485">
        <v>18.03</v>
      </c>
      <c r="M18" s="485"/>
      <c r="N18" s="485"/>
      <c r="O18" s="485"/>
      <c r="P18" s="485"/>
      <c r="Q18" s="485"/>
      <c r="R18" s="486"/>
      <c r="S18" s="486"/>
      <c r="T18" s="486"/>
      <c r="U18" s="486"/>
      <c r="V18" s="487"/>
      <c r="W18" s="388"/>
      <c r="X18" s="389"/>
      <c r="Y18" s="389"/>
      <c r="Z18" s="389"/>
      <c r="AA18" s="389"/>
      <c r="AB18" s="382"/>
      <c r="AC18" s="425">
        <v>47.6</v>
      </c>
      <c r="AD18" s="426"/>
      <c r="AE18" s="426"/>
      <c r="AF18" s="426"/>
      <c r="AG18" s="488"/>
      <c r="AH18" s="425">
        <v>47.3</v>
      </c>
      <c r="AI18" s="426"/>
      <c r="AJ18" s="426"/>
      <c r="AK18" s="426"/>
      <c r="AL18" s="427"/>
      <c r="AM18" s="482"/>
      <c r="AN18" s="444"/>
      <c r="AO18" s="444"/>
      <c r="AP18" s="444"/>
      <c r="AQ18" s="444"/>
      <c r="AR18" s="444"/>
      <c r="AS18" s="444"/>
      <c r="AT18" s="445"/>
      <c r="AU18" s="483"/>
      <c r="AV18" s="484"/>
      <c r="AW18" s="484"/>
      <c r="AX18" s="484"/>
      <c r="AY18" s="450" t="s">
        <v>230</v>
      </c>
      <c r="AZ18" s="451"/>
      <c r="BA18" s="451"/>
      <c r="BB18" s="451"/>
      <c r="BC18" s="451"/>
      <c r="BD18" s="451"/>
      <c r="BE18" s="451"/>
      <c r="BF18" s="451"/>
      <c r="BG18" s="451"/>
      <c r="BH18" s="451"/>
      <c r="BI18" s="451"/>
      <c r="BJ18" s="451"/>
      <c r="BK18" s="451"/>
      <c r="BL18" s="451"/>
      <c r="BM18" s="452"/>
      <c r="BN18" s="453">
        <v>8818169</v>
      </c>
      <c r="BO18" s="454"/>
      <c r="BP18" s="454"/>
      <c r="BQ18" s="454"/>
      <c r="BR18" s="454"/>
      <c r="BS18" s="454"/>
      <c r="BT18" s="454"/>
      <c r="BU18" s="455"/>
      <c r="BV18" s="453">
        <v>8486482</v>
      </c>
      <c r="BW18" s="454"/>
      <c r="BX18" s="454"/>
      <c r="BY18" s="454"/>
      <c r="BZ18" s="454"/>
      <c r="CA18" s="454"/>
      <c r="CB18" s="454"/>
      <c r="CC18" s="455"/>
      <c r="CD18" s="21"/>
      <c r="CE18" s="314"/>
      <c r="CF18" s="314"/>
      <c r="CG18" s="314"/>
      <c r="CH18" s="314"/>
      <c r="CI18" s="314"/>
      <c r="CJ18" s="314"/>
      <c r="CK18" s="314"/>
      <c r="CL18" s="314"/>
      <c r="CM18" s="314"/>
      <c r="CN18" s="314"/>
      <c r="CO18" s="314"/>
      <c r="CP18" s="314"/>
      <c r="CQ18" s="314"/>
      <c r="CR18" s="314"/>
      <c r="CS18" s="315"/>
      <c r="CT18" s="316"/>
      <c r="CU18" s="317"/>
      <c r="CV18" s="317"/>
      <c r="CW18" s="317"/>
      <c r="CX18" s="317"/>
      <c r="CY18" s="317"/>
      <c r="CZ18" s="317"/>
      <c r="DA18" s="318"/>
      <c r="DB18" s="316"/>
      <c r="DC18" s="317"/>
      <c r="DD18" s="317"/>
      <c r="DE18" s="317"/>
      <c r="DF18" s="317"/>
      <c r="DG18" s="317"/>
      <c r="DH18" s="317"/>
      <c r="DI18" s="318"/>
    </row>
    <row r="19" spans="1:113" ht="18.75" customHeight="1" x14ac:dyDescent="0.2">
      <c r="A19" s="2"/>
      <c r="B19" s="469" t="s">
        <v>56</v>
      </c>
      <c r="C19" s="401"/>
      <c r="D19" s="401"/>
      <c r="E19" s="470"/>
      <c r="F19" s="470"/>
      <c r="G19" s="470"/>
      <c r="H19" s="470"/>
      <c r="I19" s="470"/>
      <c r="J19" s="470"/>
      <c r="K19" s="470"/>
      <c r="L19" s="471">
        <v>2334</v>
      </c>
      <c r="M19" s="471"/>
      <c r="N19" s="471"/>
      <c r="O19" s="471"/>
      <c r="P19" s="471"/>
      <c r="Q19" s="471"/>
      <c r="R19" s="472"/>
      <c r="S19" s="472"/>
      <c r="T19" s="472"/>
      <c r="U19" s="472"/>
      <c r="V19" s="473"/>
      <c r="W19" s="371"/>
      <c r="X19" s="372"/>
      <c r="Y19" s="372"/>
      <c r="Z19" s="372"/>
      <c r="AA19" s="372"/>
      <c r="AB19" s="372"/>
      <c r="AC19" s="480"/>
      <c r="AD19" s="480"/>
      <c r="AE19" s="480"/>
      <c r="AF19" s="480"/>
      <c r="AG19" s="480"/>
      <c r="AH19" s="480"/>
      <c r="AI19" s="480"/>
      <c r="AJ19" s="480"/>
      <c r="AK19" s="480"/>
      <c r="AL19" s="481"/>
      <c r="AM19" s="482"/>
      <c r="AN19" s="444"/>
      <c r="AO19" s="444"/>
      <c r="AP19" s="444"/>
      <c r="AQ19" s="444"/>
      <c r="AR19" s="444"/>
      <c r="AS19" s="444"/>
      <c r="AT19" s="445"/>
      <c r="AU19" s="483"/>
      <c r="AV19" s="484"/>
      <c r="AW19" s="484"/>
      <c r="AX19" s="484"/>
      <c r="AY19" s="450" t="s">
        <v>231</v>
      </c>
      <c r="AZ19" s="451"/>
      <c r="BA19" s="451"/>
      <c r="BB19" s="451"/>
      <c r="BC19" s="451"/>
      <c r="BD19" s="451"/>
      <c r="BE19" s="451"/>
      <c r="BF19" s="451"/>
      <c r="BG19" s="451"/>
      <c r="BH19" s="451"/>
      <c r="BI19" s="451"/>
      <c r="BJ19" s="451"/>
      <c r="BK19" s="451"/>
      <c r="BL19" s="451"/>
      <c r="BM19" s="452"/>
      <c r="BN19" s="453">
        <v>11928321</v>
      </c>
      <c r="BO19" s="454"/>
      <c r="BP19" s="454"/>
      <c r="BQ19" s="454"/>
      <c r="BR19" s="454"/>
      <c r="BS19" s="454"/>
      <c r="BT19" s="454"/>
      <c r="BU19" s="455"/>
      <c r="BV19" s="453">
        <v>11286480</v>
      </c>
      <c r="BW19" s="454"/>
      <c r="BX19" s="454"/>
      <c r="BY19" s="454"/>
      <c r="BZ19" s="454"/>
      <c r="CA19" s="454"/>
      <c r="CB19" s="454"/>
      <c r="CC19" s="455"/>
      <c r="CD19" s="21"/>
      <c r="CE19" s="314"/>
      <c r="CF19" s="314"/>
      <c r="CG19" s="314"/>
      <c r="CH19" s="314"/>
      <c r="CI19" s="314"/>
      <c r="CJ19" s="314"/>
      <c r="CK19" s="314"/>
      <c r="CL19" s="314"/>
      <c r="CM19" s="314"/>
      <c r="CN19" s="314"/>
      <c r="CO19" s="314"/>
      <c r="CP19" s="314"/>
      <c r="CQ19" s="314"/>
      <c r="CR19" s="314"/>
      <c r="CS19" s="315"/>
      <c r="CT19" s="316"/>
      <c r="CU19" s="317"/>
      <c r="CV19" s="317"/>
      <c r="CW19" s="317"/>
      <c r="CX19" s="317"/>
      <c r="CY19" s="317"/>
      <c r="CZ19" s="317"/>
      <c r="DA19" s="318"/>
      <c r="DB19" s="316"/>
      <c r="DC19" s="317"/>
      <c r="DD19" s="317"/>
      <c r="DE19" s="317"/>
      <c r="DF19" s="317"/>
      <c r="DG19" s="317"/>
      <c r="DH19" s="317"/>
      <c r="DI19" s="318"/>
    </row>
    <row r="20" spans="1:113" ht="18.75" customHeight="1" x14ac:dyDescent="0.2">
      <c r="A20" s="2"/>
      <c r="B20" s="469" t="s">
        <v>234</v>
      </c>
      <c r="C20" s="401"/>
      <c r="D20" s="401"/>
      <c r="E20" s="470"/>
      <c r="F20" s="470"/>
      <c r="G20" s="470"/>
      <c r="H20" s="470"/>
      <c r="I20" s="470"/>
      <c r="J20" s="470"/>
      <c r="K20" s="470"/>
      <c r="L20" s="471">
        <v>19043</v>
      </c>
      <c r="M20" s="471"/>
      <c r="N20" s="471"/>
      <c r="O20" s="471"/>
      <c r="P20" s="471"/>
      <c r="Q20" s="471"/>
      <c r="R20" s="472"/>
      <c r="S20" s="472"/>
      <c r="T20" s="472"/>
      <c r="U20" s="472"/>
      <c r="V20" s="473"/>
      <c r="W20" s="388"/>
      <c r="X20" s="389"/>
      <c r="Y20" s="389"/>
      <c r="Z20" s="389"/>
      <c r="AA20" s="389"/>
      <c r="AB20" s="389"/>
      <c r="AC20" s="474"/>
      <c r="AD20" s="474"/>
      <c r="AE20" s="474"/>
      <c r="AF20" s="474"/>
      <c r="AG20" s="474"/>
      <c r="AH20" s="474"/>
      <c r="AI20" s="474"/>
      <c r="AJ20" s="474"/>
      <c r="AK20" s="474"/>
      <c r="AL20" s="475"/>
      <c r="AM20" s="476"/>
      <c r="AN20" s="417"/>
      <c r="AO20" s="417"/>
      <c r="AP20" s="417"/>
      <c r="AQ20" s="417"/>
      <c r="AR20" s="417"/>
      <c r="AS20" s="417"/>
      <c r="AT20" s="418"/>
      <c r="AU20" s="477"/>
      <c r="AV20" s="478"/>
      <c r="AW20" s="478"/>
      <c r="AX20" s="479"/>
      <c r="AY20" s="450"/>
      <c r="AZ20" s="451"/>
      <c r="BA20" s="451"/>
      <c r="BB20" s="451"/>
      <c r="BC20" s="451"/>
      <c r="BD20" s="451"/>
      <c r="BE20" s="451"/>
      <c r="BF20" s="451"/>
      <c r="BG20" s="451"/>
      <c r="BH20" s="451"/>
      <c r="BI20" s="451"/>
      <c r="BJ20" s="451"/>
      <c r="BK20" s="451"/>
      <c r="BL20" s="451"/>
      <c r="BM20" s="452"/>
      <c r="BN20" s="453"/>
      <c r="BO20" s="454"/>
      <c r="BP20" s="454"/>
      <c r="BQ20" s="454"/>
      <c r="BR20" s="454"/>
      <c r="BS20" s="454"/>
      <c r="BT20" s="454"/>
      <c r="BU20" s="455"/>
      <c r="BV20" s="453"/>
      <c r="BW20" s="454"/>
      <c r="BX20" s="454"/>
      <c r="BY20" s="454"/>
      <c r="BZ20" s="454"/>
      <c r="CA20" s="454"/>
      <c r="CB20" s="454"/>
      <c r="CC20" s="455"/>
      <c r="CD20" s="21"/>
      <c r="CE20" s="314"/>
      <c r="CF20" s="314"/>
      <c r="CG20" s="314"/>
      <c r="CH20" s="314"/>
      <c r="CI20" s="314"/>
      <c r="CJ20" s="314"/>
      <c r="CK20" s="314"/>
      <c r="CL20" s="314"/>
      <c r="CM20" s="314"/>
      <c r="CN20" s="314"/>
      <c r="CO20" s="314"/>
      <c r="CP20" s="314"/>
      <c r="CQ20" s="314"/>
      <c r="CR20" s="314"/>
      <c r="CS20" s="315"/>
      <c r="CT20" s="316"/>
      <c r="CU20" s="317"/>
      <c r="CV20" s="317"/>
      <c r="CW20" s="317"/>
      <c r="CX20" s="317"/>
      <c r="CY20" s="317"/>
      <c r="CZ20" s="317"/>
      <c r="DA20" s="318"/>
      <c r="DB20" s="316"/>
      <c r="DC20" s="317"/>
      <c r="DD20" s="317"/>
      <c r="DE20" s="317"/>
      <c r="DF20" s="317"/>
      <c r="DG20" s="317"/>
      <c r="DH20" s="317"/>
      <c r="DI20" s="318"/>
    </row>
    <row r="21" spans="1:113" ht="18.75" customHeight="1" x14ac:dyDescent="0.2">
      <c r="A21" s="2"/>
      <c r="B21" s="466" t="s">
        <v>237</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428"/>
      <c r="AZ21" s="429"/>
      <c r="BA21" s="429"/>
      <c r="BB21" s="429"/>
      <c r="BC21" s="429"/>
      <c r="BD21" s="429"/>
      <c r="BE21" s="429"/>
      <c r="BF21" s="429"/>
      <c r="BG21" s="429"/>
      <c r="BH21" s="429"/>
      <c r="BI21" s="429"/>
      <c r="BJ21" s="429"/>
      <c r="BK21" s="429"/>
      <c r="BL21" s="429"/>
      <c r="BM21" s="430"/>
      <c r="BN21" s="431"/>
      <c r="BO21" s="432"/>
      <c r="BP21" s="432"/>
      <c r="BQ21" s="432"/>
      <c r="BR21" s="432"/>
      <c r="BS21" s="432"/>
      <c r="BT21" s="432"/>
      <c r="BU21" s="433"/>
      <c r="BV21" s="431"/>
      <c r="BW21" s="432"/>
      <c r="BX21" s="432"/>
      <c r="BY21" s="432"/>
      <c r="BZ21" s="432"/>
      <c r="CA21" s="432"/>
      <c r="CB21" s="432"/>
      <c r="CC21" s="433"/>
      <c r="CD21" s="21"/>
      <c r="CE21" s="314"/>
      <c r="CF21" s="314"/>
      <c r="CG21" s="314"/>
      <c r="CH21" s="314"/>
      <c r="CI21" s="314"/>
      <c r="CJ21" s="314"/>
      <c r="CK21" s="314"/>
      <c r="CL21" s="314"/>
      <c r="CM21" s="314"/>
      <c r="CN21" s="314"/>
      <c r="CO21" s="314"/>
      <c r="CP21" s="314"/>
      <c r="CQ21" s="314"/>
      <c r="CR21" s="314"/>
      <c r="CS21" s="315"/>
      <c r="CT21" s="316"/>
      <c r="CU21" s="317"/>
      <c r="CV21" s="317"/>
      <c r="CW21" s="317"/>
      <c r="CX21" s="317"/>
      <c r="CY21" s="317"/>
      <c r="CZ21" s="317"/>
      <c r="DA21" s="318"/>
      <c r="DB21" s="316"/>
      <c r="DC21" s="317"/>
      <c r="DD21" s="317"/>
      <c r="DE21" s="317"/>
      <c r="DF21" s="317"/>
      <c r="DG21" s="317"/>
      <c r="DH21" s="317"/>
      <c r="DI21" s="318"/>
    </row>
    <row r="22" spans="1:113" ht="18.75" customHeight="1" x14ac:dyDescent="0.2">
      <c r="A22" s="2"/>
      <c r="B22" s="435" t="s">
        <v>188</v>
      </c>
      <c r="C22" s="349"/>
      <c r="D22" s="350"/>
      <c r="E22" s="328" t="s">
        <v>5</v>
      </c>
      <c r="F22" s="329"/>
      <c r="G22" s="329"/>
      <c r="H22" s="329"/>
      <c r="I22" s="329"/>
      <c r="J22" s="329"/>
      <c r="K22" s="330"/>
      <c r="L22" s="328" t="s">
        <v>238</v>
      </c>
      <c r="M22" s="329"/>
      <c r="N22" s="329"/>
      <c r="O22" s="329"/>
      <c r="P22" s="330"/>
      <c r="Q22" s="334" t="s">
        <v>239</v>
      </c>
      <c r="R22" s="335"/>
      <c r="S22" s="335"/>
      <c r="T22" s="335"/>
      <c r="U22" s="335"/>
      <c r="V22" s="336"/>
      <c r="W22" s="348" t="s">
        <v>54</v>
      </c>
      <c r="X22" s="349"/>
      <c r="Y22" s="350"/>
      <c r="Z22" s="328" t="s">
        <v>5</v>
      </c>
      <c r="AA22" s="329"/>
      <c r="AB22" s="329"/>
      <c r="AC22" s="329"/>
      <c r="AD22" s="329"/>
      <c r="AE22" s="329"/>
      <c r="AF22" s="329"/>
      <c r="AG22" s="330"/>
      <c r="AH22" s="340" t="s">
        <v>178</v>
      </c>
      <c r="AI22" s="329"/>
      <c r="AJ22" s="329"/>
      <c r="AK22" s="329"/>
      <c r="AL22" s="330"/>
      <c r="AM22" s="340" t="s">
        <v>241</v>
      </c>
      <c r="AN22" s="341"/>
      <c r="AO22" s="341"/>
      <c r="AP22" s="341"/>
      <c r="AQ22" s="341"/>
      <c r="AR22" s="342"/>
      <c r="AS22" s="334" t="s">
        <v>239</v>
      </c>
      <c r="AT22" s="335"/>
      <c r="AU22" s="335"/>
      <c r="AV22" s="335"/>
      <c r="AW22" s="335"/>
      <c r="AX22" s="346"/>
      <c r="AY22" s="456" t="s">
        <v>242</v>
      </c>
      <c r="AZ22" s="457"/>
      <c r="BA22" s="457"/>
      <c r="BB22" s="457"/>
      <c r="BC22" s="457"/>
      <c r="BD22" s="457"/>
      <c r="BE22" s="457"/>
      <c r="BF22" s="457"/>
      <c r="BG22" s="457"/>
      <c r="BH22" s="457"/>
      <c r="BI22" s="457"/>
      <c r="BJ22" s="457"/>
      <c r="BK22" s="457"/>
      <c r="BL22" s="457"/>
      <c r="BM22" s="458"/>
      <c r="BN22" s="440">
        <v>7485540</v>
      </c>
      <c r="BO22" s="441"/>
      <c r="BP22" s="441"/>
      <c r="BQ22" s="441"/>
      <c r="BR22" s="441"/>
      <c r="BS22" s="441"/>
      <c r="BT22" s="441"/>
      <c r="BU22" s="442"/>
      <c r="BV22" s="440">
        <v>6475739</v>
      </c>
      <c r="BW22" s="441"/>
      <c r="BX22" s="441"/>
      <c r="BY22" s="441"/>
      <c r="BZ22" s="441"/>
      <c r="CA22" s="441"/>
      <c r="CB22" s="441"/>
      <c r="CC22" s="442"/>
      <c r="CD22" s="21"/>
      <c r="CE22" s="314"/>
      <c r="CF22" s="314"/>
      <c r="CG22" s="314"/>
      <c r="CH22" s="314"/>
      <c r="CI22" s="314"/>
      <c r="CJ22" s="314"/>
      <c r="CK22" s="314"/>
      <c r="CL22" s="314"/>
      <c r="CM22" s="314"/>
      <c r="CN22" s="314"/>
      <c r="CO22" s="314"/>
      <c r="CP22" s="314"/>
      <c r="CQ22" s="314"/>
      <c r="CR22" s="314"/>
      <c r="CS22" s="315"/>
      <c r="CT22" s="316"/>
      <c r="CU22" s="317"/>
      <c r="CV22" s="317"/>
      <c r="CW22" s="317"/>
      <c r="CX22" s="317"/>
      <c r="CY22" s="317"/>
      <c r="CZ22" s="317"/>
      <c r="DA22" s="318"/>
      <c r="DB22" s="316"/>
      <c r="DC22" s="317"/>
      <c r="DD22" s="317"/>
      <c r="DE22" s="317"/>
      <c r="DF22" s="317"/>
      <c r="DG22" s="317"/>
      <c r="DH22" s="317"/>
      <c r="DI22" s="318"/>
    </row>
    <row r="23" spans="1:113" ht="18.75" customHeight="1" x14ac:dyDescent="0.2">
      <c r="A23" s="2"/>
      <c r="B23" s="436"/>
      <c r="C23" s="352"/>
      <c r="D23" s="353"/>
      <c r="E23" s="331"/>
      <c r="F23" s="332"/>
      <c r="G23" s="332"/>
      <c r="H23" s="332"/>
      <c r="I23" s="332"/>
      <c r="J23" s="332"/>
      <c r="K23" s="333"/>
      <c r="L23" s="331"/>
      <c r="M23" s="332"/>
      <c r="N23" s="332"/>
      <c r="O23" s="332"/>
      <c r="P23" s="333"/>
      <c r="Q23" s="337"/>
      <c r="R23" s="338"/>
      <c r="S23" s="338"/>
      <c r="T23" s="338"/>
      <c r="U23" s="338"/>
      <c r="V23" s="339"/>
      <c r="W23" s="351"/>
      <c r="X23" s="352"/>
      <c r="Y23" s="353"/>
      <c r="Z23" s="331"/>
      <c r="AA23" s="332"/>
      <c r="AB23" s="332"/>
      <c r="AC23" s="332"/>
      <c r="AD23" s="332"/>
      <c r="AE23" s="332"/>
      <c r="AF23" s="332"/>
      <c r="AG23" s="333"/>
      <c r="AH23" s="331"/>
      <c r="AI23" s="332"/>
      <c r="AJ23" s="332"/>
      <c r="AK23" s="332"/>
      <c r="AL23" s="333"/>
      <c r="AM23" s="343"/>
      <c r="AN23" s="344"/>
      <c r="AO23" s="344"/>
      <c r="AP23" s="344"/>
      <c r="AQ23" s="344"/>
      <c r="AR23" s="345"/>
      <c r="AS23" s="337"/>
      <c r="AT23" s="338"/>
      <c r="AU23" s="338"/>
      <c r="AV23" s="338"/>
      <c r="AW23" s="338"/>
      <c r="AX23" s="347"/>
      <c r="AY23" s="450" t="s">
        <v>245</v>
      </c>
      <c r="AZ23" s="451"/>
      <c r="BA23" s="451"/>
      <c r="BB23" s="451"/>
      <c r="BC23" s="451"/>
      <c r="BD23" s="451"/>
      <c r="BE23" s="451"/>
      <c r="BF23" s="451"/>
      <c r="BG23" s="451"/>
      <c r="BH23" s="451"/>
      <c r="BI23" s="451"/>
      <c r="BJ23" s="451"/>
      <c r="BK23" s="451"/>
      <c r="BL23" s="451"/>
      <c r="BM23" s="452"/>
      <c r="BN23" s="453">
        <v>5929318</v>
      </c>
      <c r="BO23" s="454"/>
      <c r="BP23" s="454"/>
      <c r="BQ23" s="454"/>
      <c r="BR23" s="454"/>
      <c r="BS23" s="454"/>
      <c r="BT23" s="454"/>
      <c r="BU23" s="455"/>
      <c r="BV23" s="453">
        <v>5470059</v>
      </c>
      <c r="BW23" s="454"/>
      <c r="BX23" s="454"/>
      <c r="BY23" s="454"/>
      <c r="BZ23" s="454"/>
      <c r="CA23" s="454"/>
      <c r="CB23" s="454"/>
      <c r="CC23" s="455"/>
      <c r="CD23" s="21"/>
      <c r="CE23" s="314"/>
      <c r="CF23" s="314"/>
      <c r="CG23" s="314"/>
      <c r="CH23" s="314"/>
      <c r="CI23" s="314"/>
      <c r="CJ23" s="314"/>
      <c r="CK23" s="314"/>
      <c r="CL23" s="314"/>
      <c r="CM23" s="314"/>
      <c r="CN23" s="314"/>
      <c r="CO23" s="314"/>
      <c r="CP23" s="314"/>
      <c r="CQ23" s="314"/>
      <c r="CR23" s="314"/>
      <c r="CS23" s="315"/>
      <c r="CT23" s="316"/>
      <c r="CU23" s="317"/>
      <c r="CV23" s="317"/>
      <c r="CW23" s="317"/>
      <c r="CX23" s="317"/>
      <c r="CY23" s="317"/>
      <c r="CZ23" s="317"/>
      <c r="DA23" s="318"/>
      <c r="DB23" s="316"/>
      <c r="DC23" s="317"/>
      <c r="DD23" s="317"/>
      <c r="DE23" s="317"/>
      <c r="DF23" s="317"/>
      <c r="DG23" s="317"/>
      <c r="DH23" s="317"/>
      <c r="DI23" s="318"/>
    </row>
    <row r="24" spans="1:113" ht="18.75" customHeight="1" x14ac:dyDescent="0.2">
      <c r="A24" s="2"/>
      <c r="B24" s="436"/>
      <c r="C24" s="352"/>
      <c r="D24" s="353"/>
      <c r="E24" s="443" t="s">
        <v>246</v>
      </c>
      <c r="F24" s="444"/>
      <c r="G24" s="444"/>
      <c r="H24" s="444"/>
      <c r="I24" s="444"/>
      <c r="J24" s="444"/>
      <c r="K24" s="445"/>
      <c r="L24" s="446">
        <v>1</v>
      </c>
      <c r="M24" s="447"/>
      <c r="N24" s="447"/>
      <c r="O24" s="447"/>
      <c r="P24" s="448"/>
      <c r="Q24" s="446">
        <v>8100</v>
      </c>
      <c r="R24" s="447"/>
      <c r="S24" s="447"/>
      <c r="T24" s="447"/>
      <c r="U24" s="447"/>
      <c r="V24" s="448"/>
      <c r="W24" s="351"/>
      <c r="X24" s="352"/>
      <c r="Y24" s="353"/>
      <c r="Z24" s="443" t="s">
        <v>248</v>
      </c>
      <c r="AA24" s="444"/>
      <c r="AB24" s="444"/>
      <c r="AC24" s="444"/>
      <c r="AD24" s="444"/>
      <c r="AE24" s="444"/>
      <c r="AF24" s="444"/>
      <c r="AG24" s="445"/>
      <c r="AH24" s="446">
        <v>224</v>
      </c>
      <c r="AI24" s="447"/>
      <c r="AJ24" s="447"/>
      <c r="AK24" s="447"/>
      <c r="AL24" s="448"/>
      <c r="AM24" s="446">
        <v>705376</v>
      </c>
      <c r="AN24" s="447"/>
      <c r="AO24" s="447"/>
      <c r="AP24" s="447"/>
      <c r="AQ24" s="447"/>
      <c r="AR24" s="448"/>
      <c r="AS24" s="446">
        <v>3149</v>
      </c>
      <c r="AT24" s="447"/>
      <c r="AU24" s="447"/>
      <c r="AV24" s="447"/>
      <c r="AW24" s="447"/>
      <c r="AX24" s="449"/>
      <c r="AY24" s="428" t="s">
        <v>249</v>
      </c>
      <c r="AZ24" s="429"/>
      <c r="BA24" s="429"/>
      <c r="BB24" s="429"/>
      <c r="BC24" s="429"/>
      <c r="BD24" s="429"/>
      <c r="BE24" s="429"/>
      <c r="BF24" s="429"/>
      <c r="BG24" s="429"/>
      <c r="BH24" s="429"/>
      <c r="BI24" s="429"/>
      <c r="BJ24" s="429"/>
      <c r="BK24" s="429"/>
      <c r="BL24" s="429"/>
      <c r="BM24" s="430"/>
      <c r="BN24" s="453">
        <v>5480793</v>
      </c>
      <c r="BO24" s="454"/>
      <c r="BP24" s="454"/>
      <c r="BQ24" s="454"/>
      <c r="BR24" s="454"/>
      <c r="BS24" s="454"/>
      <c r="BT24" s="454"/>
      <c r="BU24" s="455"/>
      <c r="BV24" s="453">
        <v>4222518</v>
      </c>
      <c r="BW24" s="454"/>
      <c r="BX24" s="454"/>
      <c r="BY24" s="454"/>
      <c r="BZ24" s="454"/>
      <c r="CA24" s="454"/>
      <c r="CB24" s="454"/>
      <c r="CC24" s="455"/>
      <c r="CD24" s="21"/>
      <c r="CE24" s="314"/>
      <c r="CF24" s="314"/>
      <c r="CG24" s="314"/>
      <c r="CH24" s="314"/>
      <c r="CI24" s="314"/>
      <c r="CJ24" s="314"/>
      <c r="CK24" s="314"/>
      <c r="CL24" s="314"/>
      <c r="CM24" s="314"/>
      <c r="CN24" s="314"/>
      <c r="CO24" s="314"/>
      <c r="CP24" s="314"/>
      <c r="CQ24" s="314"/>
      <c r="CR24" s="314"/>
      <c r="CS24" s="315"/>
      <c r="CT24" s="316"/>
      <c r="CU24" s="317"/>
      <c r="CV24" s="317"/>
      <c r="CW24" s="317"/>
      <c r="CX24" s="317"/>
      <c r="CY24" s="317"/>
      <c r="CZ24" s="317"/>
      <c r="DA24" s="318"/>
      <c r="DB24" s="316"/>
      <c r="DC24" s="317"/>
      <c r="DD24" s="317"/>
      <c r="DE24" s="317"/>
      <c r="DF24" s="317"/>
      <c r="DG24" s="317"/>
      <c r="DH24" s="317"/>
      <c r="DI24" s="318"/>
    </row>
    <row r="25" spans="1:113" ht="18.75" customHeight="1" x14ac:dyDescent="0.2">
      <c r="A25" s="2"/>
      <c r="B25" s="436"/>
      <c r="C25" s="352"/>
      <c r="D25" s="353"/>
      <c r="E25" s="443" t="s">
        <v>251</v>
      </c>
      <c r="F25" s="444"/>
      <c r="G25" s="444"/>
      <c r="H25" s="444"/>
      <c r="I25" s="444"/>
      <c r="J25" s="444"/>
      <c r="K25" s="445"/>
      <c r="L25" s="446">
        <v>1</v>
      </c>
      <c r="M25" s="447"/>
      <c r="N25" s="447"/>
      <c r="O25" s="447"/>
      <c r="P25" s="448"/>
      <c r="Q25" s="446">
        <v>6700</v>
      </c>
      <c r="R25" s="447"/>
      <c r="S25" s="447"/>
      <c r="T25" s="447"/>
      <c r="U25" s="447"/>
      <c r="V25" s="448"/>
      <c r="W25" s="351"/>
      <c r="X25" s="352"/>
      <c r="Y25" s="353"/>
      <c r="Z25" s="443" t="s">
        <v>254</v>
      </c>
      <c r="AA25" s="444"/>
      <c r="AB25" s="444"/>
      <c r="AC25" s="444"/>
      <c r="AD25" s="444"/>
      <c r="AE25" s="444"/>
      <c r="AF25" s="444"/>
      <c r="AG25" s="445"/>
      <c r="AH25" s="446" t="s">
        <v>195</v>
      </c>
      <c r="AI25" s="447"/>
      <c r="AJ25" s="447"/>
      <c r="AK25" s="447"/>
      <c r="AL25" s="448"/>
      <c r="AM25" s="446" t="s">
        <v>195</v>
      </c>
      <c r="AN25" s="447"/>
      <c r="AO25" s="447"/>
      <c r="AP25" s="447"/>
      <c r="AQ25" s="447"/>
      <c r="AR25" s="448"/>
      <c r="AS25" s="446" t="s">
        <v>195</v>
      </c>
      <c r="AT25" s="447"/>
      <c r="AU25" s="447"/>
      <c r="AV25" s="447"/>
      <c r="AW25" s="447"/>
      <c r="AX25" s="449"/>
      <c r="AY25" s="456" t="s">
        <v>34</v>
      </c>
      <c r="AZ25" s="457"/>
      <c r="BA25" s="457"/>
      <c r="BB25" s="457"/>
      <c r="BC25" s="457"/>
      <c r="BD25" s="457"/>
      <c r="BE25" s="457"/>
      <c r="BF25" s="457"/>
      <c r="BG25" s="457"/>
      <c r="BH25" s="457"/>
      <c r="BI25" s="457"/>
      <c r="BJ25" s="457"/>
      <c r="BK25" s="457"/>
      <c r="BL25" s="457"/>
      <c r="BM25" s="458"/>
      <c r="BN25" s="440">
        <v>11201118</v>
      </c>
      <c r="BO25" s="441"/>
      <c r="BP25" s="441"/>
      <c r="BQ25" s="441"/>
      <c r="BR25" s="441"/>
      <c r="BS25" s="441"/>
      <c r="BT25" s="441"/>
      <c r="BU25" s="442"/>
      <c r="BV25" s="440">
        <v>3470017</v>
      </c>
      <c r="BW25" s="441"/>
      <c r="BX25" s="441"/>
      <c r="BY25" s="441"/>
      <c r="BZ25" s="441"/>
      <c r="CA25" s="441"/>
      <c r="CB25" s="441"/>
      <c r="CC25" s="442"/>
      <c r="CD25" s="21"/>
      <c r="CE25" s="314"/>
      <c r="CF25" s="314"/>
      <c r="CG25" s="314"/>
      <c r="CH25" s="314"/>
      <c r="CI25" s="314"/>
      <c r="CJ25" s="314"/>
      <c r="CK25" s="314"/>
      <c r="CL25" s="314"/>
      <c r="CM25" s="314"/>
      <c r="CN25" s="314"/>
      <c r="CO25" s="314"/>
      <c r="CP25" s="314"/>
      <c r="CQ25" s="314"/>
      <c r="CR25" s="314"/>
      <c r="CS25" s="315"/>
      <c r="CT25" s="316"/>
      <c r="CU25" s="317"/>
      <c r="CV25" s="317"/>
      <c r="CW25" s="317"/>
      <c r="CX25" s="317"/>
      <c r="CY25" s="317"/>
      <c r="CZ25" s="317"/>
      <c r="DA25" s="318"/>
      <c r="DB25" s="316"/>
      <c r="DC25" s="317"/>
      <c r="DD25" s="317"/>
      <c r="DE25" s="317"/>
      <c r="DF25" s="317"/>
      <c r="DG25" s="317"/>
      <c r="DH25" s="317"/>
      <c r="DI25" s="318"/>
    </row>
    <row r="26" spans="1:113" ht="18.75" customHeight="1" x14ac:dyDescent="0.2">
      <c r="A26" s="2"/>
      <c r="B26" s="436"/>
      <c r="C26" s="352"/>
      <c r="D26" s="353"/>
      <c r="E26" s="443" t="s">
        <v>255</v>
      </c>
      <c r="F26" s="444"/>
      <c r="G26" s="444"/>
      <c r="H26" s="444"/>
      <c r="I26" s="444"/>
      <c r="J26" s="444"/>
      <c r="K26" s="445"/>
      <c r="L26" s="446">
        <v>1</v>
      </c>
      <c r="M26" s="447"/>
      <c r="N26" s="447"/>
      <c r="O26" s="447"/>
      <c r="P26" s="448"/>
      <c r="Q26" s="446">
        <v>6100</v>
      </c>
      <c r="R26" s="447"/>
      <c r="S26" s="447"/>
      <c r="T26" s="447"/>
      <c r="U26" s="447"/>
      <c r="V26" s="448"/>
      <c r="W26" s="351"/>
      <c r="X26" s="352"/>
      <c r="Y26" s="353"/>
      <c r="Z26" s="443" t="s">
        <v>256</v>
      </c>
      <c r="AA26" s="462"/>
      <c r="AB26" s="462"/>
      <c r="AC26" s="462"/>
      <c r="AD26" s="462"/>
      <c r="AE26" s="462"/>
      <c r="AF26" s="462"/>
      <c r="AG26" s="463"/>
      <c r="AH26" s="446">
        <v>1</v>
      </c>
      <c r="AI26" s="447"/>
      <c r="AJ26" s="447"/>
      <c r="AK26" s="447"/>
      <c r="AL26" s="448"/>
      <c r="AM26" s="446" t="s">
        <v>257</v>
      </c>
      <c r="AN26" s="447"/>
      <c r="AO26" s="447"/>
      <c r="AP26" s="447"/>
      <c r="AQ26" s="447"/>
      <c r="AR26" s="448"/>
      <c r="AS26" s="446" t="s">
        <v>257</v>
      </c>
      <c r="AT26" s="447"/>
      <c r="AU26" s="447"/>
      <c r="AV26" s="447"/>
      <c r="AW26" s="447"/>
      <c r="AX26" s="449"/>
      <c r="AY26" s="464" t="s">
        <v>260</v>
      </c>
      <c r="AZ26" s="415"/>
      <c r="BA26" s="415"/>
      <c r="BB26" s="415"/>
      <c r="BC26" s="415"/>
      <c r="BD26" s="415"/>
      <c r="BE26" s="415"/>
      <c r="BF26" s="415"/>
      <c r="BG26" s="415"/>
      <c r="BH26" s="415"/>
      <c r="BI26" s="415"/>
      <c r="BJ26" s="415"/>
      <c r="BK26" s="415"/>
      <c r="BL26" s="415"/>
      <c r="BM26" s="465"/>
      <c r="BN26" s="453" t="s">
        <v>195</v>
      </c>
      <c r="BO26" s="454"/>
      <c r="BP26" s="454"/>
      <c r="BQ26" s="454"/>
      <c r="BR26" s="454"/>
      <c r="BS26" s="454"/>
      <c r="BT26" s="454"/>
      <c r="BU26" s="455"/>
      <c r="BV26" s="453" t="s">
        <v>195</v>
      </c>
      <c r="BW26" s="454"/>
      <c r="BX26" s="454"/>
      <c r="BY26" s="454"/>
      <c r="BZ26" s="454"/>
      <c r="CA26" s="454"/>
      <c r="CB26" s="454"/>
      <c r="CC26" s="455"/>
      <c r="CD26" s="21"/>
      <c r="CE26" s="314"/>
      <c r="CF26" s="314"/>
      <c r="CG26" s="314"/>
      <c r="CH26" s="314"/>
      <c r="CI26" s="314"/>
      <c r="CJ26" s="314"/>
      <c r="CK26" s="314"/>
      <c r="CL26" s="314"/>
      <c r="CM26" s="314"/>
      <c r="CN26" s="314"/>
      <c r="CO26" s="314"/>
      <c r="CP26" s="314"/>
      <c r="CQ26" s="314"/>
      <c r="CR26" s="314"/>
      <c r="CS26" s="315"/>
      <c r="CT26" s="316"/>
      <c r="CU26" s="317"/>
      <c r="CV26" s="317"/>
      <c r="CW26" s="317"/>
      <c r="CX26" s="317"/>
      <c r="CY26" s="317"/>
      <c r="CZ26" s="317"/>
      <c r="DA26" s="318"/>
      <c r="DB26" s="316"/>
      <c r="DC26" s="317"/>
      <c r="DD26" s="317"/>
      <c r="DE26" s="317"/>
      <c r="DF26" s="317"/>
      <c r="DG26" s="317"/>
      <c r="DH26" s="317"/>
      <c r="DI26" s="318"/>
    </row>
    <row r="27" spans="1:113" ht="18.75" customHeight="1" x14ac:dyDescent="0.2">
      <c r="A27" s="2"/>
      <c r="B27" s="436"/>
      <c r="C27" s="352"/>
      <c r="D27" s="353"/>
      <c r="E27" s="443" t="s">
        <v>261</v>
      </c>
      <c r="F27" s="444"/>
      <c r="G27" s="444"/>
      <c r="H27" s="444"/>
      <c r="I27" s="444"/>
      <c r="J27" s="444"/>
      <c r="K27" s="445"/>
      <c r="L27" s="446">
        <v>1</v>
      </c>
      <c r="M27" s="447"/>
      <c r="N27" s="447"/>
      <c r="O27" s="447"/>
      <c r="P27" s="448"/>
      <c r="Q27" s="446">
        <v>4130</v>
      </c>
      <c r="R27" s="447"/>
      <c r="S27" s="447"/>
      <c r="T27" s="447"/>
      <c r="U27" s="447"/>
      <c r="V27" s="448"/>
      <c r="W27" s="351"/>
      <c r="X27" s="352"/>
      <c r="Y27" s="353"/>
      <c r="Z27" s="443" t="s">
        <v>262</v>
      </c>
      <c r="AA27" s="444"/>
      <c r="AB27" s="444"/>
      <c r="AC27" s="444"/>
      <c r="AD27" s="444"/>
      <c r="AE27" s="444"/>
      <c r="AF27" s="444"/>
      <c r="AG27" s="445"/>
      <c r="AH27" s="446">
        <v>4</v>
      </c>
      <c r="AI27" s="447"/>
      <c r="AJ27" s="447"/>
      <c r="AK27" s="447"/>
      <c r="AL27" s="448"/>
      <c r="AM27" s="446">
        <v>14444</v>
      </c>
      <c r="AN27" s="447"/>
      <c r="AO27" s="447"/>
      <c r="AP27" s="447"/>
      <c r="AQ27" s="447"/>
      <c r="AR27" s="448"/>
      <c r="AS27" s="446">
        <v>3611</v>
      </c>
      <c r="AT27" s="447"/>
      <c r="AU27" s="447"/>
      <c r="AV27" s="447"/>
      <c r="AW27" s="447"/>
      <c r="AX27" s="449"/>
      <c r="AY27" s="459" t="s">
        <v>265</v>
      </c>
      <c r="AZ27" s="460"/>
      <c r="BA27" s="460"/>
      <c r="BB27" s="460"/>
      <c r="BC27" s="460"/>
      <c r="BD27" s="460"/>
      <c r="BE27" s="460"/>
      <c r="BF27" s="460"/>
      <c r="BG27" s="460"/>
      <c r="BH27" s="460"/>
      <c r="BI27" s="460"/>
      <c r="BJ27" s="460"/>
      <c r="BK27" s="460"/>
      <c r="BL27" s="460"/>
      <c r="BM27" s="461"/>
      <c r="BN27" s="431" t="s">
        <v>195</v>
      </c>
      <c r="BO27" s="432"/>
      <c r="BP27" s="432"/>
      <c r="BQ27" s="432"/>
      <c r="BR27" s="432"/>
      <c r="BS27" s="432"/>
      <c r="BT27" s="432"/>
      <c r="BU27" s="433"/>
      <c r="BV27" s="431" t="s">
        <v>195</v>
      </c>
      <c r="BW27" s="432"/>
      <c r="BX27" s="432"/>
      <c r="BY27" s="432"/>
      <c r="BZ27" s="432"/>
      <c r="CA27" s="432"/>
      <c r="CB27" s="432"/>
      <c r="CC27" s="433"/>
      <c r="CD27" s="17"/>
      <c r="CE27" s="314"/>
      <c r="CF27" s="314"/>
      <c r="CG27" s="314"/>
      <c r="CH27" s="314"/>
      <c r="CI27" s="314"/>
      <c r="CJ27" s="314"/>
      <c r="CK27" s="314"/>
      <c r="CL27" s="314"/>
      <c r="CM27" s="314"/>
      <c r="CN27" s="314"/>
      <c r="CO27" s="314"/>
      <c r="CP27" s="314"/>
      <c r="CQ27" s="314"/>
      <c r="CR27" s="314"/>
      <c r="CS27" s="315"/>
      <c r="CT27" s="316"/>
      <c r="CU27" s="317"/>
      <c r="CV27" s="317"/>
      <c r="CW27" s="317"/>
      <c r="CX27" s="317"/>
      <c r="CY27" s="317"/>
      <c r="CZ27" s="317"/>
      <c r="DA27" s="318"/>
      <c r="DB27" s="316"/>
      <c r="DC27" s="317"/>
      <c r="DD27" s="317"/>
      <c r="DE27" s="317"/>
      <c r="DF27" s="317"/>
      <c r="DG27" s="317"/>
      <c r="DH27" s="317"/>
      <c r="DI27" s="318"/>
    </row>
    <row r="28" spans="1:113" ht="18.75" customHeight="1" x14ac:dyDescent="0.2">
      <c r="A28" s="2"/>
      <c r="B28" s="436"/>
      <c r="C28" s="352"/>
      <c r="D28" s="353"/>
      <c r="E28" s="443" t="s">
        <v>266</v>
      </c>
      <c r="F28" s="444"/>
      <c r="G28" s="444"/>
      <c r="H28" s="444"/>
      <c r="I28" s="444"/>
      <c r="J28" s="444"/>
      <c r="K28" s="445"/>
      <c r="L28" s="446">
        <v>1</v>
      </c>
      <c r="M28" s="447"/>
      <c r="N28" s="447"/>
      <c r="O28" s="447"/>
      <c r="P28" s="448"/>
      <c r="Q28" s="446">
        <v>3430</v>
      </c>
      <c r="R28" s="447"/>
      <c r="S28" s="447"/>
      <c r="T28" s="447"/>
      <c r="U28" s="447"/>
      <c r="V28" s="448"/>
      <c r="W28" s="351"/>
      <c r="X28" s="352"/>
      <c r="Y28" s="353"/>
      <c r="Z28" s="443" t="s">
        <v>32</v>
      </c>
      <c r="AA28" s="444"/>
      <c r="AB28" s="444"/>
      <c r="AC28" s="444"/>
      <c r="AD28" s="444"/>
      <c r="AE28" s="444"/>
      <c r="AF28" s="444"/>
      <c r="AG28" s="445"/>
      <c r="AH28" s="446" t="s">
        <v>195</v>
      </c>
      <c r="AI28" s="447"/>
      <c r="AJ28" s="447"/>
      <c r="AK28" s="447"/>
      <c r="AL28" s="448"/>
      <c r="AM28" s="446" t="s">
        <v>195</v>
      </c>
      <c r="AN28" s="447"/>
      <c r="AO28" s="447"/>
      <c r="AP28" s="447"/>
      <c r="AQ28" s="447"/>
      <c r="AR28" s="448"/>
      <c r="AS28" s="446" t="s">
        <v>195</v>
      </c>
      <c r="AT28" s="447"/>
      <c r="AU28" s="447"/>
      <c r="AV28" s="447"/>
      <c r="AW28" s="447"/>
      <c r="AX28" s="449"/>
      <c r="AY28" s="319" t="s">
        <v>267</v>
      </c>
      <c r="AZ28" s="320"/>
      <c r="BA28" s="320"/>
      <c r="BB28" s="321"/>
      <c r="BC28" s="456" t="s">
        <v>100</v>
      </c>
      <c r="BD28" s="457"/>
      <c r="BE28" s="457"/>
      <c r="BF28" s="457"/>
      <c r="BG28" s="457"/>
      <c r="BH28" s="457"/>
      <c r="BI28" s="457"/>
      <c r="BJ28" s="457"/>
      <c r="BK28" s="457"/>
      <c r="BL28" s="457"/>
      <c r="BM28" s="458"/>
      <c r="BN28" s="440">
        <v>4066155</v>
      </c>
      <c r="BO28" s="441"/>
      <c r="BP28" s="441"/>
      <c r="BQ28" s="441"/>
      <c r="BR28" s="441"/>
      <c r="BS28" s="441"/>
      <c r="BT28" s="441"/>
      <c r="BU28" s="442"/>
      <c r="BV28" s="440">
        <v>3615751</v>
      </c>
      <c r="BW28" s="441"/>
      <c r="BX28" s="441"/>
      <c r="BY28" s="441"/>
      <c r="BZ28" s="441"/>
      <c r="CA28" s="441"/>
      <c r="CB28" s="441"/>
      <c r="CC28" s="442"/>
      <c r="CD28" s="21"/>
      <c r="CE28" s="314"/>
      <c r="CF28" s="314"/>
      <c r="CG28" s="314"/>
      <c r="CH28" s="314"/>
      <c r="CI28" s="314"/>
      <c r="CJ28" s="314"/>
      <c r="CK28" s="314"/>
      <c r="CL28" s="314"/>
      <c r="CM28" s="314"/>
      <c r="CN28" s="314"/>
      <c r="CO28" s="314"/>
      <c r="CP28" s="314"/>
      <c r="CQ28" s="314"/>
      <c r="CR28" s="314"/>
      <c r="CS28" s="315"/>
      <c r="CT28" s="316"/>
      <c r="CU28" s="317"/>
      <c r="CV28" s="317"/>
      <c r="CW28" s="317"/>
      <c r="CX28" s="317"/>
      <c r="CY28" s="317"/>
      <c r="CZ28" s="317"/>
      <c r="DA28" s="318"/>
      <c r="DB28" s="316"/>
      <c r="DC28" s="317"/>
      <c r="DD28" s="317"/>
      <c r="DE28" s="317"/>
      <c r="DF28" s="317"/>
      <c r="DG28" s="317"/>
      <c r="DH28" s="317"/>
      <c r="DI28" s="318"/>
    </row>
    <row r="29" spans="1:113" ht="18.75" customHeight="1" x14ac:dyDescent="0.2">
      <c r="A29" s="2"/>
      <c r="B29" s="436"/>
      <c r="C29" s="352"/>
      <c r="D29" s="353"/>
      <c r="E29" s="443" t="s">
        <v>270</v>
      </c>
      <c r="F29" s="444"/>
      <c r="G29" s="444"/>
      <c r="H29" s="444"/>
      <c r="I29" s="444"/>
      <c r="J29" s="444"/>
      <c r="K29" s="445"/>
      <c r="L29" s="446">
        <v>13</v>
      </c>
      <c r="M29" s="447"/>
      <c r="N29" s="447"/>
      <c r="O29" s="447"/>
      <c r="P29" s="448"/>
      <c r="Q29" s="446">
        <v>3030</v>
      </c>
      <c r="R29" s="447"/>
      <c r="S29" s="447"/>
      <c r="T29" s="447"/>
      <c r="U29" s="447"/>
      <c r="V29" s="448"/>
      <c r="W29" s="354"/>
      <c r="X29" s="355"/>
      <c r="Y29" s="356"/>
      <c r="Z29" s="443" t="s">
        <v>272</v>
      </c>
      <c r="AA29" s="444"/>
      <c r="AB29" s="444"/>
      <c r="AC29" s="444"/>
      <c r="AD29" s="444"/>
      <c r="AE29" s="444"/>
      <c r="AF29" s="444"/>
      <c r="AG29" s="445"/>
      <c r="AH29" s="446">
        <v>228</v>
      </c>
      <c r="AI29" s="447"/>
      <c r="AJ29" s="447"/>
      <c r="AK29" s="447"/>
      <c r="AL29" s="448"/>
      <c r="AM29" s="446">
        <v>719820</v>
      </c>
      <c r="AN29" s="447"/>
      <c r="AO29" s="447"/>
      <c r="AP29" s="447"/>
      <c r="AQ29" s="447"/>
      <c r="AR29" s="448"/>
      <c r="AS29" s="446">
        <v>3157</v>
      </c>
      <c r="AT29" s="447"/>
      <c r="AU29" s="447"/>
      <c r="AV29" s="447"/>
      <c r="AW29" s="447"/>
      <c r="AX29" s="449"/>
      <c r="AY29" s="322"/>
      <c r="AZ29" s="323"/>
      <c r="BA29" s="323"/>
      <c r="BB29" s="324"/>
      <c r="BC29" s="450" t="s">
        <v>273</v>
      </c>
      <c r="BD29" s="451"/>
      <c r="BE29" s="451"/>
      <c r="BF29" s="451"/>
      <c r="BG29" s="451"/>
      <c r="BH29" s="451"/>
      <c r="BI29" s="451"/>
      <c r="BJ29" s="451"/>
      <c r="BK29" s="451"/>
      <c r="BL29" s="451"/>
      <c r="BM29" s="452"/>
      <c r="BN29" s="453">
        <v>286210</v>
      </c>
      <c r="BO29" s="454"/>
      <c r="BP29" s="454"/>
      <c r="BQ29" s="454"/>
      <c r="BR29" s="454"/>
      <c r="BS29" s="454"/>
      <c r="BT29" s="454"/>
      <c r="BU29" s="455"/>
      <c r="BV29" s="453">
        <v>261123</v>
      </c>
      <c r="BW29" s="454"/>
      <c r="BX29" s="454"/>
      <c r="BY29" s="454"/>
      <c r="BZ29" s="454"/>
      <c r="CA29" s="454"/>
      <c r="CB29" s="454"/>
      <c r="CC29" s="455"/>
      <c r="CD29" s="17"/>
      <c r="CE29" s="314"/>
      <c r="CF29" s="314"/>
      <c r="CG29" s="314"/>
      <c r="CH29" s="314"/>
      <c r="CI29" s="314"/>
      <c r="CJ29" s="314"/>
      <c r="CK29" s="314"/>
      <c r="CL29" s="314"/>
      <c r="CM29" s="314"/>
      <c r="CN29" s="314"/>
      <c r="CO29" s="314"/>
      <c r="CP29" s="314"/>
      <c r="CQ29" s="314"/>
      <c r="CR29" s="314"/>
      <c r="CS29" s="315"/>
      <c r="CT29" s="316"/>
      <c r="CU29" s="317"/>
      <c r="CV29" s="317"/>
      <c r="CW29" s="317"/>
      <c r="CX29" s="317"/>
      <c r="CY29" s="317"/>
      <c r="CZ29" s="317"/>
      <c r="DA29" s="318"/>
      <c r="DB29" s="316"/>
      <c r="DC29" s="317"/>
      <c r="DD29" s="317"/>
      <c r="DE29" s="317"/>
      <c r="DF29" s="317"/>
      <c r="DG29" s="317"/>
      <c r="DH29" s="317"/>
      <c r="DI29" s="318"/>
    </row>
    <row r="30" spans="1:113" ht="18.75" customHeight="1" x14ac:dyDescent="0.2">
      <c r="A30" s="2"/>
      <c r="B30" s="437"/>
      <c r="C30" s="438"/>
      <c r="D30" s="439"/>
      <c r="E30" s="416"/>
      <c r="F30" s="417"/>
      <c r="G30" s="417"/>
      <c r="H30" s="417"/>
      <c r="I30" s="417"/>
      <c r="J30" s="417"/>
      <c r="K30" s="418"/>
      <c r="L30" s="419"/>
      <c r="M30" s="420"/>
      <c r="N30" s="420"/>
      <c r="O30" s="420"/>
      <c r="P30" s="421"/>
      <c r="Q30" s="419"/>
      <c r="R30" s="420"/>
      <c r="S30" s="420"/>
      <c r="T30" s="420"/>
      <c r="U30" s="420"/>
      <c r="V30" s="421"/>
      <c r="W30" s="422" t="s">
        <v>275</v>
      </c>
      <c r="X30" s="423"/>
      <c r="Y30" s="423"/>
      <c r="Z30" s="423"/>
      <c r="AA30" s="423"/>
      <c r="AB30" s="423"/>
      <c r="AC30" s="423"/>
      <c r="AD30" s="423"/>
      <c r="AE30" s="423"/>
      <c r="AF30" s="423"/>
      <c r="AG30" s="424"/>
      <c r="AH30" s="425">
        <v>97.7</v>
      </c>
      <c r="AI30" s="426"/>
      <c r="AJ30" s="426"/>
      <c r="AK30" s="426"/>
      <c r="AL30" s="426"/>
      <c r="AM30" s="426"/>
      <c r="AN30" s="426"/>
      <c r="AO30" s="426"/>
      <c r="AP30" s="426"/>
      <c r="AQ30" s="426"/>
      <c r="AR30" s="426"/>
      <c r="AS30" s="426"/>
      <c r="AT30" s="426"/>
      <c r="AU30" s="426"/>
      <c r="AV30" s="426"/>
      <c r="AW30" s="426"/>
      <c r="AX30" s="427"/>
      <c r="AY30" s="325"/>
      <c r="AZ30" s="326"/>
      <c r="BA30" s="326"/>
      <c r="BB30" s="327"/>
      <c r="BC30" s="428" t="s">
        <v>67</v>
      </c>
      <c r="BD30" s="429"/>
      <c r="BE30" s="429"/>
      <c r="BF30" s="429"/>
      <c r="BG30" s="429"/>
      <c r="BH30" s="429"/>
      <c r="BI30" s="429"/>
      <c r="BJ30" s="429"/>
      <c r="BK30" s="429"/>
      <c r="BL30" s="429"/>
      <c r="BM30" s="430"/>
      <c r="BN30" s="431">
        <v>2998572</v>
      </c>
      <c r="BO30" s="432"/>
      <c r="BP30" s="432"/>
      <c r="BQ30" s="432"/>
      <c r="BR30" s="432"/>
      <c r="BS30" s="432"/>
      <c r="BT30" s="432"/>
      <c r="BU30" s="433"/>
      <c r="BV30" s="431">
        <v>3095802</v>
      </c>
      <c r="BW30" s="432"/>
      <c r="BX30" s="432"/>
      <c r="BY30" s="432"/>
      <c r="BZ30" s="432"/>
      <c r="CA30" s="432"/>
      <c r="CB30" s="432"/>
      <c r="CC30" s="433"/>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34" t="s">
        <v>182</v>
      </c>
      <c r="D32" s="434"/>
      <c r="E32" s="434"/>
      <c r="F32" s="434"/>
      <c r="G32" s="434"/>
      <c r="H32" s="434"/>
      <c r="I32" s="434"/>
      <c r="J32" s="434"/>
      <c r="K32" s="434"/>
      <c r="L32" s="434"/>
      <c r="M32" s="434"/>
      <c r="N32" s="434"/>
      <c r="O32" s="434"/>
      <c r="P32" s="434"/>
      <c r="Q32" s="434"/>
      <c r="R32" s="434"/>
      <c r="S32" s="434"/>
      <c r="U32" s="415" t="s">
        <v>91</v>
      </c>
      <c r="V32" s="415"/>
      <c r="W32" s="415"/>
      <c r="X32" s="415"/>
      <c r="Y32" s="415"/>
      <c r="Z32" s="415"/>
      <c r="AA32" s="415"/>
      <c r="AB32" s="415"/>
      <c r="AC32" s="415"/>
      <c r="AD32" s="415"/>
      <c r="AE32" s="415"/>
      <c r="AF32" s="415"/>
      <c r="AG32" s="415"/>
      <c r="AH32" s="415"/>
      <c r="AI32" s="415"/>
      <c r="AJ32" s="415"/>
      <c r="AK32" s="415"/>
      <c r="AM32" s="415" t="s">
        <v>277</v>
      </c>
      <c r="AN32" s="415"/>
      <c r="AO32" s="415"/>
      <c r="AP32" s="415"/>
      <c r="AQ32" s="415"/>
      <c r="AR32" s="415"/>
      <c r="AS32" s="415"/>
      <c r="AT32" s="415"/>
      <c r="AU32" s="415"/>
      <c r="AV32" s="415"/>
      <c r="AW32" s="415"/>
      <c r="AX32" s="415"/>
      <c r="AY32" s="415"/>
      <c r="AZ32" s="415"/>
      <c r="BA32" s="415"/>
      <c r="BB32" s="415"/>
      <c r="BC32" s="415"/>
      <c r="BE32" s="415" t="s">
        <v>278</v>
      </c>
      <c r="BF32" s="415"/>
      <c r="BG32" s="415"/>
      <c r="BH32" s="415"/>
      <c r="BI32" s="415"/>
      <c r="BJ32" s="415"/>
      <c r="BK32" s="415"/>
      <c r="BL32" s="415"/>
      <c r="BM32" s="415"/>
      <c r="BN32" s="415"/>
      <c r="BO32" s="415"/>
      <c r="BP32" s="415"/>
      <c r="BQ32" s="415"/>
      <c r="BR32" s="415"/>
      <c r="BS32" s="415"/>
      <c r="BT32" s="415"/>
      <c r="BU32" s="415"/>
      <c r="BW32" s="415" t="s">
        <v>279</v>
      </c>
      <c r="BX32" s="415"/>
      <c r="BY32" s="415"/>
      <c r="BZ32" s="415"/>
      <c r="CA32" s="415"/>
      <c r="CB32" s="415"/>
      <c r="CC32" s="415"/>
      <c r="CD32" s="415"/>
      <c r="CE32" s="415"/>
      <c r="CF32" s="415"/>
      <c r="CG32" s="415"/>
      <c r="CH32" s="415"/>
      <c r="CI32" s="415"/>
      <c r="CJ32" s="415"/>
      <c r="CK32" s="415"/>
      <c r="CL32" s="415"/>
      <c r="CM32" s="415"/>
      <c r="CO32" s="415" t="s">
        <v>281</v>
      </c>
      <c r="CP32" s="415"/>
      <c r="CQ32" s="415"/>
      <c r="CR32" s="415"/>
      <c r="CS32" s="415"/>
      <c r="CT32" s="415"/>
      <c r="CU32" s="415"/>
      <c r="CV32" s="415"/>
      <c r="CW32" s="415"/>
      <c r="CX32" s="415"/>
      <c r="CY32" s="415"/>
      <c r="CZ32" s="415"/>
      <c r="DA32" s="415"/>
      <c r="DB32" s="415"/>
      <c r="DC32" s="415"/>
      <c r="DD32" s="415"/>
      <c r="DE32" s="415"/>
      <c r="DI32" s="36"/>
    </row>
    <row r="33" spans="1:113" ht="13.5" customHeight="1" x14ac:dyDescent="0.2">
      <c r="A33" s="2"/>
      <c r="B33" s="5"/>
      <c r="C33" s="394" t="s">
        <v>118</v>
      </c>
      <c r="D33" s="394"/>
      <c r="E33" s="374" t="s">
        <v>282</v>
      </c>
      <c r="F33" s="374"/>
      <c r="G33" s="374"/>
      <c r="H33" s="374"/>
      <c r="I33" s="374"/>
      <c r="J33" s="374"/>
      <c r="K33" s="374"/>
      <c r="L33" s="374"/>
      <c r="M33" s="374"/>
      <c r="N33" s="374"/>
      <c r="O33" s="374"/>
      <c r="P33" s="374"/>
      <c r="Q33" s="374"/>
      <c r="R33" s="374"/>
      <c r="S33" s="374"/>
      <c r="T33" s="12"/>
      <c r="U33" s="394" t="s">
        <v>118</v>
      </c>
      <c r="V33" s="394"/>
      <c r="W33" s="374" t="s">
        <v>282</v>
      </c>
      <c r="X33" s="374"/>
      <c r="Y33" s="374"/>
      <c r="Z33" s="374"/>
      <c r="AA33" s="374"/>
      <c r="AB33" s="374"/>
      <c r="AC33" s="374"/>
      <c r="AD33" s="374"/>
      <c r="AE33" s="374"/>
      <c r="AF33" s="374"/>
      <c r="AG33" s="374"/>
      <c r="AH33" s="374"/>
      <c r="AI33" s="374"/>
      <c r="AJ33" s="374"/>
      <c r="AK33" s="374"/>
      <c r="AL33" s="12"/>
      <c r="AM33" s="394" t="s">
        <v>118</v>
      </c>
      <c r="AN33" s="394"/>
      <c r="AO33" s="374" t="s">
        <v>282</v>
      </c>
      <c r="AP33" s="374"/>
      <c r="AQ33" s="374"/>
      <c r="AR33" s="374"/>
      <c r="AS33" s="374"/>
      <c r="AT33" s="374"/>
      <c r="AU33" s="374"/>
      <c r="AV33" s="374"/>
      <c r="AW33" s="374"/>
      <c r="AX33" s="374"/>
      <c r="AY33" s="374"/>
      <c r="AZ33" s="374"/>
      <c r="BA33" s="374"/>
      <c r="BB33" s="374"/>
      <c r="BC33" s="374"/>
      <c r="BD33" s="8"/>
      <c r="BE33" s="374" t="s">
        <v>284</v>
      </c>
      <c r="BF33" s="374"/>
      <c r="BG33" s="374" t="s">
        <v>163</v>
      </c>
      <c r="BH33" s="374"/>
      <c r="BI33" s="374"/>
      <c r="BJ33" s="374"/>
      <c r="BK33" s="374"/>
      <c r="BL33" s="374"/>
      <c r="BM33" s="374"/>
      <c r="BN33" s="374"/>
      <c r="BO33" s="374"/>
      <c r="BP33" s="374"/>
      <c r="BQ33" s="374"/>
      <c r="BR33" s="374"/>
      <c r="BS33" s="374"/>
      <c r="BT33" s="374"/>
      <c r="BU33" s="374"/>
      <c r="BV33" s="8"/>
      <c r="BW33" s="394" t="s">
        <v>284</v>
      </c>
      <c r="BX33" s="394"/>
      <c r="BY33" s="374" t="s">
        <v>107</v>
      </c>
      <c r="BZ33" s="374"/>
      <c r="CA33" s="374"/>
      <c r="CB33" s="374"/>
      <c r="CC33" s="374"/>
      <c r="CD33" s="374"/>
      <c r="CE33" s="374"/>
      <c r="CF33" s="374"/>
      <c r="CG33" s="374"/>
      <c r="CH33" s="374"/>
      <c r="CI33" s="374"/>
      <c r="CJ33" s="374"/>
      <c r="CK33" s="374"/>
      <c r="CL33" s="374"/>
      <c r="CM33" s="374"/>
      <c r="CN33" s="12"/>
      <c r="CO33" s="394" t="s">
        <v>118</v>
      </c>
      <c r="CP33" s="394"/>
      <c r="CQ33" s="374" t="s">
        <v>286</v>
      </c>
      <c r="CR33" s="374"/>
      <c r="CS33" s="374"/>
      <c r="CT33" s="374"/>
      <c r="CU33" s="374"/>
      <c r="CV33" s="374"/>
      <c r="CW33" s="374"/>
      <c r="CX33" s="374"/>
      <c r="CY33" s="374"/>
      <c r="CZ33" s="374"/>
      <c r="DA33" s="374"/>
      <c r="DB33" s="374"/>
      <c r="DC33" s="374"/>
      <c r="DD33" s="374"/>
      <c r="DE33" s="374"/>
      <c r="DF33" s="12"/>
      <c r="DG33" s="414" t="s">
        <v>78</v>
      </c>
      <c r="DH33" s="414"/>
      <c r="DI33" s="19"/>
    </row>
    <row r="34" spans="1:113" ht="32.25" customHeight="1" x14ac:dyDescent="0.2">
      <c r="A34" s="2"/>
      <c r="B34" s="5"/>
      <c r="C34" s="412">
        <f>IF(E34="","",1)</f>
        <v>1</v>
      </c>
      <c r="D34" s="412"/>
      <c r="E34" s="411" t="str">
        <f>IF('各会計、関係団体の財政状況及び健全化判断比率'!B7="","",'各会計、関係団体の財政状況及び健全化判断比率'!B7)</f>
        <v>一般会計</v>
      </c>
      <c r="F34" s="411"/>
      <c r="G34" s="411"/>
      <c r="H34" s="411"/>
      <c r="I34" s="411"/>
      <c r="J34" s="411"/>
      <c r="K34" s="411"/>
      <c r="L34" s="411"/>
      <c r="M34" s="411"/>
      <c r="N34" s="411"/>
      <c r="O34" s="411"/>
      <c r="P34" s="411"/>
      <c r="Q34" s="411"/>
      <c r="R34" s="411"/>
      <c r="S34" s="411"/>
      <c r="T34" s="2"/>
      <c r="U34" s="412">
        <f>IF(W34="","",MAX(C34:D43)+1)</f>
        <v>3</v>
      </c>
      <c r="V34" s="412"/>
      <c r="W34" s="411" t="str">
        <f>IF('各会計、関係団体の財政状況及び健全化判断比率'!B28="","",'各会計、関係団体の財政状況及び健全化判断比率'!B28)</f>
        <v>国民健康保険事業特別会計</v>
      </c>
      <c r="X34" s="411"/>
      <c r="Y34" s="411"/>
      <c r="Z34" s="411"/>
      <c r="AA34" s="411"/>
      <c r="AB34" s="411"/>
      <c r="AC34" s="411"/>
      <c r="AD34" s="411"/>
      <c r="AE34" s="411"/>
      <c r="AF34" s="411"/>
      <c r="AG34" s="411"/>
      <c r="AH34" s="411"/>
      <c r="AI34" s="411"/>
      <c r="AJ34" s="411"/>
      <c r="AK34" s="411"/>
      <c r="AL34" s="2"/>
      <c r="AM34" s="412">
        <f>IF(AO34="","",MAX(C34:D43,U34:V43)+1)</f>
        <v>6</v>
      </c>
      <c r="AN34" s="412"/>
      <c r="AO34" s="411" t="str">
        <f>IF('各会計、関係団体の財政状況及び健全化判断比率'!B31="","",'各会計、関係団体の財政状況及び健全化判断比率'!B31)</f>
        <v>公共下水道事業会計</v>
      </c>
      <c r="AP34" s="411"/>
      <c r="AQ34" s="411"/>
      <c r="AR34" s="411"/>
      <c r="AS34" s="411"/>
      <c r="AT34" s="411"/>
      <c r="AU34" s="411"/>
      <c r="AV34" s="411"/>
      <c r="AW34" s="411"/>
      <c r="AX34" s="411"/>
      <c r="AY34" s="411"/>
      <c r="AZ34" s="411"/>
      <c r="BA34" s="411"/>
      <c r="BB34" s="411"/>
      <c r="BC34" s="411"/>
      <c r="BD34" s="2"/>
      <c r="BE34" s="412" t="str">
        <f>IF(BG34="","",MAX(C34:D43,U34:V43,AM34:AN43)+1)</f>
        <v/>
      </c>
      <c r="BF34" s="412"/>
      <c r="BG34" s="411"/>
      <c r="BH34" s="411"/>
      <c r="BI34" s="411"/>
      <c r="BJ34" s="411"/>
      <c r="BK34" s="411"/>
      <c r="BL34" s="411"/>
      <c r="BM34" s="411"/>
      <c r="BN34" s="411"/>
      <c r="BO34" s="411"/>
      <c r="BP34" s="411"/>
      <c r="BQ34" s="411"/>
      <c r="BR34" s="411"/>
      <c r="BS34" s="411"/>
      <c r="BT34" s="411"/>
      <c r="BU34" s="411"/>
      <c r="BV34" s="2"/>
      <c r="BW34" s="412">
        <f>IF(BY34="","",MAX(C34:D43,U34:V43,AM34:AN43,BE34:BF43)+1)</f>
        <v>7</v>
      </c>
      <c r="BX34" s="412"/>
      <c r="BY34" s="411" t="str">
        <f>IF('各会計、関係団体の財政状況及び健全化判断比率'!B68="","",'各会計、関係団体の財政状況及び健全化判断比率'!B68)</f>
        <v>大泉町外二町環境衛生施設組合</v>
      </c>
      <c r="BZ34" s="411"/>
      <c r="CA34" s="411"/>
      <c r="CB34" s="411"/>
      <c r="CC34" s="411"/>
      <c r="CD34" s="411"/>
      <c r="CE34" s="411"/>
      <c r="CF34" s="411"/>
      <c r="CG34" s="411"/>
      <c r="CH34" s="411"/>
      <c r="CI34" s="411"/>
      <c r="CJ34" s="411"/>
      <c r="CK34" s="411"/>
      <c r="CL34" s="411"/>
      <c r="CM34" s="411"/>
      <c r="CN34" s="2"/>
      <c r="CO34" s="412">
        <f>IF(CQ34="","",MAX(C34:D43,U34:V43,AM34:AN43,BE34:BF43,BW34:BX43)+1)</f>
        <v>15</v>
      </c>
      <c r="CP34" s="412"/>
      <c r="CQ34" s="411" t="str">
        <f>IF('各会計、関係団体の財政状況及び健全化判断比率'!BS7="","",'各会計、関係団体の財政状況及び健全化判断比率'!BS7)</f>
        <v>大泉町スポーツ文化振興事業団</v>
      </c>
      <c r="CR34" s="411"/>
      <c r="CS34" s="411"/>
      <c r="CT34" s="411"/>
      <c r="CU34" s="411"/>
      <c r="CV34" s="411"/>
      <c r="CW34" s="411"/>
      <c r="CX34" s="411"/>
      <c r="CY34" s="411"/>
      <c r="CZ34" s="411"/>
      <c r="DA34" s="411"/>
      <c r="DB34" s="411"/>
      <c r="DC34" s="411"/>
      <c r="DD34" s="411"/>
      <c r="DE34" s="411"/>
      <c r="DG34" s="413" t="str">
        <f>IF('各会計、関係団体の財政状況及び健全化判断比率'!BR7="","",'各会計、関係団体の財政状況及び健全化判断比率'!BR7)</f>
        <v/>
      </c>
      <c r="DH34" s="413"/>
      <c r="DI34" s="19"/>
    </row>
    <row r="35" spans="1:113" ht="32.25" customHeight="1" x14ac:dyDescent="0.2">
      <c r="A35" s="2"/>
      <c r="B35" s="5"/>
      <c r="C35" s="412">
        <f t="shared" ref="C35:C43" si="0">IF(E35="","",C34+1)</f>
        <v>2</v>
      </c>
      <c r="D35" s="412"/>
      <c r="E35" s="411" t="str">
        <f>IF('各会計、関係団体の財政状況及び健全化判断比率'!B8="","",'各会計、関係団体の財政状況及び健全化判断比率'!B8)</f>
        <v>公園墓地事業特別会計</v>
      </c>
      <c r="F35" s="411"/>
      <c r="G35" s="411"/>
      <c r="H35" s="411"/>
      <c r="I35" s="411"/>
      <c r="J35" s="411"/>
      <c r="K35" s="411"/>
      <c r="L35" s="411"/>
      <c r="M35" s="411"/>
      <c r="N35" s="411"/>
      <c r="O35" s="411"/>
      <c r="P35" s="411"/>
      <c r="Q35" s="411"/>
      <c r="R35" s="411"/>
      <c r="S35" s="411"/>
      <c r="T35" s="2"/>
      <c r="U35" s="412">
        <f t="shared" ref="U35:U43" si="1">IF(W35="","",U34+1)</f>
        <v>4</v>
      </c>
      <c r="V35" s="412"/>
      <c r="W35" s="411" t="str">
        <f>IF('各会計、関係団体の財政状況及び健全化判断比率'!B29="","",'各会計、関係団体の財政状況及び健全化判断比率'!B29)</f>
        <v>後期高齢者医療事業特別会計</v>
      </c>
      <c r="X35" s="411"/>
      <c r="Y35" s="411"/>
      <c r="Z35" s="411"/>
      <c r="AA35" s="411"/>
      <c r="AB35" s="411"/>
      <c r="AC35" s="411"/>
      <c r="AD35" s="411"/>
      <c r="AE35" s="411"/>
      <c r="AF35" s="411"/>
      <c r="AG35" s="411"/>
      <c r="AH35" s="411"/>
      <c r="AI35" s="411"/>
      <c r="AJ35" s="411"/>
      <c r="AK35" s="411"/>
      <c r="AL35" s="2"/>
      <c r="AM35" s="412" t="str">
        <f t="shared" ref="AM35:AM43" si="2">IF(AO35="","",AM34+1)</f>
        <v/>
      </c>
      <c r="AN35" s="412"/>
      <c r="AO35" s="411"/>
      <c r="AP35" s="411"/>
      <c r="AQ35" s="411"/>
      <c r="AR35" s="411"/>
      <c r="AS35" s="411"/>
      <c r="AT35" s="411"/>
      <c r="AU35" s="411"/>
      <c r="AV35" s="411"/>
      <c r="AW35" s="411"/>
      <c r="AX35" s="411"/>
      <c r="AY35" s="411"/>
      <c r="AZ35" s="411"/>
      <c r="BA35" s="411"/>
      <c r="BB35" s="411"/>
      <c r="BC35" s="411"/>
      <c r="BD35" s="2"/>
      <c r="BE35" s="412" t="str">
        <f t="shared" ref="BE35:BE43" si="3">IF(BG35="","",BE34+1)</f>
        <v/>
      </c>
      <c r="BF35" s="412"/>
      <c r="BG35" s="411"/>
      <c r="BH35" s="411"/>
      <c r="BI35" s="411"/>
      <c r="BJ35" s="411"/>
      <c r="BK35" s="411"/>
      <c r="BL35" s="411"/>
      <c r="BM35" s="411"/>
      <c r="BN35" s="411"/>
      <c r="BO35" s="411"/>
      <c r="BP35" s="411"/>
      <c r="BQ35" s="411"/>
      <c r="BR35" s="411"/>
      <c r="BS35" s="411"/>
      <c r="BT35" s="411"/>
      <c r="BU35" s="411"/>
      <c r="BV35" s="2"/>
      <c r="BW35" s="412">
        <f t="shared" ref="BW35:BW43" si="4">IF(BY35="","",BW34+1)</f>
        <v>8</v>
      </c>
      <c r="BX35" s="412"/>
      <c r="BY35" s="411" t="str">
        <f>IF('各会計、関係団体の財政状況及び健全化判断比率'!B69="","",'各会計、関係団体の財政状況及び健全化判断比率'!B69)</f>
        <v>太田市外三町広域清掃組合</v>
      </c>
      <c r="BZ35" s="411"/>
      <c r="CA35" s="411"/>
      <c r="CB35" s="411"/>
      <c r="CC35" s="411"/>
      <c r="CD35" s="411"/>
      <c r="CE35" s="411"/>
      <c r="CF35" s="411"/>
      <c r="CG35" s="411"/>
      <c r="CH35" s="411"/>
      <c r="CI35" s="411"/>
      <c r="CJ35" s="411"/>
      <c r="CK35" s="411"/>
      <c r="CL35" s="411"/>
      <c r="CM35" s="411"/>
      <c r="CN35" s="2"/>
      <c r="CO35" s="412" t="str">
        <f t="shared" ref="CO35:CO43" si="5">IF(CQ35="","",CO34+1)</f>
        <v/>
      </c>
      <c r="CP35" s="412"/>
      <c r="CQ35" s="411" t="str">
        <f>IF('各会計、関係団体の財政状況及び健全化判断比率'!BS8="","",'各会計、関係団体の財政状況及び健全化判断比率'!BS8)</f>
        <v/>
      </c>
      <c r="CR35" s="411"/>
      <c r="CS35" s="411"/>
      <c r="CT35" s="411"/>
      <c r="CU35" s="411"/>
      <c r="CV35" s="411"/>
      <c r="CW35" s="411"/>
      <c r="CX35" s="411"/>
      <c r="CY35" s="411"/>
      <c r="CZ35" s="411"/>
      <c r="DA35" s="411"/>
      <c r="DB35" s="411"/>
      <c r="DC35" s="411"/>
      <c r="DD35" s="411"/>
      <c r="DE35" s="411"/>
      <c r="DG35" s="413" t="str">
        <f>IF('各会計、関係団体の財政状況及び健全化判断比率'!BR8="","",'各会計、関係団体の財政状況及び健全化判断比率'!BR8)</f>
        <v/>
      </c>
      <c r="DH35" s="413"/>
      <c r="DI35" s="19"/>
    </row>
    <row r="36" spans="1:113" ht="32.25" customHeight="1" x14ac:dyDescent="0.2">
      <c r="A36" s="2"/>
      <c r="B36" s="5"/>
      <c r="C36" s="412" t="str">
        <f t="shared" si="0"/>
        <v/>
      </c>
      <c r="D36" s="412"/>
      <c r="E36" s="411" t="str">
        <f>IF('各会計、関係団体の財政状況及び健全化判断比率'!B9="","",'各会計、関係団体の財政状況及び健全化判断比率'!B9)</f>
        <v/>
      </c>
      <c r="F36" s="411"/>
      <c r="G36" s="411"/>
      <c r="H36" s="411"/>
      <c r="I36" s="411"/>
      <c r="J36" s="411"/>
      <c r="K36" s="411"/>
      <c r="L36" s="411"/>
      <c r="M36" s="411"/>
      <c r="N36" s="411"/>
      <c r="O36" s="411"/>
      <c r="P36" s="411"/>
      <c r="Q36" s="411"/>
      <c r="R36" s="411"/>
      <c r="S36" s="411"/>
      <c r="T36" s="2"/>
      <c r="U36" s="412">
        <f t="shared" si="1"/>
        <v>5</v>
      </c>
      <c r="V36" s="412"/>
      <c r="W36" s="411" t="str">
        <f>IF('各会計、関係団体の財政状況及び健全化判断比率'!B30="","",'各会計、関係団体の財政状況及び健全化判断比率'!B30)</f>
        <v>介護保険事業特別会計</v>
      </c>
      <c r="X36" s="411"/>
      <c r="Y36" s="411"/>
      <c r="Z36" s="411"/>
      <c r="AA36" s="411"/>
      <c r="AB36" s="411"/>
      <c r="AC36" s="411"/>
      <c r="AD36" s="411"/>
      <c r="AE36" s="411"/>
      <c r="AF36" s="411"/>
      <c r="AG36" s="411"/>
      <c r="AH36" s="411"/>
      <c r="AI36" s="411"/>
      <c r="AJ36" s="411"/>
      <c r="AK36" s="411"/>
      <c r="AL36" s="2"/>
      <c r="AM36" s="412" t="str">
        <f t="shared" si="2"/>
        <v/>
      </c>
      <c r="AN36" s="412"/>
      <c r="AO36" s="411"/>
      <c r="AP36" s="411"/>
      <c r="AQ36" s="411"/>
      <c r="AR36" s="411"/>
      <c r="AS36" s="411"/>
      <c r="AT36" s="411"/>
      <c r="AU36" s="411"/>
      <c r="AV36" s="411"/>
      <c r="AW36" s="411"/>
      <c r="AX36" s="411"/>
      <c r="AY36" s="411"/>
      <c r="AZ36" s="411"/>
      <c r="BA36" s="411"/>
      <c r="BB36" s="411"/>
      <c r="BC36" s="411"/>
      <c r="BD36" s="2"/>
      <c r="BE36" s="412" t="str">
        <f t="shared" si="3"/>
        <v/>
      </c>
      <c r="BF36" s="412"/>
      <c r="BG36" s="411"/>
      <c r="BH36" s="411"/>
      <c r="BI36" s="411"/>
      <c r="BJ36" s="411"/>
      <c r="BK36" s="411"/>
      <c r="BL36" s="411"/>
      <c r="BM36" s="411"/>
      <c r="BN36" s="411"/>
      <c r="BO36" s="411"/>
      <c r="BP36" s="411"/>
      <c r="BQ36" s="411"/>
      <c r="BR36" s="411"/>
      <c r="BS36" s="411"/>
      <c r="BT36" s="411"/>
      <c r="BU36" s="411"/>
      <c r="BV36" s="2"/>
      <c r="BW36" s="412">
        <f t="shared" si="4"/>
        <v>9</v>
      </c>
      <c r="BX36" s="412"/>
      <c r="BY36" s="411" t="str">
        <f>IF('各会計、関係団体の財政状況及び健全化判断比率'!B70="","",'各会計、関係団体の財政状況及び健全化判断比率'!B70)</f>
        <v>邑楽館林医療事務組合（病院事業会計）</v>
      </c>
      <c r="BZ36" s="411"/>
      <c r="CA36" s="411"/>
      <c r="CB36" s="411"/>
      <c r="CC36" s="411"/>
      <c r="CD36" s="411"/>
      <c r="CE36" s="411"/>
      <c r="CF36" s="411"/>
      <c r="CG36" s="411"/>
      <c r="CH36" s="411"/>
      <c r="CI36" s="411"/>
      <c r="CJ36" s="411"/>
      <c r="CK36" s="411"/>
      <c r="CL36" s="411"/>
      <c r="CM36" s="411"/>
      <c r="CN36" s="2"/>
      <c r="CO36" s="412" t="str">
        <f t="shared" si="5"/>
        <v/>
      </c>
      <c r="CP36" s="412"/>
      <c r="CQ36" s="411" t="str">
        <f>IF('各会計、関係団体の財政状況及び健全化判断比率'!BS9="","",'各会計、関係団体の財政状況及び健全化判断比率'!BS9)</f>
        <v/>
      </c>
      <c r="CR36" s="411"/>
      <c r="CS36" s="411"/>
      <c r="CT36" s="411"/>
      <c r="CU36" s="411"/>
      <c r="CV36" s="411"/>
      <c r="CW36" s="411"/>
      <c r="CX36" s="411"/>
      <c r="CY36" s="411"/>
      <c r="CZ36" s="411"/>
      <c r="DA36" s="411"/>
      <c r="DB36" s="411"/>
      <c r="DC36" s="411"/>
      <c r="DD36" s="411"/>
      <c r="DE36" s="411"/>
      <c r="DG36" s="413" t="str">
        <f>IF('各会計、関係団体の財政状況及び健全化判断比率'!BR9="","",'各会計、関係団体の財政状況及び健全化判断比率'!BR9)</f>
        <v/>
      </c>
      <c r="DH36" s="413"/>
      <c r="DI36" s="19"/>
    </row>
    <row r="37" spans="1:113" ht="32.25" customHeight="1" x14ac:dyDescent="0.2">
      <c r="A37" s="2"/>
      <c r="B37" s="5"/>
      <c r="C37" s="412" t="str">
        <f t="shared" si="0"/>
        <v/>
      </c>
      <c r="D37" s="412"/>
      <c r="E37" s="411" t="str">
        <f>IF('各会計、関係団体の財政状況及び健全化判断比率'!B10="","",'各会計、関係団体の財政状況及び健全化判断比率'!B10)</f>
        <v/>
      </c>
      <c r="F37" s="411"/>
      <c r="G37" s="411"/>
      <c r="H37" s="411"/>
      <c r="I37" s="411"/>
      <c r="J37" s="411"/>
      <c r="K37" s="411"/>
      <c r="L37" s="411"/>
      <c r="M37" s="411"/>
      <c r="N37" s="411"/>
      <c r="O37" s="411"/>
      <c r="P37" s="411"/>
      <c r="Q37" s="411"/>
      <c r="R37" s="411"/>
      <c r="S37" s="411"/>
      <c r="T37" s="2"/>
      <c r="U37" s="412" t="str">
        <f t="shared" si="1"/>
        <v/>
      </c>
      <c r="V37" s="412"/>
      <c r="W37" s="411"/>
      <c r="X37" s="411"/>
      <c r="Y37" s="411"/>
      <c r="Z37" s="411"/>
      <c r="AA37" s="411"/>
      <c r="AB37" s="411"/>
      <c r="AC37" s="411"/>
      <c r="AD37" s="411"/>
      <c r="AE37" s="411"/>
      <c r="AF37" s="411"/>
      <c r="AG37" s="411"/>
      <c r="AH37" s="411"/>
      <c r="AI37" s="411"/>
      <c r="AJ37" s="411"/>
      <c r="AK37" s="411"/>
      <c r="AL37" s="2"/>
      <c r="AM37" s="412" t="str">
        <f t="shared" si="2"/>
        <v/>
      </c>
      <c r="AN37" s="412"/>
      <c r="AO37" s="411"/>
      <c r="AP37" s="411"/>
      <c r="AQ37" s="411"/>
      <c r="AR37" s="411"/>
      <c r="AS37" s="411"/>
      <c r="AT37" s="411"/>
      <c r="AU37" s="411"/>
      <c r="AV37" s="411"/>
      <c r="AW37" s="411"/>
      <c r="AX37" s="411"/>
      <c r="AY37" s="411"/>
      <c r="AZ37" s="411"/>
      <c r="BA37" s="411"/>
      <c r="BB37" s="411"/>
      <c r="BC37" s="411"/>
      <c r="BD37" s="2"/>
      <c r="BE37" s="412" t="str">
        <f t="shared" si="3"/>
        <v/>
      </c>
      <c r="BF37" s="412"/>
      <c r="BG37" s="411"/>
      <c r="BH37" s="411"/>
      <c r="BI37" s="411"/>
      <c r="BJ37" s="411"/>
      <c r="BK37" s="411"/>
      <c r="BL37" s="411"/>
      <c r="BM37" s="411"/>
      <c r="BN37" s="411"/>
      <c r="BO37" s="411"/>
      <c r="BP37" s="411"/>
      <c r="BQ37" s="411"/>
      <c r="BR37" s="411"/>
      <c r="BS37" s="411"/>
      <c r="BT37" s="411"/>
      <c r="BU37" s="411"/>
      <c r="BV37" s="2"/>
      <c r="BW37" s="412">
        <f t="shared" si="4"/>
        <v>10</v>
      </c>
      <c r="BX37" s="412"/>
      <c r="BY37" s="411" t="str">
        <f>IF('各会計、関係団体の財政状況及び健全化判断比率'!B71="","",'各会計、関係団体の財政状況及び健全化判断比率'!B71)</f>
        <v>群馬県市町村会館管理組合</v>
      </c>
      <c r="BZ37" s="411"/>
      <c r="CA37" s="411"/>
      <c r="CB37" s="411"/>
      <c r="CC37" s="411"/>
      <c r="CD37" s="411"/>
      <c r="CE37" s="411"/>
      <c r="CF37" s="411"/>
      <c r="CG37" s="411"/>
      <c r="CH37" s="411"/>
      <c r="CI37" s="411"/>
      <c r="CJ37" s="411"/>
      <c r="CK37" s="411"/>
      <c r="CL37" s="411"/>
      <c r="CM37" s="411"/>
      <c r="CN37" s="2"/>
      <c r="CO37" s="412" t="str">
        <f t="shared" si="5"/>
        <v/>
      </c>
      <c r="CP37" s="412"/>
      <c r="CQ37" s="411" t="str">
        <f>IF('各会計、関係団体の財政状況及び健全化判断比率'!BS10="","",'各会計、関係団体の財政状況及び健全化判断比率'!BS10)</f>
        <v/>
      </c>
      <c r="CR37" s="411"/>
      <c r="CS37" s="411"/>
      <c r="CT37" s="411"/>
      <c r="CU37" s="411"/>
      <c r="CV37" s="411"/>
      <c r="CW37" s="411"/>
      <c r="CX37" s="411"/>
      <c r="CY37" s="411"/>
      <c r="CZ37" s="411"/>
      <c r="DA37" s="411"/>
      <c r="DB37" s="411"/>
      <c r="DC37" s="411"/>
      <c r="DD37" s="411"/>
      <c r="DE37" s="411"/>
      <c r="DG37" s="413" t="str">
        <f>IF('各会計、関係団体の財政状況及び健全化判断比率'!BR10="","",'各会計、関係団体の財政状況及び健全化判断比率'!BR10)</f>
        <v/>
      </c>
      <c r="DH37" s="413"/>
      <c r="DI37" s="19"/>
    </row>
    <row r="38" spans="1:113" ht="32.25" customHeight="1" x14ac:dyDescent="0.2">
      <c r="A38" s="2"/>
      <c r="B38" s="5"/>
      <c r="C38" s="412" t="str">
        <f t="shared" si="0"/>
        <v/>
      </c>
      <c r="D38" s="412"/>
      <c r="E38" s="411" t="str">
        <f>IF('各会計、関係団体の財政状況及び健全化判断比率'!B11="","",'各会計、関係団体の財政状況及び健全化判断比率'!B11)</f>
        <v/>
      </c>
      <c r="F38" s="411"/>
      <c r="G38" s="411"/>
      <c r="H38" s="411"/>
      <c r="I38" s="411"/>
      <c r="J38" s="411"/>
      <c r="K38" s="411"/>
      <c r="L38" s="411"/>
      <c r="M38" s="411"/>
      <c r="N38" s="411"/>
      <c r="O38" s="411"/>
      <c r="P38" s="411"/>
      <c r="Q38" s="411"/>
      <c r="R38" s="411"/>
      <c r="S38" s="411"/>
      <c r="T38" s="2"/>
      <c r="U38" s="412" t="str">
        <f t="shared" si="1"/>
        <v/>
      </c>
      <c r="V38" s="412"/>
      <c r="W38" s="411"/>
      <c r="X38" s="411"/>
      <c r="Y38" s="411"/>
      <c r="Z38" s="411"/>
      <c r="AA38" s="411"/>
      <c r="AB38" s="411"/>
      <c r="AC38" s="411"/>
      <c r="AD38" s="411"/>
      <c r="AE38" s="411"/>
      <c r="AF38" s="411"/>
      <c r="AG38" s="411"/>
      <c r="AH38" s="411"/>
      <c r="AI38" s="411"/>
      <c r="AJ38" s="411"/>
      <c r="AK38" s="411"/>
      <c r="AL38" s="2"/>
      <c r="AM38" s="412" t="str">
        <f t="shared" si="2"/>
        <v/>
      </c>
      <c r="AN38" s="412"/>
      <c r="AO38" s="411"/>
      <c r="AP38" s="411"/>
      <c r="AQ38" s="411"/>
      <c r="AR38" s="411"/>
      <c r="AS38" s="411"/>
      <c r="AT38" s="411"/>
      <c r="AU38" s="411"/>
      <c r="AV38" s="411"/>
      <c r="AW38" s="411"/>
      <c r="AX38" s="411"/>
      <c r="AY38" s="411"/>
      <c r="AZ38" s="411"/>
      <c r="BA38" s="411"/>
      <c r="BB38" s="411"/>
      <c r="BC38" s="411"/>
      <c r="BD38" s="2"/>
      <c r="BE38" s="412" t="str">
        <f t="shared" si="3"/>
        <v/>
      </c>
      <c r="BF38" s="412"/>
      <c r="BG38" s="411"/>
      <c r="BH38" s="411"/>
      <c r="BI38" s="411"/>
      <c r="BJ38" s="411"/>
      <c r="BK38" s="411"/>
      <c r="BL38" s="411"/>
      <c r="BM38" s="411"/>
      <c r="BN38" s="411"/>
      <c r="BO38" s="411"/>
      <c r="BP38" s="411"/>
      <c r="BQ38" s="411"/>
      <c r="BR38" s="411"/>
      <c r="BS38" s="411"/>
      <c r="BT38" s="411"/>
      <c r="BU38" s="411"/>
      <c r="BV38" s="2"/>
      <c r="BW38" s="412">
        <f t="shared" si="4"/>
        <v>11</v>
      </c>
      <c r="BX38" s="412"/>
      <c r="BY38" s="411" t="str">
        <f>IF('各会計、関係団体の財政状況及び健全化判断比率'!B72="","",'各会計、関係団体の財政状況及び健全化判断比率'!B72)</f>
        <v>群馬県市町村総合事務組合</v>
      </c>
      <c r="BZ38" s="411"/>
      <c r="CA38" s="411"/>
      <c r="CB38" s="411"/>
      <c r="CC38" s="411"/>
      <c r="CD38" s="411"/>
      <c r="CE38" s="411"/>
      <c r="CF38" s="411"/>
      <c r="CG38" s="411"/>
      <c r="CH38" s="411"/>
      <c r="CI38" s="411"/>
      <c r="CJ38" s="411"/>
      <c r="CK38" s="411"/>
      <c r="CL38" s="411"/>
      <c r="CM38" s="411"/>
      <c r="CN38" s="2"/>
      <c r="CO38" s="412" t="str">
        <f t="shared" si="5"/>
        <v/>
      </c>
      <c r="CP38" s="412"/>
      <c r="CQ38" s="411" t="str">
        <f>IF('各会計、関係団体の財政状況及び健全化判断比率'!BS11="","",'各会計、関係団体の財政状況及び健全化判断比率'!BS11)</f>
        <v/>
      </c>
      <c r="CR38" s="411"/>
      <c r="CS38" s="411"/>
      <c r="CT38" s="411"/>
      <c r="CU38" s="411"/>
      <c r="CV38" s="411"/>
      <c r="CW38" s="411"/>
      <c r="CX38" s="411"/>
      <c r="CY38" s="411"/>
      <c r="CZ38" s="411"/>
      <c r="DA38" s="411"/>
      <c r="DB38" s="411"/>
      <c r="DC38" s="411"/>
      <c r="DD38" s="411"/>
      <c r="DE38" s="411"/>
      <c r="DG38" s="413" t="str">
        <f>IF('各会計、関係団体の財政状況及び健全化判断比率'!BR11="","",'各会計、関係団体の財政状況及び健全化判断比率'!BR11)</f>
        <v/>
      </c>
      <c r="DH38" s="413"/>
      <c r="DI38" s="19"/>
    </row>
    <row r="39" spans="1:113" ht="32.25" customHeight="1" x14ac:dyDescent="0.2">
      <c r="A39" s="2"/>
      <c r="B39" s="5"/>
      <c r="C39" s="412" t="str">
        <f t="shared" si="0"/>
        <v/>
      </c>
      <c r="D39" s="412"/>
      <c r="E39" s="411" t="str">
        <f>IF('各会計、関係団体の財政状況及び健全化判断比率'!B12="","",'各会計、関係団体の財政状況及び健全化判断比率'!B12)</f>
        <v/>
      </c>
      <c r="F39" s="411"/>
      <c r="G39" s="411"/>
      <c r="H39" s="411"/>
      <c r="I39" s="411"/>
      <c r="J39" s="411"/>
      <c r="K39" s="411"/>
      <c r="L39" s="411"/>
      <c r="M39" s="411"/>
      <c r="N39" s="411"/>
      <c r="O39" s="411"/>
      <c r="P39" s="411"/>
      <c r="Q39" s="411"/>
      <c r="R39" s="411"/>
      <c r="S39" s="411"/>
      <c r="T39" s="2"/>
      <c r="U39" s="412" t="str">
        <f t="shared" si="1"/>
        <v/>
      </c>
      <c r="V39" s="412"/>
      <c r="W39" s="411"/>
      <c r="X39" s="411"/>
      <c r="Y39" s="411"/>
      <c r="Z39" s="411"/>
      <c r="AA39" s="411"/>
      <c r="AB39" s="411"/>
      <c r="AC39" s="411"/>
      <c r="AD39" s="411"/>
      <c r="AE39" s="411"/>
      <c r="AF39" s="411"/>
      <c r="AG39" s="411"/>
      <c r="AH39" s="411"/>
      <c r="AI39" s="411"/>
      <c r="AJ39" s="411"/>
      <c r="AK39" s="411"/>
      <c r="AL39" s="2"/>
      <c r="AM39" s="412" t="str">
        <f t="shared" si="2"/>
        <v/>
      </c>
      <c r="AN39" s="412"/>
      <c r="AO39" s="411"/>
      <c r="AP39" s="411"/>
      <c r="AQ39" s="411"/>
      <c r="AR39" s="411"/>
      <c r="AS39" s="411"/>
      <c r="AT39" s="411"/>
      <c r="AU39" s="411"/>
      <c r="AV39" s="411"/>
      <c r="AW39" s="411"/>
      <c r="AX39" s="411"/>
      <c r="AY39" s="411"/>
      <c r="AZ39" s="411"/>
      <c r="BA39" s="411"/>
      <c r="BB39" s="411"/>
      <c r="BC39" s="411"/>
      <c r="BD39" s="2"/>
      <c r="BE39" s="412" t="str">
        <f t="shared" si="3"/>
        <v/>
      </c>
      <c r="BF39" s="412"/>
      <c r="BG39" s="411"/>
      <c r="BH39" s="411"/>
      <c r="BI39" s="411"/>
      <c r="BJ39" s="411"/>
      <c r="BK39" s="411"/>
      <c r="BL39" s="411"/>
      <c r="BM39" s="411"/>
      <c r="BN39" s="411"/>
      <c r="BO39" s="411"/>
      <c r="BP39" s="411"/>
      <c r="BQ39" s="411"/>
      <c r="BR39" s="411"/>
      <c r="BS39" s="411"/>
      <c r="BT39" s="411"/>
      <c r="BU39" s="411"/>
      <c r="BV39" s="2"/>
      <c r="BW39" s="412">
        <f t="shared" si="4"/>
        <v>12</v>
      </c>
      <c r="BX39" s="412"/>
      <c r="BY39" s="411" t="str">
        <f>IF('各会計、関係団体の財政状況及び健全化判断比率'!B73="","",'各会計、関係団体の財政状況及び健全化判断比率'!B73)</f>
        <v>群馬県後期高齢者医療広域連合（一般会計）</v>
      </c>
      <c r="BZ39" s="411"/>
      <c r="CA39" s="411"/>
      <c r="CB39" s="411"/>
      <c r="CC39" s="411"/>
      <c r="CD39" s="411"/>
      <c r="CE39" s="411"/>
      <c r="CF39" s="411"/>
      <c r="CG39" s="411"/>
      <c r="CH39" s="411"/>
      <c r="CI39" s="411"/>
      <c r="CJ39" s="411"/>
      <c r="CK39" s="411"/>
      <c r="CL39" s="411"/>
      <c r="CM39" s="411"/>
      <c r="CN39" s="2"/>
      <c r="CO39" s="412" t="str">
        <f t="shared" si="5"/>
        <v/>
      </c>
      <c r="CP39" s="412"/>
      <c r="CQ39" s="411" t="str">
        <f>IF('各会計、関係団体の財政状況及び健全化判断比率'!BS12="","",'各会計、関係団体の財政状況及び健全化判断比率'!BS12)</f>
        <v/>
      </c>
      <c r="CR39" s="411"/>
      <c r="CS39" s="411"/>
      <c r="CT39" s="411"/>
      <c r="CU39" s="411"/>
      <c r="CV39" s="411"/>
      <c r="CW39" s="411"/>
      <c r="CX39" s="411"/>
      <c r="CY39" s="411"/>
      <c r="CZ39" s="411"/>
      <c r="DA39" s="411"/>
      <c r="DB39" s="411"/>
      <c r="DC39" s="411"/>
      <c r="DD39" s="411"/>
      <c r="DE39" s="411"/>
      <c r="DG39" s="413" t="str">
        <f>IF('各会計、関係団体の財政状況及び健全化判断比率'!BR12="","",'各会計、関係団体の財政状況及び健全化判断比率'!BR12)</f>
        <v/>
      </c>
      <c r="DH39" s="413"/>
      <c r="DI39" s="19"/>
    </row>
    <row r="40" spans="1:113" ht="32.25" customHeight="1" x14ac:dyDescent="0.2">
      <c r="A40" s="2"/>
      <c r="B40" s="5"/>
      <c r="C40" s="412" t="str">
        <f t="shared" si="0"/>
        <v/>
      </c>
      <c r="D40" s="412"/>
      <c r="E40" s="411" t="str">
        <f>IF('各会計、関係団体の財政状況及び健全化判断比率'!B13="","",'各会計、関係団体の財政状況及び健全化判断比率'!B13)</f>
        <v/>
      </c>
      <c r="F40" s="411"/>
      <c r="G40" s="411"/>
      <c r="H40" s="411"/>
      <c r="I40" s="411"/>
      <c r="J40" s="411"/>
      <c r="K40" s="411"/>
      <c r="L40" s="411"/>
      <c r="M40" s="411"/>
      <c r="N40" s="411"/>
      <c r="O40" s="411"/>
      <c r="P40" s="411"/>
      <c r="Q40" s="411"/>
      <c r="R40" s="411"/>
      <c r="S40" s="411"/>
      <c r="T40" s="2"/>
      <c r="U40" s="412" t="str">
        <f t="shared" si="1"/>
        <v/>
      </c>
      <c r="V40" s="412"/>
      <c r="W40" s="411"/>
      <c r="X40" s="411"/>
      <c r="Y40" s="411"/>
      <c r="Z40" s="411"/>
      <c r="AA40" s="411"/>
      <c r="AB40" s="411"/>
      <c r="AC40" s="411"/>
      <c r="AD40" s="411"/>
      <c r="AE40" s="411"/>
      <c r="AF40" s="411"/>
      <c r="AG40" s="411"/>
      <c r="AH40" s="411"/>
      <c r="AI40" s="411"/>
      <c r="AJ40" s="411"/>
      <c r="AK40" s="411"/>
      <c r="AL40" s="2"/>
      <c r="AM40" s="412" t="str">
        <f t="shared" si="2"/>
        <v/>
      </c>
      <c r="AN40" s="412"/>
      <c r="AO40" s="411"/>
      <c r="AP40" s="411"/>
      <c r="AQ40" s="411"/>
      <c r="AR40" s="411"/>
      <c r="AS40" s="411"/>
      <c r="AT40" s="411"/>
      <c r="AU40" s="411"/>
      <c r="AV40" s="411"/>
      <c r="AW40" s="411"/>
      <c r="AX40" s="411"/>
      <c r="AY40" s="411"/>
      <c r="AZ40" s="411"/>
      <c r="BA40" s="411"/>
      <c r="BB40" s="411"/>
      <c r="BC40" s="411"/>
      <c r="BD40" s="2"/>
      <c r="BE40" s="412" t="str">
        <f t="shared" si="3"/>
        <v/>
      </c>
      <c r="BF40" s="412"/>
      <c r="BG40" s="411"/>
      <c r="BH40" s="411"/>
      <c r="BI40" s="411"/>
      <c r="BJ40" s="411"/>
      <c r="BK40" s="411"/>
      <c r="BL40" s="411"/>
      <c r="BM40" s="411"/>
      <c r="BN40" s="411"/>
      <c r="BO40" s="411"/>
      <c r="BP40" s="411"/>
      <c r="BQ40" s="411"/>
      <c r="BR40" s="411"/>
      <c r="BS40" s="411"/>
      <c r="BT40" s="411"/>
      <c r="BU40" s="411"/>
      <c r="BV40" s="2"/>
      <c r="BW40" s="412">
        <f t="shared" si="4"/>
        <v>13</v>
      </c>
      <c r="BX40" s="412"/>
      <c r="BY40" s="411" t="str">
        <f>IF('各会計、関係団体の財政状況及び健全化判断比率'!B74="","",'各会計、関係団体の財政状況及び健全化判断比率'!B74)</f>
        <v>群馬県後期高齢者医療広域連合（事業会計）</v>
      </c>
      <c r="BZ40" s="411"/>
      <c r="CA40" s="411"/>
      <c r="CB40" s="411"/>
      <c r="CC40" s="411"/>
      <c r="CD40" s="411"/>
      <c r="CE40" s="411"/>
      <c r="CF40" s="411"/>
      <c r="CG40" s="411"/>
      <c r="CH40" s="411"/>
      <c r="CI40" s="411"/>
      <c r="CJ40" s="411"/>
      <c r="CK40" s="411"/>
      <c r="CL40" s="411"/>
      <c r="CM40" s="411"/>
      <c r="CN40" s="2"/>
      <c r="CO40" s="412" t="str">
        <f t="shared" si="5"/>
        <v/>
      </c>
      <c r="CP40" s="412"/>
      <c r="CQ40" s="411" t="str">
        <f>IF('各会計、関係団体の財政状況及び健全化判断比率'!BS13="","",'各会計、関係団体の財政状況及び健全化判断比率'!BS13)</f>
        <v/>
      </c>
      <c r="CR40" s="411"/>
      <c r="CS40" s="411"/>
      <c r="CT40" s="411"/>
      <c r="CU40" s="411"/>
      <c r="CV40" s="411"/>
      <c r="CW40" s="411"/>
      <c r="CX40" s="411"/>
      <c r="CY40" s="411"/>
      <c r="CZ40" s="411"/>
      <c r="DA40" s="411"/>
      <c r="DB40" s="411"/>
      <c r="DC40" s="411"/>
      <c r="DD40" s="411"/>
      <c r="DE40" s="411"/>
      <c r="DG40" s="413" t="str">
        <f>IF('各会計、関係団体の財政状況及び健全化判断比率'!BR13="","",'各会計、関係団体の財政状況及び健全化判断比率'!BR13)</f>
        <v/>
      </c>
      <c r="DH40" s="413"/>
      <c r="DI40" s="19"/>
    </row>
    <row r="41" spans="1:113" ht="32.25" customHeight="1" x14ac:dyDescent="0.2">
      <c r="A41" s="2"/>
      <c r="B41" s="5"/>
      <c r="C41" s="412" t="str">
        <f t="shared" si="0"/>
        <v/>
      </c>
      <c r="D41" s="412"/>
      <c r="E41" s="411" t="str">
        <f>IF('各会計、関係団体の財政状況及び健全化判断比率'!B14="","",'各会計、関係団体の財政状況及び健全化判断比率'!B14)</f>
        <v/>
      </c>
      <c r="F41" s="411"/>
      <c r="G41" s="411"/>
      <c r="H41" s="411"/>
      <c r="I41" s="411"/>
      <c r="J41" s="411"/>
      <c r="K41" s="411"/>
      <c r="L41" s="411"/>
      <c r="M41" s="411"/>
      <c r="N41" s="411"/>
      <c r="O41" s="411"/>
      <c r="P41" s="411"/>
      <c r="Q41" s="411"/>
      <c r="R41" s="411"/>
      <c r="S41" s="411"/>
      <c r="T41" s="2"/>
      <c r="U41" s="412" t="str">
        <f t="shared" si="1"/>
        <v/>
      </c>
      <c r="V41" s="412"/>
      <c r="W41" s="411"/>
      <c r="X41" s="411"/>
      <c r="Y41" s="411"/>
      <c r="Z41" s="411"/>
      <c r="AA41" s="411"/>
      <c r="AB41" s="411"/>
      <c r="AC41" s="411"/>
      <c r="AD41" s="411"/>
      <c r="AE41" s="411"/>
      <c r="AF41" s="411"/>
      <c r="AG41" s="411"/>
      <c r="AH41" s="411"/>
      <c r="AI41" s="411"/>
      <c r="AJ41" s="411"/>
      <c r="AK41" s="411"/>
      <c r="AL41" s="2"/>
      <c r="AM41" s="412" t="str">
        <f t="shared" si="2"/>
        <v/>
      </c>
      <c r="AN41" s="412"/>
      <c r="AO41" s="411"/>
      <c r="AP41" s="411"/>
      <c r="AQ41" s="411"/>
      <c r="AR41" s="411"/>
      <c r="AS41" s="411"/>
      <c r="AT41" s="411"/>
      <c r="AU41" s="411"/>
      <c r="AV41" s="411"/>
      <c r="AW41" s="411"/>
      <c r="AX41" s="411"/>
      <c r="AY41" s="411"/>
      <c r="AZ41" s="411"/>
      <c r="BA41" s="411"/>
      <c r="BB41" s="411"/>
      <c r="BC41" s="411"/>
      <c r="BD41" s="2"/>
      <c r="BE41" s="412" t="str">
        <f t="shared" si="3"/>
        <v/>
      </c>
      <c r="BF41" s="412"/>
      <c r="BG41" s="411"/>
      <c r="BH41" s="411"/>
      <c r="BI41" s="411"/>
      <c r="BJ41" s="411"/>
      <c r="BK41" s="411"/>
      <c r="BL41" s="411"/>
      <c r="BM41" s="411"/>
      <c r="BN41" s="411"/>
      <c r="BO41" s="411"/>
      <c r="BP41" s="411"/>
      <c r="BQ41" s="411"/>
      <c r="BR41" s="411"/>
      <c r="BS41" s="411"/>
      <c r="BT41" s="411"/>
      <c r="BU41" s="411"/>
      <c r="BV41" s="2"/>
      <c r="BW41" s="412">
        <f t="shared" si="4"/>
        <v>14</v>
      </c>
      <c r="BX41" s="412"/>
      <c r="BY41" s="411" t="str">
        <f>IF('各会計、関係団体の財政状況及び健全化判断比率'!B75="","",'各会計、関係団体の財政状況及び健全化判断比率'!B75)</f>
        <v>群馬東部水道企業団</v>
      </c>
      <c r="BZ41" s="411"/>
      <c r="CA41" s="411"/>
      <c r="CB41" s="411"/>
      <c r="CC41" s="411"/>
      <c r="CD41" s="411"/>
      <c r="CE41" s="411"/>
      <c r="CF41" s="411"/>
      <c r="CG41" s="411"/>
      <c r="CH41" s="411"/>
      <c r="CI41" s="411"/>
      <c r="CJ41" s="411"/>
      <c r="CK41" s="411"/>
      <c r="CL41" s="411"/>
      <c r="CM41" s="411"/>
      <c r="CN41" s="2"/>
      <c r="CO41" s="412" t="str">
        <f t="shared" si="5"/>
        <v/>
      </c>
      <c r="CP41" s="412"/>
      <c r="CQ41" s="411" t="str">
        <f>IF('各会計、関係団体の財政状況及び健全化判断比率'!BS14="","",'各会計、関係団体の財政状況及び健全化判断比率'!BS14)</f>
        <v/>
      </c>
      <c r="CR41" s="411"/>
      <c r="CS41" s="411"/>
      <c r="CT41" s="411"/>
      <c r="CU41" s="411"/>
      <c r="CV41" s="411"/>
      <c r="CW41" s="411"/>
      <c r="CX41" s="411"/>
      <c r="CY41" s="411"/>
      <c r="CZ41" s="411"/>
      <c r="DA41" s="411"/>
      <c r="DB41" s="411"/>
      <c r="DC41" s="411"/>
      <c r="DD41" s="411"/>
      <c r="DE41" s="411"/>
      <c r="DG41" s="413" t="str">
        <f>IF('各会計、関係団体の財政状況及び健全化判断比率'!BR14="","",'各会計、関係団体の財政状況及び健全化判断比率'!BR14)</f>
        <v/>
      </c>
      <c r="DH41" s="413"/>
      <c r="DI41" s="19"/>
    </row>
    <row r="42" spans="1:113" ht="32.25" customHeight="1" x14ac:dyDescent="0.2">
      <c r="B42" s="5"/>
      <c r="C42" s="412" t="str">
        <f t="shared" si="0"/>
        <v/>
      </c>
      <c r="D42" s="412"/>
      <c r="E42" s="411" t="str">
        <f>IF('各会計、関係団体の財政状況及び健全化判断比率'!B15="","",'各会計、関係団体の財政状況及び健全化判断比率'!B15)</f>
        <v/>
      </c>
      <c r="F42" s="411"/>
      <c r="G42" s="411"/>
      <c r="H42" s="411"/>
      <c r="I42" s="411"/>
      <c r="J42" s="411"/>
      <c r="K42" s="411"/>
      <c r="L42" s="411"/>
      <c r="M42" s="411"/>
      <c r="N42" s="411"/>
      <c r="O42" s="411"/>
      <c r="P42" s="411"/>
      <c r="Q42" s="411"/>
      <c r="R42" s="411"/>
      <c r="S42" s="411"/>
      <c r="T42" s="2"/>
      <c r="U42" s="412" t="str">
        <f t="shared" si="1"/>
        <v/>
      </c>
      <c r="V42" s="412"/>
      <c r="W42" s="411"/>
      <c r="X42" s="411"/>
      <c r="Y42" s="411"/>
      <c r="Z42" s="411"/>
      <c r="AA42" s="411"/>
      <c r="AB42" s="411"/>
      <c r="AC42" s="411"/>
      <c r="AD42" s="411"/>
      <c r="AE42" s="411"/>
      <c r="AF42" s="411"/>
      <c r="AG42" s="411"/>
      <c r="AH42" s="411"/>
      <c r="AI42" s="411"/>
      <c r="AJ42" s="411"/>
      <c r="AK42" s="411"/>
      <c r="AL42" s="2"/>
      <c r="AM42" s="412" t="str">
        <f t="shared" si="2"/>
        <v/>
      </c>
      <c r="AN42" s="412"/>
      <c r="AO42" s="411"/>
      <c r="AP42" s="411"/>
      <c r="AQ42" s="411"/>
      <c r="AR42" s="411"/>
      <c r="AS42" s="411"/>
      <c r="AT42" s="411"/>
      <c r="AU42" s="411"/>
      <c r="AV42" s="411"/>
      <c r="AW42" s="411"/>
      <c r="AX42" s="411"/>
      <c r="AY42" s="411"/>
      <c r="AZ42" s="411"/>
      <c r="BA42" s="411"/>
      <c r="BB42" s="411"/>
      <c r="BC42" s="411"/>
      <c r="BD42" s="2"/>
      <c r="BE42" s="412" t="str">
        <f t="shared" si="3"/>
        <v/>
      </c>
      <c r="BF42" s="412"/>
      <c r="BG42" s="411"/>
      <c r="BH42" s="411"/>
      <c r="BI42" s="411"/>
      <c r="BJ42" s="411"/>
      <c r="BK42" s="411"/>
      <c r="BL42" s="411"/>
      <c r="BM42" s="411"/>
      <c r="BN42" s="411"/>
      <c r="BO42" s="411"/>
      <c r="BP42" s="411"/>
      <c r="BQ42" s="411"/>
      <c r="BR42" s="411"/>
      <c r="BS42" s="411"/>
      <c r="BT42" s="411"/>
      <c r="BU42" s="411"/>
      <c r="BV42" s="2"/>
      <c r="BW42" s="412" t="str">
        <f t="shared" si="4"/>
        <v/>
      </c>
      <c r="BX42" s="412"/>
      <c r="BY42" s="411" t="str">
        <f>IF('各会計、関係団体の財政状況及び健全化判断比率'!B76="","",'各会計、関係団体の財政状況及び健全化判断比率'!B76)</f>
        <v/>
      </c>
      <c r="BZ42" s="411"/>
      <c r="CA42" s="411"/>
      <c r="CB42" s="411"/>
      <c r="CC42" s="411"/>
      <c r="CD42" s="411"/>
      <c r="CE42" s="411"/>
      <c r="CF42" s="411"/>
      <c r="CG42" s="411"/>
      <c r="CH42" s="411"/>
      <c r="CI42" s="411"/>
      <c r="CJ42" s="411"/>
      <c r="CK42" s="411"/>
      <c r="CL42" s="411"/>
      <c r="CM42" s="411"/>
      <c r="CN42" s="2"/>
      <c r="CO42" s="412" t="str">
        <f t="shared" si="5"/>
        <v/>
      </c>
      <c r="CP42" s="412"/>
      <c r="CQ42" s="411" t="str">
        <f>IF('各会計、関係団体の財政状況及び健全化判断比率'!BS15="","",'各会計、関係団体の財政状況及び健全化判断比率'!BS15)</f>
        <v/>
      </c>
      <c r="CR42" s="411"/>
      <c r="CS42" s="411"/>
      <c r="CT42" s="411"/>
      <c r="CU42" s="411"/>
      <c r="CV42" s="411"/>
      <c r="CW42" s="411"/>
      <c r="CX42" s="411"/>
      <c r="CY42" s="411"/>
      <c r="CZ42" s="411"/>
      <c r="DA42" s="411"/>
      <c r="DB42" s="411"/>
      <c r="DC42" s="411"/>
      <c r="DD42" s="411"/>
      <c r="DE42" s="411"/>
      <c r="DG42" s="413" t="str">
        <f>IF('各会計、関係団体の財政状況及び健全化判断比率'!BR15="","",'各会計、関係団体の財政状況及び健全化判断比率'!BR15)</f>
        <v/>
      </c>
      <c r="DH42" s="413"/>
      <c r="DI42" s="19"/>
    </row>
    <row r="43" spans="1:113" ht="32.25" customHeight="1" x14ac:dyDescent="0.2">
      <c r="B43" s="5"/>
      <c r="C43" s="412" t="str">
        <f t="shared" si="0"/>
        <v/>
      </c>
      <c r="D43" s="412"/>
      <c r="E43" s="411" t="str">
        <f>IF('各会計、関係団体の財政状況及び健全化判断比率'!B16="","",'各会計、関係団体の財政状況及び健全化判断比率'!B16)</f>
        <v/>
      </c>
      <c r="F43" s="411"/>
      <c r="G43" s="411"/>
      <c r="H43" s="411"/>
      <c r="I43" s="411"/>
      <c r="J43" s="411"/>
      <c r="K43" s="411"/>
      <c r="L43" s="411"/>
      <c r="M43" s="411"/>
      <c r="N43" s="411"/>
      <c r="O43" s="411"/>
      <c r="P43" s="411"/>
      <c r="Q43" s="411"/>
      <c r="R43" s="411"/>
      <c r="S43" s="411"/>
      <c r="T43" s="2"/>
      <c r="U43" s="412" t="str">
        <f t="shared" si="1"/>
        <v/>
      </c>
      <c r="V43" s="412"/>
      <c r="W43" s="411"/>
      <c r="X43" s="411"/>
      <c r="Y43" s="411"/>
      <c r="Z43" s="411"/>
      <c r="AA43" s="411"/>
      <c r="AB43" s="411"/>
      <c r="AC43" s="411"/>
      <c r="AD43" s="411"/>
      <c r="AE43" s="411"/>
      <c r="AF43" s="411"/>
      <c r="AG43" s="411"/>
      <c r="AH43" s="411"/>
      <c r="AI43" s="411"/>
      <c r="AJ43" s="411"/>
      <c r="AK43" s="411"/>
      <c r="AL43" s="2"/>
      <c r="AM43" s="412" t="str">
        <f t="shared" si="2"/>
        <v/>
      </c>
      <c r="AN43" s="412"/>
      <c r="AO43" s="411"/>
      <c r="AP43" s="411"/>
      <c r="AQ43" s="411"/>
      <c r="AR43" s="411"/>
      <c r="AS43" s="411"/>
      <c r="AT43" s="411"/>
      <c r="AU43" s="411"/>
      <c r="AV43" s="411"/>
      <c r="AW43" s="411"/>
      <c r="AX43" s="411"/>
      <c r="AY43" s="411"/>
      <c r="AZ43" s="411"/>
      <c r="BA43" s="411"/>
      <c r="BB43" s="411"/>
      <c r="BC43" s="411"/>
      <c r="BD43" s="2"/>
      <c r="BE43" s="412" t="str">
        <f t="shared" si="3"/>
        <v/>
      </c>
      <c r="BF43" s="412"/>
      <c r="BG43" s="411"/>
      <c r="BH43" s="411"/>
      <c r="BI43" s="411"/>
      <c r="BJ43" s="411"/>
      <c r="BK43" s="411"/>
      <c r="BL43" s="411"/>
      <c r="BM43" s="411"/>
      <c r="BN43" s="411"/>
      <c r="BO43" s="411"/>
      <c r="BP43" s="411"/>
      <c r="BQ43" s="411"/>
      <c r="BR43" s="411"/>
      <c r="BS43" s="411"/>
      <c r="BT43" s="411"/>
      <c r="BU43" s="411"/>
      <c r="BV43" s="2"/>
      <c r="BW43" s="412" t="str">
        <f t="shared" si="4"/>
        <v/>
      </c>
      <c r="BX43" s="412"/>
      <c r="BY43" s="411" t="str">
        <f>IF('各会計、関係団体の財政状況及び健全化判断比率'!B77="","",'各会計、関係団体の財政状況及び健全化判断比率'!B77)</f>
        <v/>
      </c>
      <c r="BZ43" s="411"/>
      <c r="CA43" s="411"/>
      <c r="CB43" s="411"/>
      <c r="CC43" s="411"/>
      <c r="CD43" s="411"/>
      <c r="CE43" s="411"/>
      <c r="CF43" s="411"/>
      <c r="CG43" s="411"/>
      <c r="CH43" s="411"/>
      <c r="CI43" s="411"/>
      <c r="CJ43" s="411"/>
      <c r="CK43" s="411"/>
      <c r="CL43" s="411"/>
      <c r="CM43" s="411"/>
      <c r="CN43" s="2"/>
      <c r="CO43" s="412" t="str">
        <f t="shared" si="5"/>
        <v/>
      </c>
      <c r="CP43" s="412"/>
      <c r="CQ43" s="411" t="str">
        <f>IF('各会計、関係団体の財政状況及び健全化判断比率'!BS16="","",'各会計、関係団体の財政状況及び健全化判断比率'!BS16)</f>
        <v/>
      </c>
      <c r="CR43" s="411"/>
      <c r="CS43" s="411"/>
      <c r="CT43" s="411"/>
      <c r="CU43" s="411"/>
      <c r="CV43" s="411"/>
      <c r="CW43" s="411"/>
      <c r="CX43" s="411"/>
      <c r="CY43" s="411"/>
      <c r="CZ43" s="411"/>
      <c r="DA43" s="411"/>
      <c r="DB43" s="411"/>
      <c r="DC43" s="411"/>
      <c r="DD43" s="411"/>
      <c r="DE43" s="411"/>
      <c r="DG43" s="413" t="str">
        <f>IF('各会計、関係団体の財政状況及び健全化判断比率'!BR16="","",'各会計、関係団体の財政状況及び健全化判断比率'!BR16)</f>
        <v/>
      </c>
      <c r="DH43" s="413"/>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287</v>
      </c>
      <c r="E46" s="357" t="s">
        <v>288</v>
      </c>
      <c r="F46" s="357"/>
      <c r="G46" s="357"/>
      <c r="H46" s="357"/>
      <c r="I46" s="357"/>
      <c r="J46" s="357"/>
      <c r="K46" s="357"/>
      <c r="L46" s="357"/>
      <c r="M46" s="357"/>
      <c r="N46" s="357"/>
      <c r="O46" s="357"/>
      <c r="P46" s="357"/>
      <c r="Q46" s="357"/>
      <c r="R46" s="357"/>
      <c r="S46" s="357"/>
      <c r="T46" s="357"/>
      <c r="U46" s="357"/>
      <c r="V46" s="357"/>
      <c r="W46" s="357"/>
      <c r="X46" s="357"/>
      <c r="Y46" s="357"/>
      <c r="Z46" s="357"/>
      <c r="AA46" s="357"/>
      <c r="AB46" s="357"/>
      <c r="AC46" s="357"/>
      <c r="AD46" s="357"/>
      <c r="AE46" s="357"/>
      <c r="AF46" s="357"/>
      <c r="AG46" s="357"/>
      <c r="AH46" s="357"/>
      <c r="AI46" s="357"/>
      <c r="AJ46" s="357"/>
      <c r="AK46" s="357"/>
      <c r="AL46" s="357"/>
      <c r="AM46" s="357"/>
      <c r="AN46" s="357"/>
      <c r="AO46" s="357"/>
      <c r="AP46" s="357"/>
      <c r="AQ46" s="357"/>
      <c r="AR46" s="357"/>
      <c r="AS46" s="357"/>
      <c r="AT46" s="357"/>
      <c r="AU46" s="357"/>
      <c r="AV46" s="357"/>
      <c r="AW46" s="357"/>
      <c r="AX46" s="357"/>
      <c r="AY46" s="357"/>
      <c r="AZ46" s="357"/>
      <c r="BA46" s="357"/>
      <c r="BB46" s="357"/>
      <c r="BC46" s="357"/>
      <c r="BD46" s="357"/>
      <c r="BE46" s="357"/>
      <c r="BF46" s="357"/>
      <c r="BG46" s="357"/>
      <c r="BH46" s="357"/>
      <c r="BI46" s="357"/>
      <c r="BJ46" s="357"/>
      <c r="BK46" s="357"/>
      <c r="BL46" s="357"/>
      <c r="BM46" s="357"/>
      <c r="BN46" s="357"/>
      <c r="BO46" s="357"/>
      <c r="BP46" s="357"/>
      <c r="BQ46" s="357"/>
      <c r="BR46" s="357"/>
      <c r="BS46" s="357"/>
      <c r="BT46" s="357"/>
      <c r="BU46" s="357"/>
      <c r="BV46" s="357"/>
      <c r="BW46" s="357"/>
      <c r="BX46" s="357"/>
      <c r="BY46" s="357"/>
      <c r="BZ46" s="357"/>
      <c r="CA46" s="357"/>
      <c r="CB46" s="357"/>
      <c r="CC46" s="357"/>
      <c r="CD46" s="357"/>
      <c r="CE46" s="357"/>
      <c r="CF46" s="357"/>
      <c r="CG46" s="357"/>
      <c r="CH46" s="357"/>
      <c r="CI46" s="357"/>
      <c r="CJ46" s="357"/>
      <c r="CK46" s="357"/>
      <c r="CL46" s="357"/>
      <c r="CM46" s="357"/>
      <c r="CN46" s="357"/>
      <c r="CO46" s="357"/>
      <c r="CP46" s="357"/>
      <c r="CQ46" s="357"/>
      <c r="CR46" s="357"/>
      <c r="CS46" s="357"/>
      <c r="CT46" s="357"/>
      <c r="CU46" s="357"/>
      <c r="CV46" s="357"/>
      <c r="CW46" s="357"/>
      <c r="CX46" s="357"/>
      <c r="CY46" s="357"/>
      <c r="CZ46" s="357"/>
      <c r="DA46" s="357"/>
      <c r="DB46" s="357"/>
      <c r="DC46" s="357"/>
      <c r="DD46" s="357"/>
      <c r="DE46" s="357"/>
      <c r="DF46" s="357"/>
      <c r="DG46" s="357"/>
      <c r="DH46" s="357"/>
      <c r="DI46" s="357"/>
    </row>
    <row r="47" spans="1:113" x14ac:dyDescent="0.2">
      <c r="E47" s="357" t="s">
        <v>289</v>
      </c>
      <c r="F47" s="357"/>
      <c r="G47" s="357"/>
      <c r="H47" s="357"/>
      <c r="I47" s="357"/>
      <c r="J47" s="357"/>
      <c r="K47" s="357"/>
      <c r="L47" s="357"/>
      <c r="M47" s="357"/>
      <c r="N47" s="357"/>
      <c r="O47" s="357"/>
      <c r="P47" s="357"/>
      <c r="Q47" s="357"/>
      <c r="R47" s="357"/>
      <c r="S47" s="357"/>
      <c r="T47" s="357"/>
      <c r="U47" s="357"/>
      <c r="V47" s="357"/>
      <c r="W47" s="357"/>
      <c r="X47" s="357"/>
      <c r="Y47" s="357"/>
      <c r="Z47" s="357"/>
      <c r="AA47" s="357"/>
      <c r="AB47" s="357"/>
      <c r="AC47" s="357"/>
      <c r="AD47" s="357"/>
      <c r="AE47" s="357"/>
      <c r="AF47" s="357"/>
      <c r="AG47" s="357"/>
      <c r="AH47" s="357"/>
      <c r="AI47" s="357"/>
      <c r="AJ47" s="357"/>
      <c r="AK47" s="357"/>
      <c r="AL47" s="357"/>
      <c r="AM47" s="357"/>
      <c r="AN47" s="357"/>
      <c r="AO47" s="357"/>
      <c r="AP47" s="357"/>
      <c r="AQ47" s="357"/>
      <c r="AR47" s="357"/>
      <c r="AS47" s="357"/>
      <c r="AT47" s="357"/>
      <c r="AU47" s="357"/>
      <c r="AV47" s="357"/>
      <c r="AW47" s="357"/>
      <c r="AX47" s="357"/>
      <c r="AY47" s="357"/>
      <c r="AZ47" s="357"/>
      <c r="BA47" s="357"/>
      <c r="BB47" s="357"/>
      <c r="BC47" s="357"/>
      <c r="BD47" s="357"/>
      <c r="BE47" s="357"/>
      <c r="BF47" s="357"/>
      <c r="BG47" s="357"/>
      <c r="BH47" s="357"/>
      <c r="BI47" s="357"/>
      <c r="BJ47" s="357"/>
      <c r="BK47" s="357"/>
      <c r="BL47" s="357"/>
      <c r="BM47" s="357"/>
      <c r="BN47" s="357"/>
      <c r="BO47" s="357"/>
      <c r="BP47" s="357"/>
      <c r="BQ47" s="357"/>
      <c r="BR47" s="357"/>
      <c r="BS47" s="357"/>
      <c r="BT47" s="357"/>
      <c r="BU47" s="357"/>
      <c r="BV47" s="357"/>
      <c r="BW47" s="357"/>
      <c r="BX47" s="357"/>
      <c r="BY47" s="357"/>
      <c r="BZ47" s="357"/>
      <c r="CA47" s="357"/>
      <c r="CB47" s="357"/>
      <c r="CC47" s="357"/>
      <c r="CD47" s="357"/>
      <c r="CE47" s="357"/>
      <c r="CF47" s="357"/>
      <c r="CG47" s="357"/>
      <c r="CH47" s="357"/>
      <c r="CI47" s="357"/>
      <c r="CJ47" s="357"/>
      <c r="CK47" s="357"/>
      <c r="CL47" s="357"/>
      <c r="CM47" s="357"/>
      <c r="CN47" s="357"/>
      <c r="CO47" s="357"/>
      <c r="CP47" s="357"/>
      <c r="CQ47" s="357"/>
      <c r="CR47" s="357"/>
      <c r="CS47" s="357"/>
      <c r="CT47" s="357"/>
      <c r="CU47" s="357"/>
      <c r="CV47" s="357"/>
      <c r="CW47" s="357"/>
      <c r="CX47" s="357"/>
      <c r="CY47" s="357"/>
      <c r="CZ47" s="357"/>
      <c r="DA47" s="357"/>
      <c r="DB47" s="357"/>
      <c r="DC47" s="357"/>
      <c r="DD47" s="357"/>
      <c r="DE47" s="357"/>
      <c r="DF47" s="357"/>
      <c r="DG47" s="357"/>
      <c r="DH47" s="357"/>
      <c r="DI47" s="357"/>
    </row>
    <row r="48" spans="1:113" x14ac:dyDescent="0.2">
      <c r="E48" s="357" t="s">
        <v>291</v>
      </c>
      <c r="F48" s="357"/>
      <c r="G48" s="357"/>
      <c r="H48" s="357"/>
      <c r="I48" s="357"/>
      <c r="J48" s="357"/>
      <c r="K48" s="357"/>
      <c r="L48" s="357"/>
      <c r="M48" s="357"/>
      <c r="N48" s="357"/>
      <c r="O48" s="357"/>
      <c r="P48" s="357"/>
      <c r="Q48" s="357"/>
      <c r="R48" s="357"/>
      <c r="S48" s="357"/>
      <c r="T48" s="357"/>
      <c r="U48" s="357"/>
      <c r="V48" s="357"/>
      <c r="W48" s="357"/>
      <c r="X48" s="357"/>
      <c r="Y48" s="357"/>
      <c r="Z48" s="357"/>
      <c r="AA48" s="357"/>
      <c r="AB48" s="357"/>
      <c r="AC48" s="357"/>
      <c r="AD48" s="357"/>
      <c r="AE48" s="357"/>
      <c r="AF48" s="357"/>
      <c r="AG48" s="357"/>
      <c r="AH48" s="357"/>
      <c r="AI48" s="357"/>
      <c r="AJ48" s="357"/>
      <c r="AK48" s="357"/>
      <c r="AL48" s="357"/>
      <c r="AM48" s="357"/>
      <c r="AN48" s="357"/>
      <c r="AO48" s="357"/>
      <c r="AP48" s="357"/>
      <c r="AQ48" s="357"/>
      <c r="AR48" s="357"/>
      <c r="AS48" s="357"/>
      <c r="AT48" s="357"/>
      <c r="AU48" s="357"/>
      <c r="AV48" s="357"/>
      <c r="AW48" s="357"/>
      <c r="AX48" s="357"/>
      <c r="AY48" s="357"/>
      <c r="AZ48" s="357"/>
      <c r="BA48" s="357"/>
      <c r="BB48" s="357"/>
      <c r="BC48" s="357"/>
      <c r="BD48" s="357"/>
      <c r="BE48" s="357"/>
      <c r="BF48" s="357"/>
      <c r="BG48" s="357"/>
      <c r="BH48" s="357"/>
      <c r="BI48" s="357"/>
      <c r="BJ48" s="357"/>
      <c r="BK48" s="357"/>
      <c r="BL48" s="357"/>
      <c r="BM48" s="357"/>
      <c r="BN48" s="357"/>
      <c r="BO48" s="357"/>
      <c r="BP48" s="357"/>
      <c r="BQ48" s="357"/>
      <c r="BR48" s="357"/>
      <c r="BS48" s="357"/>
      <c r="BT48" s="357"/>
      <c r="BU48" s="357"/>
      <c r="BV48" s="357"/>
      <c r="BW48" s="357"/>
      <c r="BX48" s="357"/>
      <c r="BY48" s="357"/>
      <c r="BZ48" s="357"/>
      <c r="CA48" s="357"/>
      <c r="CB48" s="357"/>
      <c r="CC48" s="357"/>
      <c r="CD48" s="357"/>
      <c r="CE48" s="357"/>
      <c r="CF48" s="357"/>
      <c r="CG48" s="357"/>
      <c r="CH48" s="357"/>
      <c r="CI48" s="357"/>
      <c r="CJ48" s="357"/>
      <c r="CK48" s="357"/>
      <c r="CL48" s="357"/>
      <c r="CM48" s="357"/>
      <c r="CN48" s="357"/>
      <c r="CO48" s="357"/>
      <c r="CP48" s="357"/>
      <c r="CQ48" s="357"/>
      <c r="CR48" s="357"/>
      <c r="CS48" s="357"/>
      <c r="CT48" s="357"/>
      <c r="CU48" s="357"/>
      <c r="CV48" s="357"/>
      <c r="CW48" s="357"/>
      <c r="CX48" s="357"/>
      <c r="CY48" s="357"/>
      <c r="CZ48" s="357"/>
      <c r="DA48" s="357"/>
      <c r="DB48" s="357"/>
      <c r="DC48" s="357"/>
      <c r="DD48" s="357"/>
      <c r="DE48" s="357"/>
      <c r="DF48" s="357"/>
      <c r="DG48" s="357"/>
      <c r="DH48" s="357"/>
      <c r="DI48" s="357"/>
    </row>
    <row r="49" spans="5:113" x14ac:dyDescent="0.2">
      <c r="E49" s="357" t="s">
        <v>293</v>
      </c>
      <c r="F49" s="357"/>
      <c r="G49" s="357"/>
      <c r="H49" s="357"/>
      <c r="I49" s="357"/>
      <c r="J49" s="357"/>
      <c r="K49" s="357"/>
      <c r="L49" s="357"/>
      <c r="M49" s="357"/>
      <c r="N49" s="357"/>
      <c r="O49" s="357"/>
      <c r="P49" s="357"/>
      <c r="Q49" s="357"/>
      <c r="R49" s="357"/>
      <c r="S49" s="357"/>
      <c r="T49" s="357"/>
      <c r="U49" s="357"/>
      <c r="V49" s="357"/>
      <c r="W49" s="357"/>
      <c r="X49" s="357"/>
      <c r="Y49" s="357"/>
      <c r="Z49" s="357"/>
      <c r="AA49" s="357"/>
      <c r="AB49" s="357"/>
      <c r="AC49" s="357"/>
      <c r="AD49" s="357"/>
      <c r="AE49" s="357"/>
      <c r="AF49" s="357"/>
      <c r="AG49" s="357"/>
      <c r="AH49" s="357"/>
      <c r="AI49" s="357"/>
      <c r="AJ49" s="357"/>
      <c r="AK49" s="357"/>
      <c r="AL49" s="357"/>
      <c r="AM49" s="357"/>
      <c r="AN49" s="357"/>
      <c r="AO49" s="357"/>
      <c r="AP49" s="357"/>
      <c r="AQ49" s="357"/>
      <c r="AR49" s="357"/>
      <c r="AS49" s="357"/>
      <c r="AT49" s="357"/>
      <c r="AU49" s="357"/>
      <c r="AV49" s="357"/>
      <c r="AW49" s="357"/>
      <c r="AX49" s="357"/>
      <c r="AY49" s="357"/>
      <c r="AZ49" s="357"/>
      <c r="BA49" s="357"/>
      <c r="BB49" s="357"/>
      <c r="BC49" s="357"/>
      <c r="BD49" s="357"/>
      <c r="BE49" s="357"/>
      <c r="BF49" s="357"/>
      <c r="BG49" s="357"/>
      <c r="BH49" s="357"/>
      <c r="BI49" s="357"/>
      <c r="BJ49" s="357"/>
      <c r="BK49" s="357"/>
      <c r="BL49" s="357"/>
      <c r="BM49" s="357"/>
      <c r="BN49" s="357"/>
      <c r="BO49" s="357"/>
      <c r="BP49" s="357"/>
      <c r="BQ49" s="357"/>
      <c r="BR49" s="357"/>
      <c r="BS49" s="357"/>
      <c r="BT49" s="357"/>
      <c r="BU49" s="357"/>
      <c r="BV49" s="357"/>
      <c r="BW49" s="357"/>
      <c r="BX49" s="357"/>
      <c r="BY49" s="357"/>
      <c r="BZ49" s="357"/>
      <c r="CA49" s="357"/>
      <c r="CB49" s="357"/>
      <c r="CC49" s="357"/>
      <c r="CD49" s="357"/>
      <c r="CE49" s="357"/>
      <c r="CF49" s="357"/>
      <c r="CG49" s="357"/>
      <c r="CH49" s="357"/>
      <c r="CI49" s="357"/>
      <c r="CJ49" s="357"/>
      <c r="CK49" s="357"/>
      <c r="CL49" s="357"/>
      <c r="CM49" s="357"/>
      <c r="CN49" s="357"/>
      <c r="CO49" s="357"/>
      <c r="CP49" s="357"/>
      <c r="CQ49" s="357"/>
      <c r="CR49" s="357"/>
      <c r="CS49" s="357"/>
      <c r="CT49" s="357"/>
      <c r="CU49" s="357"/>
      <c r="CV49" s="357"/>
      <c r="CW49" s="357"/>
      <c r="CX49" s="357"/>
      <c r="CY49" s="357"/>
      <c r="CZ49" s="357"/>
      <c r="DA49" s="357"/>
      <c r="DB49" s="357"/>
      <c r="DC49" s="357"/>
      <c r="DD49" s="357"/>
      <c r="DE49" s="357"/>
      <c r="DF49" s="357"/>
      <c r="DG49" s="357"/>
      <c r="DH49" s="357"/>
      <c r="DI49" s="357"/>
    </row>
    <row r="50" spans="5:113" x14ac:dyDescent="0.2">
      <c r="E50" s="357" t="s">
        <v>192</v>
      </c>
      <c r="F50" s="357"/>
      <c r="G50" s="357"/>
      <c r="H50" s="357"/>
      <c r="I50" s="357"/>
      <c r="J50" s="357"/>
      <c r="K50" s="357"/>
      <c r="L50" s="357"/>
      <c r="M50" s="357"/>
      <c r="N50" s="357"/>
      <c r="O50" s="357"/>
      <c r="P50" s="357"/>
      <c r="Q50" s="357"/>
      <c r="R50" s="357"/>
      <c r="S50" s="357"/>
      <c r="T50" s="357"/>
      <c r="U50" s="357"/>
      <c r="V50" s="357"/>
      <c r="W50" s="357"/>
      <c r="X50" s="357"/>
      <c r="Y50" s="357"/>
      <c r="Z50" s="357"/>
      <c r="AA50" s="357"/>
      <c r="AB50" s="357"/>
      <c r="AC50" s="357"/>
      <c r="AD50" s="357"/>
      <c r="AE50" s="357"/>
      <c r="AF50" s="357"/>
      <c r="AG50" s="357"/>
      <c r="AH50" s="357"/>
      <c r="AI50" s="357"/>
      <c r="AJ50" s="357"/>
      <c r="AK50" s="357"/>
      <c r="AL50" s="357"/>
      <c r="AM50" s="357"/>
      <c r="AN50" s="357"/>
      <c r="AO50" s="357"/>
      <c r="AP50" s="357"/>
      <c r="AQ50" s="357"/>
      <c r="AR50" s="357"/>
      <c r="AS50" s="357"/>
      <c r="AT50" s="357"/>
      <c r="AU50" s="357"/>
      <c r="AV50" s="357"/>
      <c r="AW50" s="357"/>
      <c r="AX50" s="357"/>
      <c r="AY50" s="357"/>
      <c r="AZ50" s="357"/>
      <c r="BA50" s="357"/>
      <c r="BB50" s="357"/>
      <c r="BC50" s="357"/>
      <c r="BD50" s="357"/>
      <c r="BE50" s="357"/>
      <c r="BF50" s="357"/>
      <c r="BG50" s="357"/>
      <c r="BH50" s="357"/>
      <c r="BI50" s="357"/>
      <c r="BJ50" s="357"/>
      <c r="BK50" s="357"/>
      <c r="BL50" s="357"/>
      <c r="BM50" s="357"/>
      <c r="BN50" s="357"/>
      <c r="BO50" s="357"/>
      <c r="BP50" s="357"/>
      <c r="BQ50" s="357"/>
      <c r="BR50" s="357"/>
      <c r="BS50" s="357"/>
      <c r="BT50" s="357"/>
      <c r="BU50" s="357"/>
      <c r="BV50" s="357"/>
      <c r="BW50" s="357"/>
      <c r="BX50" s="357"/>
      <c r="BY50" s="357"/>
      <c r="BZ50" s="357"/>
      <c r="CA50" s="357"/>
      <c r="CB50" s="357"/>
      <c r="CC50" s="357"/>
      <c r="CD50" s="357"/>
      <c r="CE50" s="357"/>
      <c r="CF50" s="357"/>
      <c r="CG50" s="357"/>
      <c r="CH50" s="357"/>
      <c r="CI50" s="357"/>
      <c r="CJ50" s="357"/>
      <c r="CK50" s="357"/>
      <c r="CL50" s="357"/>
      <c r="CM50" s="357"/>
      <c r="CN50" s="357"/>
      <c r="CO50" s="357"/>
      <c r="CP50" s="357"/>
      <c r="CQ50" s="357"/>
      <c r="CR50" s="357"/>
      <c r="CS50" s="357"/>
      <c r="CT50" s="357"/>
      <c r="CU50" s="357"/>
      <c r="CV50" s="357"/>
      <c r="CW50" s="357"/>
      <c r="CX50" s="357"/>
      <c r="CY50" s="357"/>
      <c r="CZ50" s="357"/>
      <c r="DA50" s="357"/>
      <c r="DB50" s="357"/>
      <c r="DC50" s="357"/>
      <c r="DD50" s="357"/>
      <c r="DE50" s="357"/>
      <c r="DF50" s="357"/>
      <c r="DG50" s="357"/>
      <c r="DH50" s="357"/>
      <c r="DI50" s="357"/>
    </row>
    <row r="51" spans="5:113" x14ac:dyDescent="0.2">
      <c r="E51" s="357" t="s">
        <v>295</v>
      </c>
      <c r="F51" s="357"/>
      <c r="G51" s="357"/>
      <c r="H51" s="357"/>
      <c r="I51" s="357"/>
      <c r="J51" s="357"/>
      <c r="K51" s="357"/>
      <c r="L51" s="357"/>
      <c r="M51" s="357"/>
      <c r="N51" s="357"/>
      <c r="O51" s="357"/>
      <c r="P51" s="357"/>
      <c r="Q51" s="357"/>
      <c r="R51" s="357"/>
      <c r="S51" s="357"/>
      <c r="T51" s="357"/>
      <c r="U51" s="357"/>
      <c r="V51" s="357"/>
      <c r="W51" s="357"/>
      <c r="X51" s="357"/>
      <c r="Y51" s="357"/>
      <c r="Z51" s="357"/>
      <c r="AA51" s="357"/>
      <c r="AB51" s="357"/>
      <c r="AC51" s="357"/>
      <c r="AD51" s="357"/>
      <c r="AE51" s="357"/>
      <c r="AF51" s="357"/>
      <c r="AG51" s="357"/>
      <c r="AH51" s="357"/>
      <c r="AI51" s="357"/>
      <c r="AJ51" s="357"/>
      <c r="AK51" s="357"/>
      <c r="AL51" s="357"/>
      <c r="AM51" s="357"/>
      <c r="AN51" s="357"/>
      <c r="AO51" s="357"/>
      <c r="AP51" s="357"/>
      <c r="AQ51" s="357"/>
      <c r="AR51" s="357"/>
      <c r="AS51" s="357"/>
      <c r="AT51" s="357"/>
      <c r="AU51" s="357"/>
      <c r="AV51" s="357"/>
      <c r="AW51" s="357"/>
      <c r="AX51" s="357"/>
      <c r="AY51" s="357"/>
      <c r="AZ51" s="357"/>
      <c r="BA51" s="357"/>
      <c r="BB51" s="357"/>
      <c r="BC51" s="357"/>
      <c r="BD51" s="357"/>
      <c r="BE51" s="357"/>
      <c r="BF51" s="357"/>
      <c r="BG51" s="357"/>
      <c r="BH51" s="357"/>
      <c r="BI51" s="357"/>
      <c r="BJ51" s="357"/>
      <c r="BK51" s="357"/>
      <c r="BL51" s="357"/>
      <c r="BM51" s="357"/>
      <c r="BN51" s="357"/>
      <c r="BO51" s="357"/>
      <c r="BP51" s="357"/>
      <c r="BQ51" s="357"/>
      <c r="BR51" s="357"/>
      <c r="BS51" s="357"/>
      <c r="BT51" s="357"/>
      <c r="BU51" s="357"/>
      <c r="BV51" s="357"/>
      <c r="BW51" s="357"/>
      <c r="BX51" s="357"/>
      <c r="BY51" s="357"/>
      <c r="BZ51" s="357"/>
      <c r="CA51" s="357"/>
      <c r="CB51" s="357"/>
      <c r="CC51" s="357"/>
      <c r="CD51" s="357"/>
      <c r="CE51" s="357"/>
      <c r="CF51" s="357"/>
      <c r="CG51" s="357"/>
      <c r="CH51" s="357"/>
      <c r="CI51" s="357"/>
      <c r="CJ51" s="357"/>
      <c r="CK51" s="357"/>
      <c r="CL51" s="357"/>
      <c r="CM51" s="357"/>
      <c r="CN51" s="357"/>
      <c r="CO51" s="357"/>
      <c r="CP51" s="357"/>
      <c r="CQ51" s="357"/>
      <c r="CR51" s="357"/>
      <c r="CS51" s="357"/>
      <c r="CT51" s="357"/>
      <c r="CU51" s="357"/>
      <c r="CV51" s="357"/>
      <c r="CW51" s="357"/>
      <c r="CX51" s="357"/>
      <c r="CY51" s="357"/>
      <c r="CZ51" s="357"/>
      <c r="DA51" s="357"/>
      <c r="DB51" s="357"/>
      <c r="DC51" s="357"/>
      <c r="DD51" s="357"/>
      <c r="DE51" s="357"/>
      <c r="DF51" s="357"/>
      <c r="DG51" s="357"/>
      <c r="DH51" s="357"/>
      <c r="DI51" s="357"/>
    </row>
    <row r="52" spans="5:113" x14ac:dyDescent="0.2">
      <c r="E52" s="357" t="s">
        <v>298</v>
      </c>
      <c r="F52" s="357"/>
      <c r="G52" s="357"/>
      <c r="H52" s="357"/>
      <c r="I52" s="357"/>
      <c r="J52" s="357"/>
      <c r="K52" s="357"/>
      <c r="L52" s="357"/>
      <c r="M52" s="357"/>
      <c r="N52" s="357"/>
      <c r="O52" s="357"/>
      <c r="P52" s="357"/>
      <c r="Q52" s="357"/>
      <c r="R52" s="357"/>
      <c r="S52" s="357"/>
      <c r="T52" s="357"/>
      <c r="U52" s="357"/>
      <c r="V52" s="357"/>
      <c r="W52" s="357"/>
      <c r="X52" s="357"/>
      <c r="Y52" s="357"/>
      <c r="Z52" s="357"/>
      <c r="AA52" s="357"/>
      <c r="AB52" s="357"/>
      <c r="AC52" s="357"/>
      <c r="AD52" s="357"/>
      <c r="AE52" s="357"/>
      <c r="AF52" s="357"/>
      <c r="AG52" s="357"/>
      <c r="AH52" s="357"/>
      <c r="AI52" s="357"/>
      <c r="AJ52" s="357"/>
      <c r="AK52" s="357"/>
      <c r="AL52" s="357"/>
      <c r="AM52" s="357"/>
      <c r="AN52" s="357"/>
      <c r="AO52" s="357"/>
      <c r="AP52" s="357"/>
      <c r="AQ52" s="357"/>
      <c r="AR52" s="357"/>
      <c r="AS52" s="357"/>
      <c r="AT52" s="357"/>
      <c r="AU52" s="357"/>
      <c r="AV52" s="357"/>
      <c r="AW52" s="357"/>
      <c r="AX52" s="357"/>
      <c r="AY52" s="357"/>
      <c r="AZ52" s="357"/>
      <c r="BA52" s="357"/>
      <c r="BB52" s="357"/>
      <c r="BC52" s="357"/>
      <c r="BD52" s="357"/>
      <c r="BE52" s="357"/>
      <c r="BF52" s="357"/>
      <c r="BG52" s="357"/>
      <c r="BH52" s="357"/>
      <c r="BI52" s="357"/>
      <c r="BJ52" s="357"/>
      <c r="BK52" s="357"/>
      <c r="BL52" s="357"/>
      <c r="BM52" s="357"/>
      <c r="BN52" s="357"/>
      <c r="BO52" s="357"/>
      <c r="BP52" s="357"/>
      <c r="BQ52" s="357"/>
      <c r="BR52" s="357"/>
      <c r="BS52" s="357"/>
      <c r="BT52" s="357"/>
      <c r="BU52" s="357"/>
      <c r="BV52" s="357"/>
      <c r="BW52" s="357"/>
      <c r="BX52" s="357"/>
      <c r="BY52" s="357"/>
      <c r="BZ52" s="357"/>
      <c r="CA52" s="357"/>
      <c r="CB52" s="357"/>
      <c r="CC52" s="357"/>
      <c r="CD52" s="357"/>
      <c r="CE52" s="357"/>
      <c r="CF52" s="357"/>
      <c r="CG52" s="357"/>
      <c r="CH52" s="357"/>
      <c r="CI52" s="357"/>
      <c r="CJ52" s="357"/>
      <c r="CK52" s="357"/>
      <c r="CL52" s="357"/>
      <c r="CM52" s="357"/>
      <c r="CN52" s="357"/>
      <c r="CO52" s="357"/>
      <c r="CP52" s="357"/>
      <c r="CQ52" s="357"/>
      <c r="CR52" s="357"/>
      <c r="CS52" s="357"/>
      <c r="CT52" s="357"/>
      <c r="CU52" s="357"/>
      <c r="CV52" s="357"/>
      <c r="CW52" s="357"/>
      <c r="CX52" s="357"/>
      <c r="CY52" s="357"/>
      <c r="CZ52" s="357"/>
      <c r="DA52" s="357"/>
      <c r="DB52" s="357"/>
      <c r="DC52" s="357"/>
      <c r="DD52" s="357"/>
      <c r="DE52" s="357"/>
      <c r="DF52" s="357"/>
      <c r="DG52" s="357"/>
      <c r="DH52" s="357"/>
      <c r="DI52" s="357"/>
    </row>
    <row r="53" spans="5:113" x14ac:dyDescent="0.2">
      <c r="E53" s="357" t="s">
        <v>300</v>
      </c>
      <c r="F53" s="357"/>
      <c r="G53" s="357"/>
      <c r="H53" s="357"/>
      <c r="I53" s="357"/>
      <c r="J53" s="357"/>
      <c r="K53" s="357"/>
      <c r="L53" s="357"/>
      <c r="M53" s="357"/>
      <c r="N53" s="357"/>
      <c r="O53" s="357"/>
      <c r="P53" s="357"/>
      <c r="Q53" s="357"/>
      <c r="R53" s="357"/>
      <c r="S53" s="357"/>
      <c r="T53" s="357"/>
      <c r="U53" s="357"/>
      <c r="V53" s="357"/>
      <c r="W53" s="357"/>
      <c r="X53" s="357"/>
      <c r="Y53" s="357"/>
      <c r="Z53" s="357"/>
      <c r="AA53" s="357"/>
      <c r="AB53" s="357"/>
      <c r="AC53" s="357"/>
      <c r="AD53" s="357"/>
      <c r="AE53" s="357"/>
      <c r="AF53" s="357"/>
      <c r="AG53" s="357"/>
      <c r="AH53" s="357"/>
      <c r="AI53" s="357"/>
      <c r="AJ53" s="357"/>
      <c r="AK53" s="357"/>
      <c r="AL53" s="357"/>
      <c r="AM53" s="357"/>
      <c r="AN53" s="357"/>
      <c r="AO53" s="357"/>
      <c r="AP53" s="357"/>
      <c r="AQ53" s="357"/>
      <c r="AR53" s="357"/>
      <c r="AS53" s="357"/>
      <c r="AT53" s="357"/>
      <c r="AU53" s="357"/>
      <c r="AV53" s="357"/>
      <c r="AW53" s="357"/>
      <c r="AX53" s="357"/>
      <c r="AY53" s="357"/>
      <c r="AZ53" s="357"/>
      <c r="BA53" s="357"/>
      <c r="BB53" s="357"/>
      <c r="BC53" s="357"/>
      <c r="BD53" s="357"/>
      <c r="BE53" s="357"/>
      <c r="BF53" s="357"/>
      <c r="BG53" s="357"/>
      <c r="BH53" s="357"/>
      <c r="BI53" s="357"/>
      <c r="BJ53" s="357"/>
      <c r="BK53" s="357"/>
      <c r="BL53" s="357"/>
      <c r="BM53" s="357"/>
      <c r="BN53" s="357"/>
      <c r="BO53" s="357"/>
      <c r="BP53" s="357"/>
      <c r="BQ53" s="357"/>
      <c r="BR53" s="357"/>
      <c r="BS53" s="357"/>
      <c r="BT53" s="357"/>
      <c r="BU53" s="357"/>
      <c r="BV53" s="357"/>
      <c r="BW53" s="357"/>
      <c r="BX53" s="357"/>
      <c r="BY53" s="357"/>
      <c r="BZ53" s="357"/>
      <c r="CA53" s="357"/>
      <c r="CB53" s="357"/>
      <c r="CC53" s="357"/>
      <c r="CD53" s="357"/>
      <c r="CE53" s="357"/>
      <c r="CF53" s="357"/>
      <c r="CG53" s="357"/>
      <c r="CH53" s="357"/>
      <c r="CI53" s="357"/>
      <c r="CJ53" s="357"/>
      <c r="CK53" s="357"/>
      <c r="CL53" s="357"/>
      <c r="CM53" s="357"/>
      <c r="CN53" s="357"/>
      <c r="CO53" s="357"/>
      <c r="CP53" s="357"/>
      <c r="CQ53" s="357"/>
      <c r="CR53" s="357"/>
      <c r="CS53" s="357"/>
      <c r="CT53" s="357"/>
      <c r="CU53" s="357"/>
      <c r="CV53" s="357"/>
      <c r="CW53" s="357"/>
      <c r="CX53" s="357"/>
      <c r="CY53" s="357"/>
      <c r="CZ53" s="357"/>
      <c r="DA53" s="357"/>
      <c r="DB53" s="357"/>
      <c r="DC53" s="357"/>
      <c r="DD53" s="357"/>
      <c r="DE53" s="357"/>
      <c r="DF53" s="357"/>
      <c r="DG53" s="357"/>
      <c r="DH53" s="357"/>
      <c r="DI53" s="357"/>
    </row>
    <row r="54" spans="5:113" x14ac:dyDescent="0.2"/>
    <row r="55" spans="5:113" x14ac:dyDescent="0.2"/>
    <row r="56" spans="5:113" x14ac:dyDescent="0.2"/>
  </sheetData>
  <sheetProtection algorithmName="SHA-512" hashValue="7lCn1sXO8a/uv5IFx5sGLNrj0A9XQiZzH5g1ossOq6ZMkeOyr+OmIYBD6m4v9ne3EBYDWS2bUANzm6whfe4XrA==" saltValue="BXINrLPD8Opcl2Uhq/fdkQ=="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5"/>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45" t="s">
        <v>301</v>
      </c>
      <c r="DI1" s="646"/>
      <c r="DJ1" s="646"/>
      <c r="DK1" s="646"/>
      <c r="DL1" s="646"/>
      <c r="DM1" s="646"/>
      <c r="DN1" s="647"/>
      <c r="DO1" s="1"/>
      <c r="DP1" s="645" t="s">
        <v>304</v>
      </c>
      <c r="DQ1" s="646"/>
      <c r="DR1" s="646"/>
      <c r="DS1" s="646"/>
      <c r="DT1" s="646"/>
      <c r="DU1" s="646"/>
      <c r="DV1" s="646"/>
      <c r="DW1" s="646"/>
      <c r="DX1" s="646"/>
      <c r="DY1" s="646"/>
      <c r="DZ1" s="646"/>
      <c r="EA1" s="646"/>
      <c r="EB1" s="646"/>
      <c r="EC1" s="647"/>
      <c r="ED1" s="2"/>
      <c r="EE1" s="2"/>
      <c r="EF1" s="2"/>
      <c r="EG1" s="2"/>
      <c r="EH1" s="2"/>
      <c r="EI1" s="2"/>
      <c r="EJ1" s="2"/>
      <c r="EK1" s="2"/>
      <c r="EL1" s="2"/>
      <c r="EM1" s="2"/>
    </row>
    <row r="2" spans="2:143" ht="22.5" customHeight="1" x14ac:dyDescent="0.2">
      <c r="B2" s="40" t="s">
        <v>306</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483" t="s">
        <v>112</v>
      </c>
      <c r="C3" s="484"/>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4"/>
      <c r="AG3" s="484"/>
      <c r="AH3" s="484"/>
      <c r="AI3" s="484"/>
      <c r="AJ3" s="484"/>
      <c r="AK3" s="484"/>
      <c r="AL3" s="484"/>
      <c r="AM3" s="484"/>
      <c r="AN3" s="484"/>
      <c r="AO3" s="484"/>
      <c r="AP3" s="483" t="s">
        <v>308</v>
      </c>
      <c r="AQ3" s="484"/>
      <c r="AR3" s="484"/>
      <c r="AS3" s="484"/>
      <c r="AT3" s="484"/>
      <c r="AU3" s="484"/>
      <c r="AV3" s="484"/>
      <c r="AW3" s="484"/>
      <c r="AX3" s="484"/>
      <c r="AY3" s="484"/>
      <c r="AZ3" s="484"/>
      <c r="BA3" s="484"/>
      <c r="BB3" s="484"/>
      <c r="BC3" s="484"/>
      <c r="BD3" s="484"/>
      <c r="BE3" s="484"/>
      <c r="BF3" s="484"/>
      <c r="BG3" s="484"/>
      <c r="BH3" s="484"/>
      <c r="BI3" s="484"/>
      <c r="BJ3" s="484"/>
      <c r="BK3" s="484"/>
      <c r="BL3" s="484"/>
      <c r="BM3" s="484"/>
      <c r="BN3" s="484"/>
      <c r="BO3" s="484"/>
      <c r="BP3" s="484"/>
      <c r="BQ3" s="484"/>
      <c r="BR3" s="484"/>
      <c r="BS3" s="484"/>
      <c r="BT3" s="484"/>
      <c r="BU3" s="484"/>
      <c r="BV3" s="484"/>
      <c r="BW3" s="484"/>
      <c r="BX3" s="484"/>
      <c r="BY3" s="484"/>
      <c r="BZ3" s="484"/>
      <c r="CA3" s="484"/>
      <c r="CB3" s="526"/>
      <c r="CD3" s="483" t="s">
        <v>309</v>
      </c>
      <c r="CE3" s="484"/>
      <c r="CF3" s="484"/>
      <c r="CG3" s="484"/>
      <c r="CH3" s="484"/>
      <c r="CI3" s="484"/>
      <c r="CJ3" s="484"/>
      <c r="CK3" s="484"/>
      <c r="CL3" s="484"/>
      <c r="CM3" s="484"/>
      <c r="CN3" s="484"/>
      <c r="CO3" s="484"/>
      <c r="CP3" s="484"/>
      <c r="CQ3" s="484"/>
      <c r="CR3" s="484"/>
      <c r="CS3" s="484"/>
      <c r="CT3" s="484"/>
      <c r="CU3" s="484"/>
      <c r="CV3" s="484"/>
      <c r="CW3" s="484"/>
      <c r="CX3" s="484"/>
      <c r="CY3" s="484"/>
      <c r="CZ3" s="484"/>
      <c r="DA3" s="484"/>
      <c r="DB3" s="484"/>
      <c r="DC3" s="484"/>
      <c r="DD3" s="484"/>
      <c r="DE3" s="484"/>
      <c r="DF3" s="484"/>
      <c r="DG3" s="484"/>
      <c r="DH3" s="484"/>
      <c r="DI3" s="484"/>
      <c r="DJ3" s="484"/>
      <c r="DK3" s="484"/>
      <c r="DL3" s="484"/>
      <c r="DM3" s="484"/>
      <c r="DN3" s="484"/>
      <c r="DO3" s="484"/>
      <c r="DP3" s="484"/>
      <c r="DQ3" s="484"/>
      <c r="DR3" s="484"/>
      <c r="DS3" s="484"/>
      <c r="DT3" s="484"/>
      <c r="DU3" s="484"/>
      <c r="DV3" s="484"/>
      <c r="DW3" s="484"/>
      <c r="DX3" s="484"/>
      <c r="DY3" s="484"/>
      <c r="DZ3" s="484"/>
      <c r="EA3" s="484"/>
      <c r="EB3" s="484"/>
      <c r="EC3" s="526"/>
    </row>
    <row r="4" spans="2:143" ht="11.25" customHeight="1" x14ac:dyDescent="0.2">
      <c r="B4" s="483" t="s">
        <v>5</v>
      </c>
      <c r="C4" s="484"/>
      <c r="D4" s="484"/>
      <c r="E4" s="484"/>
      <c r="F4" s="484"/>
      <c r="G4" s="484"/>
      <c r="H4" s="484"/>
      <c r="I4" s="484"/>
      <c r="J4" s="484"/>
      <c r="K4" s="484"/>
      <c r="L4" s="484"/>
      <c r="M4" s="484"/>
      <c r="N4" s="484"/>
      <c r="O4" s="484"/>
      <c r="P4" s="484"/>
      <c r="Q4" s="526"/>
      <c r="R4" s="483" t="s">
        <v>313</v>
      </c>
      <c r="S4" s="484"/>
      <c r="T4" s="484"/>
      <c r="U4" s="484"/>
      <c r="V4" s="484"/>
      <c r="W4" s="484"/>
      <c r="X4" s="484"/>
      <c r="Y4" s="526"/>
      <c r="Z4" s="483" t="s">
        <v>315</v>
      </c>
      <c r="AA4" s="484"/>
      <c r="AB4" s="484"/>
      <c r="AC4" s="526"/>
      <c r="AD4" s="483" t="s">
        <v>253</v>
      </c>
      <c r="AE4" s="484"/>
      <c r="AF4" s="484"/>
      <c r="AG4" s="484"/>
      <c r="AH4" s="484"/>
      <c r="AI4" s="484"/>
      <c r="AJ4" s="484"/>
      <c r="AK4" s="526"/>
      <c r="AL4" s="483" t="s">
        <v>315</v>
      </c>
      <c r="AM4" s="484"/>
      <c r="AN4" s="484"/>
      <c r="AO4" s="526"/>
      <c r="AP4" s="648" t="s">
        <v>317</v>
      </c>
      <c r="AQ4" s="648"/>
      <c r="AR4" s="648"/>
      <c r="AS4" s="648"/>
      <c r="AT4" s="648"/>
      <c r="AU4" s="648"/>
      <c r="AV4" s="648"/>
      <c r="AW4" s="648"/>
      <c r="AX4" s="648"/>
      <c r="AY4" s="648"/>
      <c r="AZ4" s="648"/>
      <c r="BA4" s="648"/>
      <c r="BB4" s="648"/>
      <c r="BC4" s="648"/>
      <c r="BD4" s="648"/>
      <c r="BE4" s="648"/>
      <c r="BF4" s="648"/>
      <c r="BG4" s="648" t="s">
        <v>290</v>
      </c>
      <c r="BH4" s="648"/>
      <c r="BI4" s="648"/>
      <c r="BJ4" s="648"/>
      <c r="BK4" s="648"/>
      <c r="BL4" s="648"/>
      <c r="BM4" s="648"/>
      <c r="BN4" s="648"/>
      <c r="BO4" s="648" t="s">
        <v>315</v>
      </c>
      <c r="BP4" s="648"/>
      <c r="BQ4" s="648"/>
      <c r="BR4" s="648"/>
      <c r="BS4" s="648" t="s">
        <v>319</v>
      </c>
      <c r="BT4" s="648"/>
      <c r="BU4" s="648"/>
      <c r="BV4" s="648"/>
      <c r="BW4" s="648"/>
      <c r="BX4" s="648"/>
      <c r="BY4" s="648"/>
      <c r="BZ4" s="648"/>
      <c r="CA4" s="648"/>
      <c r="CB4" s="648"/>
      <c r="CD4" s="483" t="s">
        <v>320</v>
      </c>
      <c r="CE4" s="484"/>
      <c r="CF4" s="484"/>
      <c r="CG4" s="484"/>
      <c r="CH4" s="484"/>
      <c r="CI4" s="484"/>
      <c r="CJ4" s="484"/>
      <c r="CK4" s="484"/>
      <c r="CL4" s="484"/>
      <c r="CM4" s="484"/>
      <c r="CN4" s="484"/>
      <c r="CO4" s="484"/>
      <c r="CP4" s="484"/>
      <c r="CQ4" s="484"/>
      <c r="CR4" s="484"/>
      <c r="CS4" s="484"/>
      <c r="CT4" s="484"/>
      <c r="CU4" s="484"/>
      <c r="CV4" s="484"/>
      <c r="CW4" s="484"/>
      <c r="CX4" s="484"/>
      <c r="CY4" s="484"/>
      <c r="CZ4" s="484"/>
      <c r="DA4" s="484"/>
      <c r="DB4" s="484"/>
      <c r="DC4" s="484"/>
      <c r="DD4" s="484"/>
      <c r="DE4" s="484"/>
      <c r="DF4" s="484"/>
      <c r="DG4" s="484"/>
      <c r="DH4" s="484"/>
      <c r="DI4" s="484"/>
      <c r="DJ4" s="484"/>
      <c r="DK4" s="484"/>
      <c r="DL4" s="484"/>
      <c r="DM4" s="484"/>
      <c r="DN4" s="484"/>
      <c r="DO4" s="484"/>
      <c r="DP4" s="484"/>
      <c r="DQ4" s="484"/>
      <c r="DR4" s="484"/>
      <c r="DS4" s="484"/>
      <c r="DT4" s="484"/>
      <c r="DU4" s="484"/>
      <c r="DV4" s="484"/>
      <c r="DW4" s="484"/>
      <c r="DX4" s="484"/>
      <c r="DY4" s="484"/>
      <c r="DZ4" s="484"/>
      <c r="EA4" s="484"/>
      <c r="EB4" s="484"/>
      <c r="EC4" s="526"/>
    </row>
    <row r="5" spans="2:143" ht="11.25" customHeight="1" x14ac:dyDescent="0.2">
      <c r="B5" s="612" t="s">
        <v>312</v>
      </c>
      <c r="C5" s="613"/>
      <c r="D5" s="613"/>
      <c r="E5" s="613"/>
      <c r="F5" s="613"/>
      <c r="G5" s="613"/>
      <c r="H5" s="613"/>
      <c r="I5" s="613"/>
      <c r="J5" s="613"/>
      <c r="K5" s="613"/>
      <c r="L5" s="613"/>
      <c r="M5" s="613"/>
      <c r="N5" s="613"/>
      <c r="O5" s="613"/>
      <c r="P5" s="613"/>
      <c r="Q5" s="614"/>
      <c r="R5" s="609">
        <v>7881242</v>
      </c>
      <c r="S5" s="610"/>
      <c r="T5" s="610"/>
      <c r="U5" s="610"/>
      <c r="V5" s="610"/>
      <c r="W5" s="610"/>
      <c r="X5" s="610"/>
      <c r="Y5" s="632"/>
      <c r="Z5" s="643">
        <v>43.2</v>
      </c>
      <c r="AA5" s="643"/>
      <c r="AB5" s="643"/>
      <c r="AC5" s="643"/>
      <c r="AD5" s="644">
        <v>7511421</v>
      </c>
      <c r="AE5" s="644"/>
      <c r="AF5" s="644"/>
      <c r="AG5" s="644"/>
      <c r="AH5" s="644"/>
      <c r="AI5" s="644"/>
      <c r="AJ5" s="644"/>
      <c r="AK5" s="644"/>
      <c r="AL5" s="633">
        <v>75.5</v>
      </c>
      <c r="AM5" s="616"/>
      <c r="AN5" s="616"/>
      <c r="AO5" s="636"/>
      <c r="AP5" s="612" t="s">
        <v>321</v>
      </c>
      <c r="AQ5" s="613"/>
      <c r="AR5" s="613"/>
      <c r="AS5" s="613"/>
      <c r="AT5" s="613"/>
      <c r="AU5" s="613"/>
      <c r="AV5" s="613"/>
      <c r="AW5" s="613"/>
      <c r="AX5" s="613"/>
      <c r="AY5" s="613"/>
      <c r="AZ5" s="613"/>
      <c r="BA5" s="613"/>
      <c r="BB5" s="613"/>
      <c r="BC5" s="613"/>
      <c r="BD5" s="613"/>
      <c r="BE5" s="613"/>
      <c r="BF5" s="614"/>
      <c r="BG5" s="570">
        <v>7511421</v>
      </c>
      <c r="BH5" s="454"/>
      <c r="BI5" s="454"/>
      <c r="BJ5" s="454"/>
      <c r="BK5" s="454"/>
      <c r="BL5" s="454"/>
      <c r="BM5" s="454"/>
      <c r="BN5" s="583"/>
      <c r="BO5" s="603">
        <v>95.3</v>
      </c>
      <c r="BP5" s="603"/>
      <c r="BQ5" s="603"/>
      <c r="BR5" s="603"/>
      <c r="BS5" s="604">
        <v>447125</v>
      </c>
      <c r="BT5" s="604"/>
      <c r="BU5" s="604"/>
      <c r="BV5" s="604"/>
      <c r="BW5" s="604"/>
      <c r="BX5" s="604"/>
      <c r="BY5" s="604"/>
      <c r="BZ5" s="604"/>
      <c r="CA5" s="604"/>
      <c r="CB5" s="626"/>
      <c r="CD5" s="483" t="s">
        <v>317</v>
      </c>
      <c r="CE5" s="484"/>
      <c r="CF5" s="484"/>
      <c r="CG5" s="484"/>
      <c r="CH5" s="484"/>
      <c r="CI5" s="484"/>
      <c r="CJ5" s="484"/>
      <c r="CK5" s="484"/>
      <c r="CL5" s="484"/>
      <c r="CM5" s="484"/>
      <c r="CN5" s="484"/>
      <c r="CO5" s="484"/>
      <c r="CP5" s="484"/>
      <c r="CQ5" s="526"/>
      <c r="CR5" s="483" t="s">
        <v>324</v>
      </c>
      <c r="CS5" s="484"/>
      <c r="CT5" s="484"/>
      <c r="CU5" s="484"/>
      <c r="CV5" s="484"/>
      <c r="CW5" s="484"/>
      <c r="CX5" s="484"/>
      <c r="CY5" s="526"/>
      <c r="CZ5" s="483" t="s">
        <v>315</v>
      </c>
      <c r="DA5" s="484"/>
      <c r="DB5" s="484"/>
      <c r="DC5" s="526"/>
      <c r="DD5" s="483" t="s">
        <v>326</v>
      </c>
      <c r="DE5" s="484"/>
      <c r="DF5" s="484"/>
      <c r="DG5" s="484"/>
      <c r="DH5" s="484"/>
      <c r="DI5" s="484"/>
      <c r="DJ5" s="484"/>
      <c r="DK5" s="484"/>
      <c r="DL5" s="484"/>
      <c r="DM5" s="484"/>
      <c r="DN5" s="484"/>
      <c r="DO5" s="484"/>
      <c r="DP5" s="526"/>
      <c r="DQ5" s="483" t="s">
        <v>328</v>
      </c>
      <c r="DR5" s="484"/>
      <c r="DS5" s="484"/>
      <c r="DT5" s="484"/>
      <c r="DU5" s="484"/>
      <c r="DV5" s="484"/>
      <c r="DW5" s="484"/>
      <c r="DX5" s="484"/>
      <c r="DY5" s="484"/>
      <c r="DZ5" s="484"/>
      <c r="EA5" s="484"/>
      <c r="EB5" s="484"/>
      <c r="EC5" s="526"/>
    </row>
    <row r="6" spans="2:143" ht="11.25" customHeight="1" x14ac:dyDescent="0.2">
      <c r="B6" s="568" t="s">
        <v>329</v>
      </c>
      <c r="C6" s="357"/>
      <c r="D6" s="357"/>
      <c r="E6" s="357"/>
      <c r="F6" s="357"/>
      <c r="G6" s="357"/>
      <c r="H6" s="357"/>
      <c r="I6" s="357"/>
      <c r="J6" s="357"/>
      <c r="K6" s="357"/>
      <c r="L6" s="357"/>
      <c r="M6" s="357"/>
      <c r="N6" s="357"/>
      <c r="O6" s="357"/>
      <c r="P6" s="357"/>
      <c r="Q6" s="569"/>
      <c r="R6" s="570">
        <v>131075</v>
      </c>
      <c r="S6" s="454"/>
      <c r="T6" s="454"/>
      <c r="U6" s="454"/>
      <c r="V6" s="454"/>
      <c r="W6" s="454"/>
      <c r="X6" s="454"/>
      <c r="Y6" s="583"/>
      <c r="Z6" s="603">
        <v>0.7</v>
      </c>
      <c r="AA6" s="603"/>
      <c r="AB6" s="603"/>
      <c r="AC6" s="603"/>
      <c r="AD6" s="604">
        <v>131075</v>
      </c>
      <c r="AE6" s="604"/>
      <c r="AF6" s="604"/>
      <c r="AG6" s="604"/>
      <c r="AH6" s="604"/>
      <c r="AI6" s="604"/>
      <c r="AJ6" s="604"/>
      <c r="AK6" s="604"/>
      <c r="AL6" s="573">
        <v>1.3</v>
      </c>
      <c r="AM6" s="317"/>
      <c r="AN6" s="317"/>
      <c r="AO6" s="605"/>
      <c r="AP6" s="568" t="s">
        <v>104</v>
      </c>
      <c r="AQ6" s="357"/>
      <c r="AR6" s="357"/>
      <c r="AS6" s="357"/>
      <c r="AT6" s="357"/>
      <c r="AU6" s="357"/>
      <c r="AV6" s="357"/>
      <c r="AW6" s="357"/>
      <c r="AX6" s="357"/>
      <c r="AY6" s="357"/>
      <c r="AZ6" s="357"/>
      <c r="BA6" s="357"/>
      <c r="BB6" s="357"/>
      <c r="BC6" s="357"/>
      <c r="BD6" s="357"/>
      <c r="BE6" s="357"/>
      <c r="BF6" s="569"/>
      <c r="BG6" s="570">
        <v>7511421</v>
      </c>
      <c r="BH6" s="454"/>
      <c r="BI6" s="454"/>
      <c r="BJ6" s="454"/>
      <c r="BK6" s="454"/>
      <c r="BL6" s="454"/>
      <c r="BM6" s="454"/>
      <c r="BN6" s="583"/>
      <c r="BO6" s="603">
        <v>95.3</v>
      </c>
      <c r="BP6" s="603"/>
      <c r="BQ6" s="603"/>
      <c r="BR6" s="603"/>
      <c r="BS6" s="604">
        <v>447125</v>
      </c>
      <c r="BT6" s="604"/>
      <c r="BU6" s="604"/>
      <c r="BV6" s="604"/>
      <c r="BW6" s="604"/>
      <c r="BX6" s="604"/>
      <c r="BY6" s="604"/>
      <c r="BZ6" s="604"/>
      <c r="CA6" s="604"/>
      <c r="CB6" s="626"/>
      <c r="CD6" s="612" t="s">
        <v>330</v>
      </c>
      <c r="CE6" s="613"/>
      <c r="CF6" s="613"/>
      <c r="CG6" s="613"/>
      <c r="CH6" s="613"/>
      <c r="CI6" s="613"/>
      <c r="CJ6" s="613"/>
      <c r="CK6" s="613"/>
      <c r="CL6" s="613"/>
      <c r="CM6" s="613"/>
      <c r="CN6" s="613"/>
      <c r="CO6" s="613"/>
      <c r="CP6" s="613"/>
      <c r="CQ6" s="614"/>
      <c r="CR6" s="570">
        <v>119259</v>
      </c>
      <c r="CS6" s="454"/>
      <c r="CT6" s="454"/>
      <c r="CU6" s="454"/>
      <c r="CV6" s="454"/>
      <c r="CW6" s="454"/>
      <c r="CX6" s="454"/>
      <c r="CY6" s="583"/>
      <c r="CZ6" s="633">
        <v>0.7</v>
      </c>
      <c r="DA6" s="616"/>
      <c r="DB6" s="616"/>
      <c r="DC6" s="634"/>
      <c r="DD6" s="576" t="s">
        <v>195</v>
      </c>
      <c r="DE6" s="454"/>
      <c r="DF6" s="454"/>
      <c r="DG6" s="454"/>
      <c r="DH6" s="454"/>
      <c r="DI6" s="454"/>
      <c r="DJ6" s="454"/>
      <c r="DK6" s="454"/>
      <c r="DL6" s="454"/>
      <c r="DM6" s="454"/>
      <c r="DN6" s="454"/>
      <c r="DO6" s="454"/>
      <c r="DP6" s="583"/>
      <c r="DQ6" s="576">
        <v>119259</v>
      </c>
      <c r="DR6" s="454"/>
      <c r="DS6" s="454"/>
      <c r="DT6" s="454"/>
      <c r="DU6" s="454"/>
      <c r="DV6" s="454"/>
      <c r="DW6" s="454"/>
      <c r="DX6" s="454"/>
      <c r="DY6" s="454"/>
      <c r="DZ6" s="454"/>
      <c r="EA6" s="454"/>
      <c r="EB6" s="454"/>
      <c r="EC6" s="601"/>
    </row>
    <row r="7" spans="2:143" ht="11.25" customHeight="1" x14ac:dyDescent="0.2">
      <c r="B7" s="568" t="s">
        <v>42</v>
      </c>
      <c r="C7" s="357"/>
      <c r="D7" s="357"/>
      <c r="E7" s="357"/>
      <c r="F7" s="357"/>
      <c r="G7" s="357"/>
      <c r="H7" s="357"/>
      <c r="I7" s="357"/>
      <c r="J7" s="357"/>
      <c r="K7" s="357"/>
      <c r="L7" s="357"/>
      <c r="M7" s="357"/>
      <c r="N7" s="357"/>
      <c r="O7" s="357"/>
      <c r="P7" s="357"/>
      <c r="Q7" s="569"/>
      <c r="R7" s="570">
        <v>2248</v>
      </c>
      <c r="S7" s="454"/>
      <c r="T7" s="454"/>
      <c r="U7" s="454"/>
      <c r="V7" s="454"/>
      <c r="W7" s="454"/>
      <c r="X7" s="454"/>
      <c r="Y7" s="583"/>
      <c r="Z7" s="603">
        <v>0</v>
      </c>
      <c r="AA7" s="603"/>
      <c r="AB7" s="603"/>
      <c r="AC7" s="603"/>
      <c r="AD7" s="604">
        <v>2248</v>
      </c>
      <c r="AE7" s="604"/>
      <c r="AF7" s="604"/>
      <c r="AG7" s="604"/>
      <c r="AH7" s="604"/>
      <c r="AI7" s="604"/>
      <c r="AJ7" s="604"/>
      <c r="AK7" s="604"/>
      <c r="AL7" s="573">
        <v>0</v>
      </c>
      <c r="AM7" s="317"/>
      <c r="AN7" s="317"/>
      <c r="AO7" s="605"/>
      <c r="AP7" s="568" t="s">
        <v>332</v>
      </c>
      <c r="AQ7" s="357"/>
      <c r="AR7" s="357"/>
      <c r="AS7" s="357"/>
      <c r="AT7" s="357"/>
      <c r="AU7" s="357"/>
      <c r="AV7" s="357"/>
      <c r="AW7" s="357"/>
      <c r="AX7" s="357"/>
      <c r="AY7" s="357"/>
      <c r="AZ7" s="357"/>
      <c r="BA7" s="357"/>
      <c r="BB7" s="357"/>
      <c r="BC7" s="357"/>
      <c r="BD7" s="357"/>
      <c r="BE7" s="357"/>
      <c r="BF7" s="569"/>
      <c r="BG7" s="570">
        <v>3712047</v>
      </c>
      <c r="BH7" s="454"/>
      <c r="BI7" s="454"/>
      <c r="BJ7" s="454"/>
      <c r="BK7" s="454"/>
      <c r="BL7" s="454"/>
      <c r="BM7" s="454"/>
      <c r="BN7" s="583"/>
      <c r="BO7" s="603">
        <v>47.1</v>
      </c>
      <c r="BP7" s="603"/>
      <c r="BQ7" s="603"/>
      <c r="BR7" s="603"/>
      <c r="BS7" s="604">
        <v>447125</v>
      </c>
      <c r="BT7" s="604"/>
      <c r="BU7" s="604"/>
      <c r="BV7" s="604"/>
      <c r="BW7" s="604"/>
      <c r="BX7" s="604"/>
      <c r="BY7" s="604"/>
      <c r="BZ7" s="604"/>
      <c r="CA7" s="604"/>
      <c r="CB7" s="626"/>
      <c r="CD7" s="568" t="s">
        <v>334</v>
      </c>
      <c r="CE7" s="357"/>
      <c r="CF7" s="357"/>
      <c r="CG7" s="357"/>
      <c r="CH7" s="357"/>
      <c r="CI7" s="357"/>
      <c r="CJ7" s="357"/>
      <c r="CK7" s="357"/>
      <c r="CL7" s="357"/>
      <c r="CM7" s="357"/>
      <c r="CN7" s="357"/>
      <c r="CO7" s="357"/>
      <c r="CP7" s="357"/>
      <c r="CQ7" s="569"/>
      <c r="CR7" s="570">
        <v>2873468</v>
      </c>
      <c r="CS7" s="454"/>
      <c r="CT7" s="454"/>
      <c r="CU7" s="454"/>
      <c r="CV7" s="454"/>
      <c r="CW7" s="454"/>
      <c r="CX7" s="454"/>
      <c r="CY7" s="583"/>
      <c r="CZ7" s="603">
        <v>16.3</v>
      </c>
      <c r="DA7" s="603"/>
      <c r="DB7" s="603"/>
      <c r="DC7" s="603"/>
      <c r="DD7" s="576">
        <v>692832</v>
      </c>
      <c r="DE7" s="454"/>
      <c r="DF7" s="454"/>
      <c r="DG7" s="454"/>
      <c r="DH7" s="454"/>
      <c r="DI7" s="454"/>
      <c r="DJ7" s="454"/>
      <c r="DK7" s="454"/>
      <c r="DL7" s="454"/>
      <c r="DM7" s="454"/>
      <c r="DN7" s="454"/>
      <c r="DO7" s="454"/>
      <c r="DP7" s="583"/>
      <c r="DQ7" s="576">
        <v>1918773</v>
      </c>
      <c r="DR7" s="454"/>
      <c r="DS7" s="454"/>
      <c r="DT7" s="454"/>
      <c r="DU7" s="454"/>
      <c r="DV7" s="454"/>
      <c r="DW7" s="454"/>
      <c r="DX7" s="454"/>
      <c r="DY7" s="454"/>
      <c r="DZ7" s="454"/>
      <c r="EA7" s="454"/>
      <c r="EB7" s="454"/>
      <c r="EC7" s="601"/>
    </row>
    <row r="8" spans="2:143" ht="11.25" customHeight="1" x14ac:dyDescent="0.2">
      <c r="B8" s="568" t="s">
        <v>335</v>
      </c>
      <c r="C8" s="357"/>
      <c r="D8" s="357"/>
      <c r="E8" s="357"/>
      <c r="F8" s="357"/>
      <c r="G8" s="357"/>
      <c r="H8" s="357"/>
      <c r="I8" s="357"/>
      <c r="J8" s="357"/>
      <c r="K8" s="357"/>
      <c r="L8" s="357"/>
      <c r="M8" s="357"/>
      <c r="N8" s="357"/>
      <c r="O8" s="357"/>
      <c r="P8" s="357"/>
      <c r="Q8" s="569"/>
      <c r="R8" s="570">
        <v>44663</v>
      </c>
      <c r="S8" s="454"/>
      <c r="T8" s="454"/>
      <c r="U8" s="454"/>
      <c r="V8" s="454"/>
      <c r="W8" s="454"/>
      <c r="X8" s="454"/>
      <c r="Y8" s="583"/>
      <c r="Z8" s="603">
        <v>0.2</v>
      </c>
      <c r="AA8" s="603"/>
      <c r="AB8" s="603"/>
      <c r="AC8" s="603"/>
      <c r="AD8" s="604">
        <v>44663</v>
      </c>
      <c r="AE8" s="604"/>
      <c r="AF8" s="604"/>
      <c r="AG8" s="604"/>
      <c r="AH8" s="604"/>
      <c r="AI8" s="604"/>
      <c r="AJ8" s="604"/>
      <c r="AK8" s="604"/>
      <c r="AL8" s="573">
        <v>0.4</v>
      </c>
      <c r="AM8" s="317"/>
      <c r="AN8" s="317"/>
      <c r="AO8" s="605"/>
      <c r="AP8" s="568" t="s">
        <v>121</v>
      </c>
      <c r="AQ8" s="357"/>
      <c r="AR8" s="357"/>
      <c r="AS8" s="357"/>
      <c r="AT8" s="357"/>
      <c r="AU8" s="357"/>
      <c r="AV8" s="357"/>
      <c r="AW8" s="357"/>
      <c r="AX8" s="357"/>
      <c r="AY8" s="357"/>
      <c r="AZ8" s="357"/>
      <c r="BA8" s="357"/>
      <c r="BB8" s="357"/>
      <c r="BC8" s="357"/>
      <c r="BD8" s="357"/>
      <c r="BE8" s="357"/>
      <c r="BF8" s="569"/>
      <c r="BG8" s="570">
        <v>70238</v>
      </c>
      <c r="BH8" s="454"/>
      <c r="BI8" s="454"/>
      <c r="BJ8" s="454"/>
      <c r="BK8" s="454"/>
      <c r="BL8" s="454"/>
      <c r="BM8" s="454"/>
      <c r="BN8" s="583"/>
      <c r="BO8" s="603">
        <v>0.9</v>
      </c>
      <c r="BP8" s="603"/>
      <c r="BQ8" s="603"/>
      <c r="BR8" s="603"/>
      <c r="BS8" s="604" t="s">
        <v>195</v>
      </c>
      <c r="BT8" s="604"/>
      <c r="BU8" s="604"/>
      <c r="BV8" s="604"/>
      <c r="BW8" s="604"/>
      <c r="BX8" s="604"/>
      <c r="BY8" s="604"/>
      <c r="BZ8" s="604"/>
      <c r="CA8" s="604"/>
      <c r="CB8" s="626"/>
      <c r="CD8" s="568" t="s">
        <v>337</v>
      </c>
      <c r="CE8" s="357"/>
      <c r="CF8" s="357"/>
      <c r="CG8" s="357"/>
      <c r="CH8" s="357"/>
      <c r="CI8" s="357"/>
      <c r="CJ8" s="357"/>
      <c r="CK8" s="357"/>
      <c r="CL8" s="357"/>
      <c r="CM8" s="357"/>
      <c r="CN8" s="357"/>
      <c r="CO8" s="357"/>
      <c r="CP8" s="357"/>
      <c r="CQ8" s="569"/>
      <c r="CR8" s="570">
        <v>6203446</v>
      </c>
      <c r="CS8" s="454"/>
      <c r="CT8" s="454"/>
      <c r="CU8" s="454"/>
      <c r="CV8" s="454"/>
      <c r="CW8" s="454"/>
      <c r="CX8" s="454"/>
      <c r="CY8" s="583"/>
      <c r="CZ8" s="603">
        <v>35.200000000000003</v>
      </c>
      <c r="DA8" s="603"/>
      <c r="DB8" s="603"/>
      <c r="DC8" s="603"/>
      <c r="DD8" s="576">
        <v>240771</v>
      </c>
      <c r="DE8" s="454"/>
      <c r="DF8" s="454"/>
      <c r="DG8" s="454"/>
      <c r="DH8" s="454"/>
      <c r="DI8" s="454"/>
      <c r="DJ8" s="454"/>
      <c r="DK8" s="454"/>
      <c r="DL8" s="454"/>
      <c r="DM8" s="454"/>
      <c r="DN8" s="454"/>
      <c r="DO8" s="454"/>
      <c r="DP8" s="583"/>
      <c r="DQ8" s="576">
        <v>3387295</v>
      </c>
      <c r="DR8" s="454"/>
      <c r="DS8" s="454"/>
      <c r="DT8" s="454"/>
      <c r="DU8" s="454"/>
      <c r="DV8" s="454"/>
      <c r="DW8" s="454"/>
      <c r="DX8" s="454"/>
      <c r="DY8" s="454"/>
      <c r="DZ8" s="454"/>
      <c r="EA8" s="454"/>
      <c r="EB8" s="454"/>
      <c r="EC8" s="601"/>
    </row>
    <row r="9" spans="2:143" ht="11.25" customHeight="1" x14ac:dyDescent="0.2">
      <c r="B9" s="568" t="s">
        <v>338</v>
      </c>
      <c r="C9" s="357"/>
      <c r="D9" s="357"/>
      <c r="E9" s="357"/>
      <c r="F9" s="357"/>
      <c r="G9" s="357"/>
      <c r="H9" s="357"/>
      <c r="I9" s="357"/>
      <c r="J9" s="357"/>
      <c r="K9" s="357"/>
      <c r="L9" s="357"/>
      <c r="M9" s="357"/>
      <c r="N9" s="357"/>
      <c r="O9" s="357"/>
      <c r="P9" s="357"/>
      <c r="Q9" s="569"/>
      <c r="R9" s="570">
        <v>60341</v>
      </c>
      <c r="S9" s="454"/>
      <c r="T9" s="454"/>
      <c r="U9" s="454"/>
      <c r="V9" s="454"/>
      <c r="W9" s="454"/>
      <c r="X9" s="454"/>
      <c r="Y9" s="583"/>
      <c r="Z9" s="603">
        <v>0.3</v>
      </c>
      <c r="AA9" s="603"/>
      <c r="AB9" s="603"/>
      <c r="AC9" s="603"/>
      <c r="AD9" s="604">
        <v>60341</v>
      </c>
      <c r="AE9" s="604"/>
      <c r="AF9" s="604"/>
      <c r="AG9" s="604"/>
      <c r="AH9" s="604"/>
      <c r="AI9" s="604"/>
      <c r="AJ9" s="604"/>
      <c r="AK9" s="604"/>
      <c r="AL9" s="573">
        <v>0.6</v>
      </c>
      <c r="AM9" s="317"/>
      <c r="AN9" s="317"/>
      <c r="AO9" s="605"/>
      <c r="AP9" s="568" t="s">
        <v>340</v>
      </c>
      <c r="AQ9" s="357"/>
      <c r="AR9" s="357"/>
      <c r="AS9" s="357"/>
      <c r="AT9" s="357"/>
      <c r="AU9" s="357"/>
      <c r="AV9" s="357"/>
      <c r="AW9" s="357"/>
      <c r="AX9" s="357"/>
      <c r="AY9" s="357"/>
      <c r="AZ9" s="357"/>
      <c r="BA9" s="357"/>
      <c r="BB9" s="357"/>
      <c r="BC9" s="357"/>
      <c r="BD9" s="357"/>
      <c r="BE9" s="357"/>
      <c r="BF9" s="569"/>
      <c r="BG9" s="570">
        <v>1954995</v>
      </c>
      <c r="BH9" s="454"/>
      <c r="BI9" s="454"/>
      <c r="BJ9" s="454"/>
      <c r="BK9" s="454"/>
      <c r="BL9" s="454"/>
      <c r="BM9" s="454"/>
      <c r="BN9" s="583"/>
      <c r="BO9" s="603">
        <v>24.8</v>
      </c>
      <c r="BP9" s="603"/>
      <c r="BQ9" s="603"/>
      <c r="BR9" s="603"/>
      <c r="BS9" s="604" t="s">
        <v>195</v>
      </c>
      <c r="BT9" s="604"/>
      <c r="BU9" s="604"/>
      <c r="BV9" s="604"/>
      <c r="BW9" s="604"/>
      <c r="BX9" s="604"/>
      <c r="BY9" s="604"/>
      <c r="BZ9" s="604"/>
      <c r="CA9" s="604"/>
      <c r="CB9" s="626"/>
      <c r="CD9" s="568" t="s">
        <v>342</v>
      </c>
      <c r="CE9" s="357"/>
      <c r="CF9" s="357"/>
      <c r="CG9" s="357"/>
      <c r="CH9" s="357"/>
      <c r="CI9" s="357"/>
      <c r="CJ9" s="357"/>
      <c r="CK9" s="357"/>
      <c r="CL9" s="357"/>
      <c r="CM9" s="357"/>
      <c r="CN9" s="357"/>
      <c r="CO9" s="357"/>
      <c r="CP9" s="357"/>
      <c r="CQ9" s="569"/>
      <c r="CR9" s="570">
        <v>1580981</v>
      </c>
      <c r="CS9" s="454"/>
      <c r="CT9" s="454"/>
      <c r="CU9" s="454"/>
      <c r="CV9" s="454"/>
      <c r="CW9" s="454"/>
      <c r="CX9" s="454"/>
      <c r="CY9" s="583"/>
      <c r="CZ9" s="603">
        <v>9</v>
      </c>
      <c r="DA9" s="603"/>
      <c r="DB9" s="603"/>
      <c r="DC9" s="603"/>
      <c r="DD9" s="576">
        <v>4089</v>
      </c>
      <c r="DE9" s="454"/>
      <c r="DF9" s="454"/>
      <c r="DG9" s="454"/>
      <c r="DH9" s="454"/>
      <c r="DI9" s="454"/>
      <c r="DJ9" s="454"/>
      <c r="DK9" s="454"/>
      <c r="DL9" s="454"/>
      <c r="DM9" s="454"/>
      <c r="DN9" s="454"/>
      <c r="DO9" s="454"/>
      <c r="DP9" s="583"/>
      <c r="DQ9" s="576">
        <v>1334785</v>
      </c>
      <c r="DR9" s="454"/>
      <c r="DS9" s="454"/>
      <c r="DT9" s="454"/>
      <c r="DU9" s="454"/>
      <c r="DV9" s="454"/>
      <c r="DW9" s="454"/>
      <c r="DX9" s="454"/>
      <c r="DY9" s="454"/>
      <c r="DZ9" s="454"/>
      <c r="EA9" s="454"/>
      <c r="EB9" s="454"/>
      <c r="EC9" s="601"/>
    </row>
    <row r="10" spans="2:143" ht="11.25" customHeight="1" x14ac:dyDescent="0.2">
      <c r="B10" s="568" t="s">
        <v>127</v>
      </c>
      <c r="C10" s="357"/>
      <c r="D10" s="357"/>
      <c r="E10" s="357"/>
      <c r="F10" s="357"/>
      <c r="G10" s="357"/>
      <c r="H10" s="357"/>
      <c r="I10" s="357"/>
      <c r="J10" s="357"/>
      <c r="K10" s="357"/>
      <c r="L10" s="357"/>
      <c r="M10" s="357"/>
      <c r="N10" s="357"/>
      <c r="O10" s="357"/>
      <c r="P10" s="357"/>
      <c r="Q10" s="569"/>
      <c r="R10" s="570" t="s">
        <v>195</v>
      </c>
      <c r="S10" s="454"/>
      <c r="T10" s="454"/>
      <c r="U10" s="454"/>
      <c r="V10" s="454"/>
      <c r="W10" s="454"/>
      <c r="X10" s="454"/>
      <c r="Y10" s="583"/>
      <c r="Z10" s="603" t="s">
        <v>195</v>
      </c>
      <c r="AA10" s="603"/>
      <c r="AB10" s="603"/>
      <c r="AC10" s="603"/>
      <c r="AD10" s="604" t="s">
        <v>195</v>
      </c>
      <c r="AE10" s="604"/>
      <c r="AF10" s="604"/>
      <c r="AG10" s="604"/>
      <c r="AH10" s="604"/>
      <c r="AI10" s="604"/>
      <c r="AJ10" s="604"/>
      <c r="AK10" s="604"/>
      <c r="AL10" s="573" t="s">
        <v>195</v>
      </c>
      <c r="AM10" s="317"/>
      <c r="AN10" s="317"/>
      <c r="AO10" s="605"/>
      <c r="AP10" s="568" t="s">
        <v>186</v>
      </c>
      <c r="AQ10" s="357"/>
      <c r="AR10" s="357"/>
      <c r="AS10" s="357"/>
      <c r="AT10" s="357"/>
      <c r="AU10" s="357"/>
      <c r="AV10" s="357"/>
      <c r="AW10" s="357"/>
      <c r="AX10" s="357"/>
      <c r="AY10" s="357"/>
      <c r="AZ10" s="357"/>
      <c r="BA10" s="357"/>
      <c r="BB10" s="357"/>
      <c r="BC10" s="357"/>
      <c r="BD10" s="357"/>
      <c r="BE10" s="357"/>
      <c r="BF10" s="569"/>
      <c r="BG10" s="570">
        <v>129884</v>
      </c>
      <c r="BH10" s="454"/>
      <c r="BI10" s="454"/>
      <c r="BJ10" s="454"/>
      <c r="BK10" s="454"/>
      <c r="BL10" s="454"/>
      <c r="BM10" s="454"/>
      <c r="BN10" s="583"/>
      <c r="BO10" s="603">
        <v>1.6</v>
      </c>
      <c r="BP10" s="603"/>
      <c r="BQ10" s="603"/>
      <c r="BR10" s="603"/>
      <c r="BS10" s="604" t="s">
        <v>195</v>
      </c>
      <c r="BT10" s="604"/>
      <c r="BU10" s="604"/>
      <c r="BV10" s="604"/>
      <c r="BW10" s="604"/>
      <c r="BX10" s="604"/>
      <c r="BY10" s="604"/>
      <c r="BZ10" s="604"/>
      <c r="CA10" s="604"/>
      <c r="CB10" s="626"/>
      <c r="CD10" s="568" t="s">
        <v>222</v>
      </c>
      <c r="CE10" s="357"/>
      <c r="CF10" s="357"/>
      <c r="CG10" s="357"/>
      <c r="CH10" s="357"/>
      <c r="CI10" s="357"/>
      <c r="CJ10" s="357"/>
      <c r="CK10" s="357"/>
      <c r="CL10" s="357"/>
      <c r="CM10" s="357"/>
      <c r="CN10" s="357"/>
      <c r="CO10" s="357"/>
      <c r="CP10" s="357"/>
      <c r="CQ10" s="569"/>
      <c r="CR10" s="570">
        <v>125992</v>
      </c>
      <c r="CS10" s="454"/>
      <c r="CT10" s="454"/>
      <c r="CU10" s="454"/>
      <c r="CV10" s="454"/>
      <c r="CW10" s="454"/>
      <c r="CX10" s="454"/>
      <c r="CY10" s="583"/>
      <c r="CZ10" s="603">
        <v>0.7</v>
      </c>
      <c r="DA10" s="603"/>
      <c r="DB10" s="603"/>
      <c r="DC10" s="603"/>
      <c r="DD10" s="576" t="s">
        <v>195</v>
      </c>
      <c r="DE10" s="454"/>
      <c r="DF10" s="454"/>
      <c r="DG10" s="454"/>
      <c r="DH10" s="454"/>
      <c r="DI10" s="454"/>
      <c r="DJ10" s="454"/>
      <c r="DK10" s="454"/>
      <c r="DL10" s="454"/>
      <c r="DM10" s="454"/>
      <c r="DN10" s="454"/>
      <c r="DO10" s="454"/>
      <c r="DP10" s="583"/>
      <c r="DQ10" s="576">
        <v>124325</v>
      </c>
      <c r="DR10" s="454"/>
      <c r="DS10" s="454"/>
      <c r="DT10" s="454"/>
      <c r="DU10" s="454"/>
      <c r="DV10" s="454"/>
      <c r="DW10" s="454"/>
      <c r="DX10" s="454"/>
      <c r="DY10" s="454"/>
      <c r="DZ10" s="454"/>
      <c r="EA10" s="454"/>
      <c r="EB10" s="454"/>
      <c r="EC10" s="601"/>
    </row>
    <row r="11" spans="2:143" ht="11.25" customHeight="1" x14ac:dyDescent="0.2">
      <c r="B11" s="568" t="s">
        <v>102</v>
      </c>
      <c r="C11" s="357"/>
      <c r="D11" s="357"/>
      <c r="E11" s="357"/>
      <c r="F11" s="357"/>
      <c r="G11" s="357"/>
      <c r="H11" s="357"/>
      <c r="I11" s="357"/>
      <c r="J11" s="357"/>
      <c r="K11" s="357"/>
      <c r="L11" s="357"/>
      <c r="M11" s="357"/>
      <c r="N11" s="357"/>
      <c r="O11" s="357"/>
      <c r="P11" s="357"/>
      <c r="Q11" s="569"/>
      <c r="R11" s="570">
        <v>1142385</v>
      </c>
      <c r="S11" s="454"/>
      <c r="T11" s="454"/>
      <c r="U11" s="454"/>
      <c r="V11" s="454"/>
      <c r="W11" s="454"/>
      <c r="X11" s="454"/>
      <c r="Y11" s="583"/>
      <c r="Z11" s="573">
        <v>6.3</v>
      </c>
      <c r="AA11" s="317"/>
      <c r="AB11" s="317"/>
      <c r="AC11" s="584"/>
      <c r="AD11" s="576">
        <v>1142385</v>
      </c>
      <c r="AE11" s="454"/>
      <c r="AF11" s="454"/>
      <c r="AG11" s="454"/>
      <c r="AH11" s="454"/>
      <c r="AI11" s="454"/>
      <c r="AJ11" s="454"/>
      <c r="AK11" s="583"/>
      <c r="AL11" s="573">
        <v>11.5</v>
      </c>
      <c r="AM11" s="317"/>
      <c r="AN11" s="317"/>
      <c r="AO11" s="605"/>
      <c r="AP11" s="568" t="s">
        <v>344</v>
      </c>
      <c r="AQ11" s="357"/>
      <c r="AR11" s="357"/>
      <c r="AS11" s="357"/>
      <c r="AT11" s="357"/>
      <c r="AU11" s="357"/>
      <c r="AV11" s="357"/>
      <c r="AW11" s="357"/>
      <c r="AX11" s="357"/>
      <c r="AY11" s="357"/>
      <c r="AZ11" s="357"/>
      <c r="BA11" s="357"/>
      <c r="BB11" s="357"/>
      <c r="BC11" s="357"/>
      <c r="BD11" s="357"/>
      <c r="BE11" s="357"/>
      <c r="BF11" s="569"/>
      <c r="BG11" s="570">
        <v>1556930</v>
      </c>
      <c r="BH11" s="454"/>
      <c r="BI11" s="454"/>
      <c r="BJ11" s="454"/>
      <c r="BK11" s="454"/>
      <c r="BL11" s="454"/>
      <c r="BM11" s="454"/>
      <c r="BN11" s="583"/>
      <c r="BO11" s="603">
        <v>19.8</v>
      </c>
      <c r="BP11" s="603"/>
      <c r="BQ11" s="603"/>
      <c r="BR11" s="603"/>
      <c r="BS11" s="604">
        <v>447125</v>
      </c>
      <c r="BT11" s="604"/>
      <c r="BU11" s="604"/>
      <c r="BV11" s="604"/>
      <c r="BW11" s="604"/>
      <c r="BX11" s="604"/>
      <c r="BY11" s="604"/>
      <c r="BZ11" s="604"/>
      <c r="CA11" s="604"/>
      <c r="CB11" s="626"/>
      <c r="CD11" s="568" t="s">
        <v>347</v>
      </c>
      <c r="CE11" s="357"/>
      <c r="CF11" s="357"/>
      <c r="CG11" s="357"/>
      <c r="CH11" s="357"/>
      <c r="CI11" s="357"/>
      <c r="CJ11" s="357"/>
      <c r="CK11" s="357"/>
      <c r="CL11" s="357"/>
      <c r="CM11" s="357"/>
      <c r="CN11" s="357"/>
      <c r="CO11" s="357"/>
      <c r="CP11" s="357"/>
      <c r="CQ11" s="569"/>
      <c r="CR11" s="570">
        <v>279269</v>
      </c>
      <c r="CS11" s="454"/>
      <c r="CT11" s="454"/>
      <c r="CU11" s="454"/>
      <c r="CV11" s="454"/>
      <c r="CW11" s="454"/>
      <c r="CX11" s="454"/>
      <c r="CY11" s="583"/>
      <c r="CZ11" s="603">
        <v>1.6</v>
      </c>
      <c r="DA11" s="603"/>
      <c r="DB11" s="603"/>
      <c r="DC11" s="603"/>
      <c r="DD11" s="576">
        <v>178458</v>
      </c>
      <c r="DE11" s="454"/>
      <c r="DF11" s="454"/>
      <c r="DG11" s="454"/>
      <c r="DH11" s="454"/>
      <c r="DI11" s="454"/>
      <c r="DJ11" s="454"/>
      <c r="DK11" s="454"/>
      <c r="DL11" s="454"/>
      <c r="DM11" s="454"/>
      <c r="DN11" s="454"/>
      <c r="DO11" s="454"/>
      <c r="DP11" s="583"/>
      <c r="DQ11" s="576">
        <v>101042</v>
      </c>
      <c r="DR11" s="454"/>
      <c r="DS11" s="454"/>
      <c r="DT11" s="454"/>
      <c r="DU11" s="454"/>
      <c r="DV11" s="454"/>
      <c r="DW11" s="454"/>
      <c r="DX11" s="454"/>
      <c r="DY11" s="454"/>
      <c r="DZ11" s="454"/>
      <c r="EA11" s="454"/>
      <c r="EB11" s="454"/>
      <c r="EC11" s="601"/>
    </row>
    <row r="12" spans="2:143" ht="11.25" customHeight="1" x14ac:dyDescent="0.2">
      <c r="B12" s="568" t="s">
        <v>145</v>
      </c>
      <c r="C12" s="357"/>
      <c r="D12" s="357"/>
      <c r="E12" s="357"/>
      <c r="F12" s="357"/>
      <c r="G12" s="357"/>
      <c r="H12" s="357"/>
      <c r="I12" s="357"/>
      <c r="J12" s="357"/>
      <c r="K12" s="357"/>
      <c r="L12" s="357"/>
      <c r="M12" s="357"/>
      <c r="N12" s="357"/>
      <c r="O12" s="357"/>
      <c r="P12" s="357"/>
      <c r="Q12" s="569"/>
      <c r="R12" s="570" t="s">
        <v>195</v>
      </c>
      <c r="S12" s="454"/>
      <c r="T12" s="454"/>
      <c r="U12" s="454"/>
      <c r="V12" s="454"/>
      <c r="W12" s="454"/>
      <c r="X12" s="454"/>
      <c r="Y12" s="583"/>
      <c r="Z12" s="603" t="s">
        <v>195</v>
      </c>
      <c r="AA12" s="603"/>
      <c r="AB12" s="603"/>
      <c r="AC12" s="603"/>
      <c r="AD12" s="604" t="s">
        <v>195</v>
      </c>
      <c r="AE12" s="604"/>
      <c r="AF12" s="604"/>
      <c r="AG12" s="604"/>
      <c r="AH12" s="604"/>
      <c r="AI12" s="604"/>
      <c r="AJ12" s="604"/>
      <c r="AK12" s="604"/>
      <c r="AL12" s="573" t="s">
        <v>195</v>
      </c>
      <c r="AM12" s="317"/>
      <c r="AN12" s="317"/>
      <c r="AO12" s="605"/>
      <c r="AP12" s="568" t="s">
        <v>348</v>
      </c>
      <c r="AQ12" s="357"/>
      <c r="AR12" s="357"/>
      <c r="AS12" s="357"/>
      <c r="AT12" s="357"/>
      <c r="AU12" s="357"/>
      <c r="AV12" s="357"/>
      <c r="AW12" s="357"/>
      <c r="AX12" s="357"/>
      <c r="AY12" s="357"/>
      <c r="AZ12" s="357"/>
      <c r="BA12" s="357"/>
      <c r="BB12" s="357"/>
      <c r="BC12" s="357"/>
      <c r="BD12" s="357"/>
      <c r="BE12" s="357"/>
      <c r="BF12" s="569"/>
      <c r="BG12" s="570">
        <v>3302348</v>
      </c>
      <c r="BH12" s="454"/>
      <c r="BI12" s="454"/>
      <c r="BJ12" s="454"/>
      <c r="BK12" s="454"/>
      <c r="BL12" s="454"/>
      <c r="BM12" s="454"/>
      <c r="BN12" s="583"/>
      <c r="BO12" s="603">
        <v>41.9</v>
      </c>
      <c r="BP12" s="603"/>
      <c r="BQ12" s="603"/>
      <c r="BR12" s="603"/>
      <c r="BS12" s="604" t="s">
        <v>195</v>
      </c>
      <c r="BT12" s="604"/>
      <c r="BU12" s="604"/>
      <c r="BV12" s="604"/>
      <c r="BW12" s="604"/>
      <c r="BX12" s="604"/>
      <c r="BY12" s="604"/>
      <c r="BZ12" s="604"/>
      <c r="CA12" s="604"/>
      <c r="CB12" s="626"/>
      <c r="CD12" s="568" t="s">
        <v>88</v>
      </c>
      <c r="CE12" s="357"/>
      <c r="CF12" s="357"/>
      <c r="CG12" s="357"/>
      <c r="CH12" s="357"/>
      <c r="CI12" s="357"/>
      <c r="CJ12" s="357"/>
      <c r="CK12" s="357"/>
      <c r="CL12" s="357"/>
      <c r="CM12" s="357"/>
      <c r="CN12" s="357"/>
      <c r="CO12" s="357"/>
      <c r="CP12" s="357"/>
      <c r="CQ12" s="569"/>
      <c r="CR12" s="570">
        <v>261129</v>
      </c>
      <c r="CS12" s="454"/>
      <c r="CT12" s="454"/>
      <c r="CU12" s="454"/>
      <c r="CV12" s="454"/>
      <c r="CW12" s="454"/>
      <c r="CX12" s="454"/>
      <c r="CY12" s="583"/>
      <c r="CZ12" s="603">
        <v>1.5</v>
      </c>
      <c r="DA12" s="603"/>
      <c r="DB12" s="603"/>
      <c r="DC12" s="603"/>
      <c r="DD12" s="576">
        <v>3812</v>
      </c>
      <c r="DE12" s="454"/>
      <c r="DF12" s="454"/>
      <c r="DG12" s="454"/>
      <c r="DH12" s="454"/>
      <c r="DI12" s="454"/>
      <c r="DJ12" s="454"/>
      <c r="DK12" s="454"/>
      <c r="DL12" s="454"/>
      <c r="DM12" s="454"/>
      <c r="DN12" s="454"/>
      <c r="DO12" s="454"/>
      <c r="DP12" s="583"/>
      <c r="DQ12" s="576">
        <v>165655</v>
      </c>
      <c r="DR12" s="454"/>
      <c r="DS12" s="454"/>
      <c r="DT12" s="454"/>
      <c r="DU12" s="454"/>
      <c r="DV12" s="454"/>
      <c r="DW12" s="454"/>
      <c r="DX12" s="454"/>
      <c r="DY12" s="454"/>
      <c r="DZ12" s="454"/>
      <c r="EA12" s="454"/>
      <c r="EB12" s="454"/>
      <c r="EC12" s="601"/>
    </row>
    <row r="13" spans="2:143" ht="11.25" customHeight="1" x14ac:dyDescent="0.2">
      <c r="B13" s="568" t="s">
        <v>349</v>
      </c>
      <c r="C13" s="357"/>
      <c r="D13" s="357"/>
      <c r="E13" s="357"/>
      <c r="F13" s="357"/>
      <c r="G13" s="357"/>
      <c r="H13" s="357"/>
      <c r="I13" s="357"/>
      <c r="J13" s="357"/>
      <c r="K13" s="357"/>
      <c r="L13" s="357"/>
      <c r="M13" s="357"/>
      <c r="N13" s="357"/>
      <c r="O13" s="357"/>
      <c r="P13" s="357"/>
      <c r="Q13" s="569"/>
      <c r="R13" s="570" t="s">
        <v>195</v>
      </c>
      <c r="S13" s="454"/>
      <c r="T13" s="454"/>
      <c r="U13" s="454"/>
      <c r="V13" s="454"/>
      <c r="W13" s="454"/>
      <c r="X13" s="454"/>
      <c r="Y13" s="583"/>
      <c r="Z13" s="603" t="s">
        <v>195</v>
      </c>
      <c r="AA13" s="603"/>
      <c r="AB13" s="603"/>
      <c r="AC13" s="603"/>
      <c r="AD13" s="604" t="s">
        <v>195</v>
      </c>
      <c r="AE13" s="604"/>
      <c r="AF13" s="604"/>
      <c r="AG13" s="604"/>
      <c r="AH13" s="604"/>
      <c r="AI13" s="604"/>
      <c r="AJ13" s="604"/>
      <c r="AK13" s="604"/>
      <c r="AL13" s="573" t="s">
        <v>195</v>
      </c>
      <c r="AM13" s="317"/>
      <c r="AN13" s="317"/>
      <c r="AO13" s="605"/>
      <c r="AP13" s="568" t="s">
        <v>224</v>
      </c>
      <c r="AQ13" s="357"/>
      <c r="AR13" s="357"/>
      <c r="AS13" s="357"/>
      <c r="AT13" s="357"/>
      <c r="AU13" s="357"/>
      <c r="AV13" s="357"/>
      <c r="AW13" s="357"/>
      <c r="AX13" s="357"/>
      <c r="AY13" s="357"/>
      <c r="AZ13" s="357"/>
      <c r="BA13" s="357"/>
      <c r="BB13" s="357"/>
      <c r="BC13" s="357"/>
      <c r="BD13" s="357"/>
      <c r="BE13" s="357"/>
      <c r="BF13" s="569"/>
      <c r="BG13" s="570">
        <v>3299033</v>
      </c>
      <c r="BH13" s="454"/>
      <c r="BI13" s="454"/>
      <c r="BJ13" s="454"/>
      <c r="BK13" s="454"/>
      <c r="BL13" s="454"/>
      <c r="BM13" s="454"/>
      <c r="BN13" s="583"/>
      <c r="BO13" s="603">
        <v>41.9</v>
      </c>
      <c r="BP13" s="603"/>
      <c r="BQ13" s="603"/>
      <c r="BR13" s="603"/>
      <c r="BS13" s="604" t="s">
        <v>195</v>
      </c>
      <c r="BT13" s="604"/>
      <c r="BU13" s="604"/>
      <c r="BV13" s="604"/>
      <c r="BW13" s="604"/>
      <c r="BX13" s="604"/>
      <c r="BY13" s="604"/>
      <c r="BZ13" s="604"/>
      <c r="CA13" s="604"/>
      <c r="CB13" s="626"/>
      <c r="CD13" s="568" t="s">
        <v>352</v>
      </c>
      <c r="CE13" s="357"/>
      <c r="CF13" s="357"/>
      <c r="CG13" s="357"/>
      <c r="CH13" s="357"/>
      <c r="CI13" s="357"/>
      <c r="CJ13" s="357"/>
      <c r="CK13" s="357"/>
      <c r="CL13" s="357"/>
      <c r="CM13" s="357"/>
      <c r="CN13" s="357"/>
      <c r="CO13" s="357"/>
      <c r="CP13" s="357"/>
      <c r="CQ13" s="569"/>
      <c r="CR13" s="570">
        <v>1663011</v>
      </c>
      <c r="CS13" s="454"/>
      <c r="CT13" s="454"/>
      <c r="CU13" s="454"/>
      <c r="CV13" s="454"/>
      <c r="CW13" s="454"/>
      <c r="CX13" s="454"/>
      <c r="CY13" s="583"/>
      <c r="CZ13" s="603">
        <v>9.4</v>
      </c>
      <c r="DA13" s="603"/>
      <c r="DB13" s="603"/>
      <c r="DC13" s="603"/>
      <c r="DD13" s="576">
        <v>858733</v>
      </c>
      <c r="DE13" s="454"/>
      <c r="DF13" s="454"/>
      <c r="DG13" s="454"/>
      <c r="DH13" s="454"/>
      <c r="DI13" s="454"/>
      <c r="DJ13" s="454"/>
      <c r="DK13" s="454"/>
      <c r="DL13" s="454"/>
      <c r="DM13" s="454"/>
      <c r="DN13" s="454"/>
      <c r="DO13" s="454"/>
      <c r="DP13" s="583"/>
      <c r="DQ13" s="576">
        <v>1095507</v>
      </c>
      <c r="DR13" s="454"/>
      <c r="DS13" s="454"/>
      <c r="DT13" s="454"/>
      <c r="DU13" s="454"/>
      <c r="DV13" s="454"/>
      <c r="DW13" s="454"/>
      <c r="DX13" s="454"/>
      <c r="DY13" s="454"/>
      <c r="DZ13" s="454"/>
      <c r="EA13" s="454"/>
      <c r="EB13" s="454"/>
      <c r="EC13" s="601"/>
    </row>
    <row r="14" spans="2:143" ht="11.25" customHeight="1" x14ac:dyDescent="0.2">
      <c r="B14" s="568" t="s">
        <v>322</v>
      </c>
      <c r="C14" s="357"/>
      <c r="D14" s="357"/>
      <c r="E14" s="357"/>
      <c r="F14" s="357"/>
      <c r="G14" s="357"/>
      <c r="H14" s="357"/>
      <c r="I14" s="357"/>
      <c r="J14" s="357"/>
      <c r="K14" s="357"/>
      <c r="L14" s="357"/>
      <c r="M14" s="357"/>
      <c r="N14" s="357"/>
      <c r="O14" s="357"/>
      <c r="P14" s="357"/>
      <c r="Q14" s="569"/>
      <c r="R14" s="570" t="s">
        <v>195</v>
      </c>
      <c r="S14" s="454"/>
      <c r="T14" s="454"/>
      <c r="U14" s="454"/>
      <c r="V14" s="454"/>
      <c r="W14" s="454"/>
      <c r="X14" s="454"/>
      <c r="Y14" s="583"/>
      <c r="Z14" s="603" t="s">
        <v>195</v>
      </c>
      <c r="AA14" s="603"/>
      <c r="AB14" s="603"/>
      <c r="AC14" s="603"/>
      <c r="AD14" s="604" t="s">
        <v>195</v>
      </c>
      <c r="AE14" s="604"/>
      <c r="AF14" s="604"/>
      <c r="AG14" s="604"/>
      <c r="AH14" s="604"/>
      <c r="AI14" s="604"/>
      <c r="AJ14" s="604"/>
      <c r="AK14" s="604"/>
      <c r="AL14" s="573" t="s">
        <v>195</v>
      </c>
      <c r="AM14" s="317"/>
      <c r="AN14" s="317"/>
      <c r="AO14" s="605"/>
      <c r="AP14" s="568" t="s">
        <v>213</v>
      </c>
      <c r="AQ14" s="357"/>
      <c r="AR14" s="357"/>
      <c r="AS14" s="357"/>
      <c r="AT14" s="357"/>
      <c r="AU14" s="357"/>
      <c r="AV14" s="357"/>
      <c r="AW14" s="357"/>
      <c r="AX14" s="357"/>
      <c r="AY14" s="357"/>
      <c r="AZ14" s="357"/>
      <c r="BA14" s="357"/>
      <c r="BB14" s="357"/>
      <c r="BC14" s="357"/>
      <c r="BD14" s="357"/>
      <c r="BE14" s="357"/>
      <c r="BF14" s="569"/>
      <c r="BG14" s="570">
        <v>139260</v>
      </c>
      <c r="BH14" s="454"/>
      <c r="BI14" s="454"/>
      <c r="BJ14" s="454"/>
      <c r="BK14" s="454"/>
      <c r="BL14" s="454"/>
      <c r="BM14" s="454"/>
      <c r="BN14" s="583"/>
      <c r="BO14" s="603">
        <v>1.8</v>
      </c>
      <c r="BP14" s="603"/>
      <c r="BQ14" s="603"/>
      <c r="BR14" s="603"/>
      <c r="BS14" s="604" t="s">
        <v>195</v>
      </c>
      <c r="BT14" s="604"/>
      <c r="BU14" s="604"/>
      <c r="BV14" s="604"/>
      <c r="BW14" s="604"/>
      <c r="BX14" s="604"/>
      <c r="BY14" s="604"/>
      <c r="BZ14" s="604"/>
      <c r="CA14" s="604"/>
      <c r="CB14" s="626"/>
      <c r="CD14" s="568" t="s">
        <v>63</v>
      </c>
      <c r="CE14" s="357"/>
      <c r="CF14" s="357"/>
      <c r="CG14" s="357"/>
      <c r="CH14" s="357"/>
      <c r="CI14" s="357"/>
      <c r="CJ14" s="357"/>
      <c r="CK14" s="357"/>
      <c r="CL14" s="357"/>
      <c r="CM14" s="357"/>
      <c r="CN14" s="357"/>
      <c r="CO14" s="357"/>
      <c r="CP14" s="357"/>
      <c r="CQ14" s="569"/>
      <c r="CR14" s="570">
        <v>878222</v>
      </c>
      <c r="CS14" s="454"/>
      <c r="CT14" s="454"/>
      <c r="CU14" s="454"/>
      <c r="CV14" s="454"/>
      <c r="CW14" s="454"/>
      <c r="CX14" s="454"/>
      <c r="CY14" s="583"/>
      <c r="CZ14" s="603">
        <v>5</v>
      </c>
      <c r="DA14" s="603"/>
      <c r="DB14" s="603"/>
      <c r="DC14" s="603"/>
      <c r="DD14" s="576">
        <v>124299</v>
      </c>
      <c r="DE14" s="454"/>
      <c r="DF14" s="454"/>
      <c r="DG14" s="454"/>
      <c r="DH14" s="454"/>
      <c r="DI14" s="454"/>
      <c r="DJ14" s="454"/>
      <c r="DK14" s="454"/>
      <c r="DL14" s="454"/>
      <c r="DM14" s="454"/>
      <c r="DN14" s="454"/>
      <c r="DO14" s="454"/>
      <c r="DP14" s="583"/>
      <c r="DQ14" s="576">
        <v>782508</v>
      </c>
      <c r="DR14" s="454"/>
      <c r="DS14" s="454"/>
      <c r="DT14" s="454"/>
      <c r="DU14" s="454"/>
      <c r="DV14" s="454"/>
      <c r="DW14" s="454"/>
      <c r="DX14" s="454"/>
      <c r="DY14" s="454"/>
      <c r="DZ14" s="454"/>
      <c r="EA14" s="454"/>
      <c r="EB14" s="454"/>
      <c r="EC14" s="601"/>
    </row>
    <row r="15" spans="2:143" ht="11.25" customHeight="1" x14ac:dyDescent="0.2">
      <c r="B15" s="568" t="s">
        <v>353</v>
      </c>
      <c r="C15" s="357"/>
      <c r="D15" s="357"/>
      <c r="E15" s="357"/>
      <c r="F15" s="357"/>
      <c r="G15" s="357"/>
      <c r="H15" s="357"/>
      <c r="I15" s="357"/>
      <c r="J15" s="357"/>
      <c r="K15" s="357"/>
      <c r="L15" s="357"/>
      <c r="M15" s="357"/>
      <c r="N15" s="357"/>
      <c r="O15" s="357"/>
      <c r="P15" s="357"/>
      <c r="Q15" s="569"/>
      <c r="R15" s="570">
        <v>19307</v>
      </c>
      <c r="S15" s="454"/>
      <c r="T15" s="454"/>
      <c r="U15" s="454"/>
      <c r="V15" s="454"/>
      <c r="W15" s="454"/>
      <c r="X15" s="454"/>
      <c r="Y15" s="583"/>
      <c r="Z15" s="603">
        <v>0.1</v>
      </c>
      <c r="AA15" s="603"/>
      <c r="AB15" s="603"/>
      <c r="AC15" s="603"/>
      <c r="AD15" s="604">
        <v>19307</v>
      </c>
      <c r="AE15" s="604"/>
      <c r="AF15" s="604"/>
      <c r="AG15" s="604"/>
      <c r="AH15" s="604"/>
      <c r="AI15" s="604"/>
      <c r="AJ15" s="604"/>
      <c r="AK15" s="604"/>
      <c r="AL15" s="573">
        <v>0.2</v>
      </c>
      <c r="AM15" s="317"/>
      <c r="AN15" s="317"/>
      <c r="AO15" s="605"/>
      <c r="AP15" s="568" t="s">
        <v>354</v>
      </c>
      <c r="AQ15" s="357"/>
      <c r="AR15" s="357"/>
      <c r="AS15" s="357"/>
      <c r="AT15" s="357"/>
      <c r="AU15" s="357"/>
      <c r="AV15" s="357"/>
      <c r="AW15" s="357"/>
      <c r="AX15" s="357"/>
      <c r="AY15" s="357"/>
      <c r="AZ15" s="357"/>
      <c r="BA15" s="357"/>
      <c r="BB15" s="357"/>
      <c r="BC15" s="357"/>
      <c r="BD15" s="357"/>
      <c r="BE15" s="357"/>
      <c r="BF15" s="569"/>
      <c r="BG15" s="570">
        <v>357766</v>
      </c>
      <c r="BH15" s="454"/>
      <c r="BI15" s="454"/>
      <c r="BJ15" s="454"/>
      <c r="BK15" s="454"/>
      <c r="BL15" s="454"/>
      <c r="BM15" s="454"/>
      <c r="BN15" s="583"/>
      <c r="BO15" s="603">
        <v>4.5</v>
      </c>
      <c r="BP15" s="603"/>
      <c r="BQ15" s="603"/>
      <c r="BR15" s="603"/>
      <c r="BS15" s="604" t="s">
        <v>195</v>
      </c>
      <c r="BT15" s="604"/>
      <c r="BU15" s="604"/>
      <c r="BV15" s="604"/>
      <c r="BW15" s="604"/>
      <c r="BX15" s="604"/>
      <c r="BY15" s="604"/>
      <c r="BZ15" s="604"/>
      <c r="CA15" s="604"/>
      <c r="CB15" s="626"/>
      <c r="CD15" s="568" t="s">
        <v>355</v>
      </c>
      <c r="CE15" s="357"/>
      <c r="CF15" s="357"/>
      <c r="CG15" s="357"/>
      <c r="CH15" s="357"/>
      <c r="CI15" s="357"/>
      <c r="CJ15" s="357"/>
      <c r="CK15" s="357"/>
      <c r="CL15" s="357"/>
      <c r="CM15" s="357"/>
      <c r="CN15" s="357"/>
      <c r="CO15" s="357"/>
      <c r="CP15" s="357"/>
      <c r="CQ15" s="569"/>
      <c r="CR15" s="570">
        <v>2817809</v>
      </c>
      <c r="CS15" s="454"/>
      <c r="CT15" s="454"/>
      <c r="CU15" s="454"/>
      <c r="CV15" s="454"/>
      <c r="CW15" s="454"/>
      <c r="CX15" s="454"/>
      <c r="CY15" s="583"/>
      <c r="CZ15" s="603">
        <v>16</v>
      </c>
      <c r="DA15" s="603"/>
      <c r="DB15" s="603"/>
      <c r="DC15" s="603"/>
      <c r="DD15" s="576">
        <v>1194144</v>
      </c>
      <c r="DE15" s="454"/>
      <c r="DF15" s="454"/>
      <c r="DG15" s="454"/>
      <c r="DH15" s="454"/>
      <c r="DI15" s="454"/>
      <c r="DJ15" s="454"/>
      <c r="DK15" s="454"/>
      <c r="DL15" s="454"/>
      <c r="DM15" s="454"/>
      <c r="DN15" s="454"/>
      <c r="DO15" s="454"/>
      <c r="DP15" s="583"/>
      <c r="DQ15" s="576">
        <v>1507101</v>
      </c>
      <c r="DR15" s="454"/>
      <c r="DS15" s="454"/>
      <c r="DT15" s="454"/>
      <c r="DU15" s="454"/>
      <c r="DV15" s="454"/>
      <c r="DW15" s="454"/>
      <c r="DX15" s="454"/>
      <c r="DY15" s="454"/>
      <c r="DZ15" s="454"/>
      <c r="EA15" s="454"/>
      <c r="EB15" s="454"/>
      <c r="EC15" s="601"/>
    </row>
    <row r="16" spans="2:143" ht="11.25" customHeight="1" x14ac:dyDescent="0.2">
      <c r="B16" s="568" t="s">
        <v>356</v>
      </c>
      <c r="C16" s="357"/>
      <c r="D16" s="357"/>
      <c r="E16" s="357"/>
      <c r="F16" s="357"/>
      <c r="G16" s="357"/>
      <c r="H16" s="357"/>
      <c r="I16" s="357"/>
      <c r="J16" s="357"/>
      <c r="K16" s="357"/>
      <c r="L16" s="357"/>
      <c r="M16" s="357"/>
      <c r="N16" s="357"/>
      <c r="O16" s="357"/>
      <c r="P16" s="357"/>
      <c r="Q16" s="569"/>
      <c r="R16" s="570">
        <v>136995</v>
      </c>
      <c r="S16" s="454"/>
      <c r="T16" s="454"/>
      <c r="U16" s="454"/>
      <c r="V16" s="454"/>
      <c r="W16" s="454"/>
      <c r="X16" s="454"/>
      <c r="Y16" s="583"/>
      <c r="Z16" s="603">
        <v>0.8</v>
      </c>
      <c r="AA16" s="603"/>
      <c r="AB16" s="603"/>
      <c r="AC16" s="603"/>
      <c r="AD16" s="604">
        <v>136995</v>
      </c>
      <c r="AE16" s="604"/>
      <c r="AF16" s="604"/>
      <c r="AG16" s="604"/>
      <c r="AH16" s="604"/>
      <c r="AI16" s="604"/>
      <c r="AJ16" s="604"/>
      <c r="AK16" s="604"/>
      <c r="AL16" s="573">
        <v>1.4</v>
      </c>
      <c r="AM16" s="317"/>
      <c r="AN16" s="317"/>
      <c r="AO16" s="605"/>
      <c r="AP16" s="568" t="s">
        <v>357</v>
      </c>
      <c r="AQ16" s="357"/>
      <c r="AR16" s="357"/>
      <c r="AS16" s="357"/>
      <c r="AT16" s="357"/>
      <c r="AU16" s="357"/>
      <c r="AV16" s="357"/>
      <c r="AW16" s="357"/>
      <c r="AX16" s="357"/>
      <c r="AY16" s="357"/>
      <c r="AZ16" s="357"/>
      <c r="BA16" s="357"/>
      <c r="BB16" s="357"/>
      <c r="BC16" s="357"/>
      <c r="BD16" s="357"/>
      <c r="BE16" s="357"/>
      <c r="BF16" s="569"/>
      <c r="BG16" s="570" t="s">
        <v>195</v>
      </c>
      <c r="BH16" s="454"/>
      <c r="BI16" s="454"/>
      <c r="BJ16" s="454"/>
      <c r="BK16" s="454"/>
      <c r="BL16" s="454"/>
      <c r="BM16" s="454"/>
      <c r="BN16" s="583"/>
      <c r="BO16" s="603" t="s">
        <v>195</v>
      </c>
      <c r="BP16" s="603"/>
      <c r="BQ16" s="603"/>
      <c r="BR16" s="603"/>
      <c r="BS16" s="604" t="s">
        <v>195</v>
      </c>
      <c r="BT16" s="604"/>
      <c r="BU16" s="604"/>
      <c r="BV16" s="604"/>
      <c r="BW16" s="604"/>
      <c r="BX16" s="604"/>
      <c r="BY16" s="604"/>
      <c r="BZ16" s="604"/>
      <c r="CA16" s="604"/>
      <c r="CB16" s="626"/>
      <c r="CD16" s="568" t="s">
        <v>358</v>
      </c>
      <c r="CE16" s="357"/>
      <c r="CF16" s="357"/>
      <c r="CG16" s="357"/>
      <c r="CH16" s="357"/>
      <c r="CI16" s="357"/>
      <c r="CJ16" s="357"/>
      <c r="CK16" s="357"/>
      <c r="CL16" s="357"/>
      <c r="CM16" s="357"/>
      <c r="CN16" s="357"/>
      <c r="CO16" s="357"/>
      <c r="CP16" s="357"/>
      <c r="CQ16" s="569"/>
      <c r="CR16" s="570" t="s">
        <v>195</v>
      </c>
      <c r="CS16" s="454"/>
      <c r="CT16" s="454"/>
      <c r="CU16" s="454"/>
      <c r="CV16" s="454"/>
      <c r="CW16" s="454"/>
      <c r="CX16" s="454"/>
      <c r="CY16" s="583"/>
      <c r="CZ16" s="603" t="s">
        <v>195</v>
      </c>
      <c r="DA16" s="603"/>
      <c r="DB16" s="603"/>
      <c r="DC16" s="603"/>
      <c r="DD16" s="576" t="s">
        <v>195</v>
      </c>
      <c r="DE16" s="454"/>
      <c r="DF16" s="454"/>
      <c r="DG16" s="454"/>
      <c r="DH16" s="454"/>
      <c r="DI16" s="454"/>
      <c r="DJ16" s="454"/>
      <c r="DK16" s="454"/>
      <c r="DL16" s="454"/>
      <c r="DM16" s="454"/>
      <c r="DN16" s="454"/>
      <c r="DO16" s="454"/>
      <c r="DP16" s="583"/>
      <c r="DQ16" s="576" t="s">
        <v>195</v>
      </c>
      <c r="DR16" s="454"/>
      <c r="DS16" s="454"/>
      <c r="DT16" s="454"/>
      <c r="DU16" s="454"/>
      <c r="DV16" s="454"/>
      <c r="DW16" s="454"/>
      <c r="DX16" s="454"/>
      <c r="DY16" s="454"/>
      <c r="DZ16" s="454"/>
      <c r="EA16" s="454"/>
      <c r="EB16" s="454"/>
      <c r="EC16" s="601"/>
    </row>
    <row r="17" spans="2:133" ht="11.25" customHeight="1" x14ac:dyDescent="0.2">
      <c r="B17" s="568" t="s">
        <v>359</v>
      </c>
      <c r="C17" s="357"/>
      <c r="D17" s="357"/>
      <c r="E17" s="357"/>
      <c r="F17" s="357"/>
      <c r="G17" s="357"/>
      <c r="H17" s="357"/>
      <c r="I17" s="357"/>
      <c r="J17" s="357"/>
      <c r="K17" s="357"/>
      <c r="L17" s="357"/>
      <c r="M17" s="357"/>
      <c r="N17" s="357"/>
      <c r="O17" s="357"/>
      <c r="P17" s="357"/>
      <c r="Q17" s="569"/>
      <c r="R17" s="570">
        <v>245930</v>
      </c>
      <c r="S17" s="454"/>
      <c r="T17" s="454"/>
      <c r="U17" s="454"/>
      <c r="V17" s="454"/>
      <c r="W17" s="454"/>
      <c r="X17" s="454"/>
      <c r="Y17" s="583"/>
      <c r="Z17" s="603">
        <v>1.3</v>
      </c>
      <c r="AA17" s="603"/>
      <c r="AB17" s="603"/>
      <c r="AC17" s="603"/>
      <c r="AD17" s="604">
        <v>245930</v>
      </c>
      <c r="AE17" s="604"/>
      <c r="AF17" s="604"/>
      <c r="AG17" s="604"/>
      <c r="AH17" s="604"/>
      <c r="AI17" s="604"/>
      <c r="AJ17" s="604"/>
      <c r="AK17" s="604"/>
      <c r="AL17" s="573">
        <v>2.5</v>
      </c>
      <c r="AM17" s="317"/>
      <c r="AN17" s="317"/>
      <c r="AO17" s="605"/>
      <c r="AP17" s="568" t="s">
        <v>360</v>
      </c>
      <c r="AQ17" s="357"/>
      <c r="AR17" s="357"/>
      <c r="AS17" s="357"/>
      <c r="AT17" s="357"/>
      <c r="AU17" s="357"/>
      <c r="AV17" s="357"/>
      <c r="AW17" s="357"/>
      <c r="AX17" s="357"/>
      <c r="AY17" s="357"/>
      <c r="AZ17" s="357"/>
      <c r="BA17" s="357"/>
      <c r="BB17" s="357"/>
      <c r="BC17" s="357"/>
      <c r="BD17" s="357"/>
      <c r="BE17" s="357"/>
      <c r="BF17" s="569"/>
      <c r="BG17" s="570" t="s">
        <v>195</v>
      </c>
      <c r="BH17" s="454"/>
      <c r="BI17" s="454"/>
      <c r="BJ17" s="454"/>
      <c r="BK17" s="454"/>
      <c r="BL17" s="454"/>
      <c r="BM17" s="454"/>
      <c r="BN17" s="583"/>
      <c r="BO17" s="603" t="s">
        <v>195</v>
      </c>
      <c r="BP17" s="603"/>
      <c r="BQ17" s="603"/>
      <c r="BR17" s="603"/>
      <c r="BS17" s="604" t="s">
        <v>195</v>
      </c>
      <c r="BT17" s="604"/>
      <c r="BU17" s="604"/>
      <c r="BV17" s="604"/>
      <c r="BW17" s="604"/>
      <c r="BX17" s="604"/>
      <c r="BY17" s="604"/>
      <c r="BZ17" s="604"/>
      <c r="CA17" s="604"/>
      <c r="CB17" s="626"/>
      <c r="CD17" s="568" t="s">
        <v>362</v>
      </c>
      <c r="CE17" s="357"/>
      <c r="CF17" s="357"/>
      <c r="CG17" s="357"/>
      <c r="CH17" s="357"/>
      <c r="CI17" s="357"/>
      <c r="CJ17" s="357"/>
      <c r="CK17" s="357"/>
      <c r="CL17" s="357"/>
      <c r="CM17" s="357"/>
      <c r="CN17" s="357"/>
      <c r="CO17" s="357"/>
      <c r="CP17" s="357"/>
      <c r="CQ17" s="569"/>
      <c r="CR17" s="570">
        <v>802092</v>
      </c>
      <c r="CS17" s="454"/>
      <c r="CT17" s="454"/>
      <c r="CU17" s="454"/>
      <c r="CV17" s="454"/>
      <c r="CW17" s="454"/>
      <c r="CX17" s="454"/>
      <c r="CY17" s="583"/>
      <c r="CZ17" s="603">
        <v>4.5999999999999996</v>
      </c>
      <c r="DA17" s="603"/>
      <c r="DB17" s="603"/>
      <c r="DC17" s="603"/>
      <c r="DD17" s="576" t="s">
        <v>195</v>
      </c>
      <c r="DE17" s="454"/>
      <c r="DF17" s="454"/>
      <c r="DG17" s="454"/>
      <c r="DH17" s="454"/>
      <c r="DI17" s="454"/>
      <c r="DJ17" s="454"/>
      <c r="DK17" s="454"/>
      <c r="DL17" s="454"/>
      <c r="DM17" s="454"/>
      <c r="DN17" s="454"/>
      <c r="DO17" s="454"/>
      <c r="DP17" s="583"/>
      <c r="DQ17" s="576">
        <v>762022</v>
      </c>
      <c r="DR17" s="454"/>
      <c r="DS17" s="454"/>
      <c r="DT17" s="454"/>
      <c r="DU17" s="454"/>
      <c r="DV17" s="454"/>
      <c r="DW17" s="454"/>
      <c r="DX17" s="454"/>
      <c r="DY17" s="454"/>
      <c r="DZ17" s="454"/>
      <c r="EA17" s="454"/>
      <c r="EB17" s="454"/>
      <c r="EC17" s="601"/>
    </row>
    <row r="18" spans="2:133" ht="11.25" customHeight="1" x14ac:dyDescent="0.2">
      <c r="B18" s="568" t="s">
        <v>216</v>
      </c>
      <c r="C18" s="357"/>
      <c r="D18" s="357"/>
      <c r="E18" s="357"/>
      <c r="F18" s="357"/>
      <c r="G18" s="357"/>
      <c r="H18" s="357"/>
      <c r="I18" s="357"/>
      <c r="J18" s="357"/>
      <c r="K18" s="357"/>
      <c r="L18" s="357"/>
      <c r="M18" s="357"/>
      <c r="N18" s="357"/>
      <c r="O18" s="357"/>
      <c r="P18" s="357"/>
      <c r="Q18" s="569"/>
      <c r="R18" s="570">
        <v>54357</v>
      </c>
      <c r="S18" s="454"/>
      <c r="T18" s="454"/>
      <c r="U18" s="454"/>
      <c r="V18" s="454"/>
      <c r="W18" s="454"/>
      <c r="X18" s="454"/>
      <c r="Y18" s="583"/>
      <c r="Z18" s="603">
        <v>0.3</v>
      </c>
      <c r="AA18" s="603"/>
      <c r="AB18" s="603"/>
      <c r="AC18" s="603"/>
      <c r="AD18" s="604">
        <v>54357</v>
      </c>
      <c r="AE18" s="604"/>
      <c r="AF18" s="604"/>
      <c r="AG18" s="604"/>
      <c r="AH18" s="604"/>
      <c r="AI18" s="604"/>
      <c r="AJ18" s="604"/>
      <c r="AK18" s="604"/>
      <c r="AL18" s="573">
        <v>0.5</v>
      </c>
      <c r="AM18" s="317"/>
      <c r="AN18" s="317"/>
      <c r="AO18" s="605"/>
      <c r="AP18" s="568" t="s">
        <v>98</v>
      </c>
      <c r="AQ18" s="357"/>
      <c r="AR18" s="357"/>
      <c r="AS18" s="357"/>
      <c r="AT18" s="357"/>
      <c r="AU18" s="357"/>
      <c r="AV18" s="357"/>
      <c r="AW18" s="357"/>
      <c r="AX18" s="357"/>
      <c r="AY18" s="357"/>
      <c r="AZ18" s="357"/>
      <c r="BA18" s="357"/>
      <c r="BB18" s="357"/>
      <c r="BC18" s="357"/>
      <c r="BD18" s="357"/>
      <c r="BE18" s="357"/>
      <c r="BF18" s="569"/>
      <c r="BG18" s="570" t="s">
        <v>195</v>
      </c>
      <c r="BH18" s="454"/>
      <c r="BI18" s="454"/>
      <c r="BJ18" s="454"/>
      <c r="BK18" s="454"/>
      <c r="BL18" s="454"/>
      <c r="BM18" s="454"/>
      <c r="BN18" s="583"/>
      <c r="BO18" s="603" t="s">
        <v>195</v>
      </c>
      <c r="BP18" s="603"/>
      <c r="BQ18" s="603"/>
      <c r="BR18" s="603"/>
      <c r="BS18" s="604" t="s">
        <v>195</v>
      </c>
      <c r="BT18" s="604"/>
      <c r="BU18" s="604"/>
      <c r="BV18" s="604"/>
      <c r="BW18" s="604"/>
      <c r="BX18" s="604"/>
      <c r="BY18" s="604"/>
      <c r="BZ18" s="604"/>
      <c r="CA18" s="604"/>
      <c r="CB18" s="626"/>
      <c r="CD18" s="568" t="s">
        <v>363</v>
      </c>
      <c r="CE18" s="357"/>
      <c r="CF18" s="357"/>
      <c r="CG18" s="357"/>
      <c r="CH18" s="357"/>
      <c r="CI18" s="357"/>
      <c r="CJ18" s="357"/>
      <c r="CK18" s="357"/>
      <c r="CL18" s="357"/>
      <c r="CM18" s="357"/>
      <c r="CN18" s="357"/>
      <c r="CO18" s="357"/>
      <c r="CP18" s="357"/>
      <c r="CQ18" s="569"/>
      <c r="CR18" s="570" t="s">
        <v>195</v>
      </c>
      <c r="CS18" s="454"/>
      <c r="CT18" s="454"/>
      <c r="CU18" s="454"/>
      <c r="CV18" s="454"/>
      <c r="CW18" s="454"/>
      <c r="CX18" s="454"/>
      <c r="CY18" s="583"/>
      <c r="CZ18" s="603" t="s">
        <v>195</v>
      </c>
      <c r="DA18" s="603"/>
      <c r="DB18" s="603"/>
      <c r="DC18" s="603"/>
      <c r="DD18" s="576" t="s">
        <v>195</v>
      </c>
      <c r="DE18" s="454"/>
      <c r="DF18" s="454"/>
      <c r="DG18" s="454"/>
      <c r="DH18" s="454"/>
      <c r="DI18" s="454"/>
      <c r="DJ18" s="454"/>
      <c r="DK18" s="454"/>
      <c r="DL18" s="454"/>
      <c r="DM18" s="454"/>
      <c r="DN18" s="454"/>
      <c r="DO18" s="454"/>
      <c r="DP18" s="583"/>
      <c r="DQ18" s="576" t="s">
        <v>195</v>
      </c>
      <c r="DR18" s="454"/>
      <c r="DS18" s="454"/>
      <c r="DT18" s="454"/>
      <c r="DU18" s="454"/>
      <c r="DV18" s="454"/>
      <c r="DW18" s="454"/>
      <c r="DX18" s="454"/>
      <c r="DY18" s="454"/>
      <c r="DZ18" s="454"/>
      <c r="EA18" s="454"/>
      <c r="EB18" s="454"/>
      <c r="EC18" s="601"/>
    </row>
    <row r="19" spans="2:133" ht="11.25" customHeight="1" x14ac:dyDescent="0.2">
      <c r="B19" s="568" t="s">
        <v>364</v>
      </c>
      <c r="C19" s="357"/>
      <c r="D19" s="357"/>
      <c r="E19" s="357"/>
      <c r="F19" s="357"/>
      <c r="G19" s="357"/>
      <c r="H19" s="357"/>
      <c r="I19" s="357"/>
      <c r="J19" s="357"/>
      <c r="K19" s="357"/>
      <c r="L19" s="357"/>
      <c r="M19" s="357"/>
      <c r="N19" s="357"/>
      <c r="O19" s="357"/>
      <c r="P19" s="357"/>
      <c r="Q19" s="569"/>
      <c r="R19" s="570">
        <v>187971</v>
      </c>
      <c r="S19" s="454"/>
      <c r="T19" s="454"/>
      <c r="U19" s="454"/>
      <c r="V19" s="454"/>
      <c r="W19" s="454"/>
      <c r="X19" s="454"/>
      <c r="Y19" s="583"/>
      <c r="Z19" s="603">
        <v>1</v>
      </c>
      <c r="AA19" s="603"/>
      <c r="AB19" s="603"/>
      <c r="AC19" s="603"/>
      <c r="AD19" s="604">
        <v>187971</v>
      </c>
      <c r="AE19" s="604"/>
      <c r="AF19" s="604"/>
      <c r="AG19" s="604"/>
      <c r="AH19" s="604"/>
      <c r="AI19" s="604"/>
      <c r="AJ19" s="604"/>
      <c r="AK19" s="604"/>
      <c r="AL19" s="573">
        <v>1.9</v>
      </c>
      <c r="AM19" s="317"/>
      <c r="AN19" s="317"/>
      <c r="AO19" s="605"/>
      <c r="AP19" s="568" t="s">
        <v>250</v>
      </c>
      <c r="AQ19" s="357"/>
      <c r="AR19" s="357"/>
      <c r="AS19" s="357"/>
      <c r="AT19" s="357"/>
      <c r="AU19" s="357"/>
      <c r="AV19" s="357"/>
      <c r="AW19" s="357"/>
      <c r="AX19" s="357"/>
      <c r="AY19" s="357"/>
      <c r="AZ19" s="357"/>
      <c r="BA19" s="357"/>
      <c r="BB19" s="357"/>
      <c r="BC19" s="357"/>
      <c r="BD19" s="357"/>
      <c r="BE19" s="357"/>
      <c r="BF19" s="569"/>
      <c r="BG19" s="570">
        <v>369821</v>
      </c>
      <c r="BH19" s="454"/>
      <c r="BI19" s="454"/>
      <c r="BJ19" s="454"/>
      <c r="BK19" s="454"/>
      <c r="BL19" s="454"/>
      <c r="BM19" s="454"/>
      <c r="BN19" s="583"/>
      <c r="BO19" s="603">
        <v>4.7</v>
      </c>
      <c r="BP19" s="603"/>
      <c r="BQ19" s="603"/>
      <c r="BR19" s="603"/>
      <c r="BS19" s="604" t="s">
        <v>195</v>
      </c>
      <c r="BT19" s="604"/>
      <c r="BU19" s="604"/>
      <c r="BV19" s="604"/>
      <c r="BW19" s="604"/>
      <c r="BX19" s="604"/>
      <c r="BY19" s="604"/>
      <c r="BZ19" s="604"/>
      <c r="CA19" s="604"/>
      <c r="CB19" s="626"/>
      <c r="CD19" s="568" t="s">
        <v>366</v>
      </c>
      <c r="CE19" s="357"/>
      <c r="CF19" s="357"/>
      <c r="CG19" s="357"/>
      <c r="CH19" s="357"/>
      <c r="CI19" s="357"/>
      <c r="CJ19" s="357"/>
      <c r="CK19" s="357"/>
      <c r="CL19" s="357"/>
      <c r="CM19" s="357"/>
      <c r="CN19" s="357"/>
      <c r="CO19" s="357"/>
      <c r="CP19" s="357"/>
      <c r="CQ19" s="569"/>
      <c r="CR19" s="570" t="s">
        <v>195</v>
      </c>
      <c r="CS19" s="454"/>
      <c r="CT19" s="454"/>
      <c r="CU19" s="454"/>
      <c r="CV19" s="454"/>
      <c r="CW19" s="454"/>
      <c r="CX19" s="454"/>
      <c r="CY19" s="583"/>
      <c r="CZ19" s="603" t="s">
        <v>195</v>
      </c>
      <c r="DA19" s="603"/>
      <c r="DB19" s="603"/>
      <c r="DC19" s="603"/>
      <c r="DD19" s="576" t="s">
        <v>195</v>
      </c>
      <c r="DE19" s="454"/>
      <c r="DF19" s="454"/>
      <c r="DG19" s="454"/>
      <c r="DH19" s="454"/>
      <c r="DI19" s="454"/>
      <c r="DJ19" s="454"/>
      <c r="DK19" s="454"/>
      <c r="DL19" s="454"/>
      <c r="DM19" s="454"/>
      <c r="DN19" s="454"/>
      <c r="DO19" s="454"/>
      <c r="DP19" s="583"/>
      <c r="DQ19" s="576" t="s">
        <v>195</v>
      </c>
      <c r="DR19" s="454"/>
      <c r="DS19" s="454"/>
      <c r="DT19" s="454"/>
      <c r="DU19" s="454"/>
      <c r="DV19" s="454"/>
      <c r="DW19" s="454"/>
      <c r="DX19" s="454"/>
      <c r="DY19" s="454"/>
      <c r="DZ19" s="454"/>
      <c r="EA19" s="454"/>
      <c r="EB19" s="454"/>
      <c r="EC19" s="601"/>
    </row>
    <row r="20" spans="2:133" ht="11.25" customHeight="1" x14ac:dyDescent="0.2">
      <c r="B20" s="620" t="s">
        <v>368</v>
      </c>
      <c r="C20" s="621"/>
      <c r="D20" s="621"/>
      <c r="E20" s="621"/>
      <c r="F20" s="621"/>
      <c r="G20" s="621"/>
      <c r="H20" s="621"/>
      <c r="I20" s="621"/>
      <c r="J20" s="621"/>
      <c r="K20" s="621"/>
      <c r="L20" s="621"/>
      <c r="M20" s="621"/>
      <c r="N20" s="621"/>
      <c r="O20" s="621"/>
      <c r="P20" s="621"/>
      <c r="Q20" s="622"/>
      <c r="R20" s="570">
        <v>3602</v>
      </c>
      <c r="S20" s="454"/>
      <c r="T20" s="454"/>
      <c r="U20" s="454"/>
      <c r="V20" s="454"/>
      <c r="W20" s="454"/>
      <c r="X20" s="454"/>
      <c r="Y20" s="583"/>
      <c r="Z20" s="603">
        <v>0</v>
      </c>
      <c r="AA20" s="603"/>
      <c r="AB20" s="603"/>
      <c r="AC20" s="603"/>
      <c r="AD20" s="604">
        <v>3602</v>
      </c>
      <c r="AE20" s="604"/>
      <c r="AF20" s="604"/>
      <c r="AG20" s="604"/>
      <c r="AH20" s="604"/>
      <c r="AI20" s="604"/>
      <c r="AJ20" s="604"/>
      <c r="AK20" s="604"/>
      <c r="AL20" s="573">
        <v>0</v>
      </c>
      <c r="AM20" s="317"/>
      <c r="AN20" s="317"/>
      <c r="AO20" s="605"/>
      <c r="AP20" s="568" t="s">
        <v>369</v>
      </c>
      <c r="AQ20" s="357"/>
      <c r="AR20" s="357"/>
      <c r="AS20" s="357"/>
      <c r="AT20" s="357"/>
      <c r="AU20" s="357"/>
      <c r="AV20" s="357"/>
      <c r="AW20" s="357"/>
      <c r="AX20" s="357"/>
      <c r="AY20" s="357"/>
      <c r="AZ20" s="357"/>
      <c r="BA20" s="357"/>
      <c r="BB20" s="357"/>
      <c r="BC20" s="357"/>
      <c r="BD20" s="357"/>
      <c r="BE20" s="357"/>
      <c r="BF20" s="569"/>
      <c r="BG20" s="570">
        <v>369821</v>
      </c>
      <c r="BH20" s="454"/>
      <c r="BI20" s="454"/>
      <c r="BJ20" s="454"/>
      <c r="BK20" s="454"/>
      <c r="BL20" s="454"/>
      <c r="BM20" s="454"/>
      <c r="BN20" s="583"/>
      <c r="BO20" s="603">
        <v>4.7</v>
      </c>
      <c r="BP20" s="603"/>
      <c r="BQ20" s="603"/>
      <c r="BR20" s="603"/>
      <c r="BS20" s="604" t="s">
        <v>195</v>
      </c>
      <c r="BT20" s="604"/>
      <c r="BU20" s="604"/>
      <c r="BV20" s="604"/>
      <c r="BW20" s="604"/>
      <c r="BX20" s="604"/>
      <c r="BY20" s="604"/>
      <c r="BZ20" s="604"/>
      <c r="CA20" s="604"/>
      <c r="CB20" s="626"/>
      <c r="CD20" s="568" t="s">
        <v>142</v>
      </c>
      <c r="CE20" s="357"/>
      <c r="CF20" s="357"/>
      <c r="CG20" s="357"/>
      <c r="CH20" s="357"/>
      <c r="CI20" s="357"/>
      <c r="CJ20" s="357"/>
      <c r="CK20" s="357"/>
      <c r="CL20" s="357"/>
      <c r="CM20" s="357"/>
      <c r="CN20" s="357"/>
      <c r="CO20" s="357"/>
      <c r="CP20" s="357"/>
      <c r="CQ20" s="569"/>
      <c r="CR20" s="570">
        <v>17604678</v>
      </c>
      <c r="CS20" s="454"/>
      <c r="CT20" s="454"/>
      <c r="CU20" s="454"/>
      <c r="CV20" s="454"/>
      <c r="CW20" s="454"/>
      <c r="CX20" s="454"/>
      <c r="CY20" s="583"/>
      <c r="CZ20" s="603">
        <v>100</v>
      </c>
      <c r="DA20" s="603"/>
      <c r="DB20" s="603"/>
      <c r="DC20" s="603"/>
      <c r="DD20" s="576">
        <v>3297138</v>
      </c>
      <c r="DE20" s="454"/>
      <c r="DF20" s="454"/>
      <c r="DG20" s="454"/>
      <c r="DH20" s="454"/>
      <c r="DI20" s="454"/>
      <c r="DJ20" s="454"/>
      <c r="DK20" s="454"/>
      <c r="DL20" s="454"/>
      <c r="DM20" s="454"/>
      <c r="DN20" s="454"/>
      <c r="DO20" s="454"/>
      <c r="DP20" s="583"/>
      <c r="DQ20" s="576">
        <v>11298272</v>
      </c>
      <c r="DR20" s="454"/>
      <c r="DS20" s="454"/>
      <c r="DT20" s="454"/>
      <c r="DU20" s="454"/>
      <c r="DV20" s="454"/>
      <c r="DW20" s="454"/>
      <c r="DX20" s="454"/>
      <c r="DY20" s="454"/>
      <c r="DZ20" s="454"/>
      <c r="EA20" s="454"/>
      <c r="EB20" s="454"/>
      <c r="EC20" s="601"/>
    </row>
    <row r="21" spans="2:133" ht="11.25" customHeight="1" x14ac:dyDescent="0.2">
      <c r="B21" s="568" t="s">
        <v>345</v>
      </c>
      <c r="C21" s="357"/>
      <c r="D21" s="357"/>
      <c r="E21" s="357"/>
      <c r="F21" s="357"/>
      <c r="G21" s="357"/>
      <c r="H21" s="357"/>
      <c r="I21" s="357"/>
      <c r="J21" s="357"/>
      <c r="K21" s="357"/>
      <c r="L21" s="357"/>
      <c r="M21" s="357"/>
      <c r="N21" s="357"/>
      <c r="O21" s="357"/>
      <c r="P21" s="357"/>
      <c r="Q21" s="569"/>
      <c r="R21" s="570">
        <v>734957</v>
      </c>
      <c r="S21" s="454"/>
      <c r="T21" s="454"/>
      <c r="U21" s="454"/>
      <c r="V21" s="454"/>
      <c r="W21" s="454"/>
      <c r="X21" s="454"/>
      <c r="Y21" s="583"/>
      <c r="Z21" s="603">
        <v>4</v>
      </c>
      <c r="AA21" s="603"/>
      <c r="AB21" s="603"/>
      <c r="AC21" s="603"/>
      <c r="AD21" s="604">
        <v>615217</v>
      </c>
      <c r="AE21" s="604"/>
      <c r="AF21" s="604"/>
      <c r="AG21" s="604"/>
      <c r="AH21" s="604"/>
      <c r="AI21" s="604"/>
      <c r="AJ21" s="604"/>
      <c r="AK21" s="604"/>
      <c r="AL21" s="573">
        <v>6.2</v>
      </c>
      <c r="AM21" s="317"/>
      <c r="AN21" s="317"/>
      <c r="AO21" s="605"/>
      <c r="AP21" s="568" t="s">
        <v>371</v>
      </c>
      <c r="AQ21" s="627"/>
      <c r="AR21" s="627"/>
      <c r="AS21" s="627"/>
      <c r="AT21" s="627"/>
      <c r="AU21" s="627"/>
      <c r="AV21" s="627"/>
      <c r="AW21" s="627"/>
      <c r="AX21" s="627"/>
      <c r="AY21" s="627"/>
      <c r="AZ21" s="627"/>
      <c r="BA21" s="627"/>
      <c r="BB21" s="627"/>
      <c r="BC21" s="627"/>
      <c r="BD21" s="627"/>
      <c r="BE21" s="627"/>
      <c r="BF21" s="628"/>
      <c r="BG21" s="570" t="s">
        <v>195</v>
      </c>
      <c r="BH21" s="454"/>
      <c r="BI21" s="454"/>
      <c r="BJ21" s="454"/>
      <c r="BK21" s="454"/>
      <c r="BL21" s="454"/>
      <c r="BM21" s="454"/>
      <c r="BN21" s="583"/>
      <c r="BO21" s="603" t="s">
        <v>195</v>
      </c>
      <c r="BP21" s="603"/>
      <c r="BQ21" s="603"/>
      <c r="BR21" s="603"/>
      <c r="BS21" s="604" t="s">
        <v>195</v>
      </c>
      <c r="BT21" s="604"/>
      <c r="BU21" s="604"/>
      <c r="BV21" s="604"/>
      <c r="BW21" s="604"/>
      <c r="BX21" s="604"/>
      <c r="BY21" s="604"/>
      <c r="BZ21" s="604"/>
      <c r="CA21" s="604"/>
      <c r="CB21" s="626"/>
      <c r="CD21" s="548"/>
      <c r="CE21" s="549"/>
      <c r="CF21" s="549"/>
      <c r="CG21" s="549"/>
      <c r="CH21" s="549"/>
      <c r="CI21" s="549"/>
      <c r="CJ21" s="549"/>
      <c r="CK21" s="549"/>
      <c r="CL21" s="549"/>
      <c r="CM21" s="549"/>
      <c r="CN21" s="549"/>
      <c r="CO21" s="549"/>
      <c r="CP21" s="549"/>
      <c r="CQ21" s="550"/>
      <c r="CR21" s="637"/>
      <c r="CS21" s="638"/>
      <c r="CT21" s="638"/>
      <c r="CU21" s="638"/>
      <c r="CV21" s="638"/>
      <c r="CW21" s="638"/>
      <c r="CX21" s="638"/>
      <c r="CY21" s="639"/>
      <c r="CZ21" s="640"/>
      <c r="DA21" s="640"/>
      <c r="DB21" s="640"/>
      <c r="DC21" s="640"/>
      <c r="DD21" s="641"/>
      <c r="DE21" s="638"/>
      <c r="DF21" s="638"/>
      <c r="DG21" s="638"/>
      <c r="DH21" s="638"/>
      <c r="DI21" s="638"/>
      <c r="DJ21" s="638"/>
      <c r="DK21" s="638"/>
      <c r="DL21" s="638"/>
      <c r="DM21" s="638"/>
      <c r="DN21" s="638"/>
      <c r="DO21" s="638"/>
      <c r="DP21" s="639"/>
      <c r="DQ21" s="641"/>
      <c r="DR21" s="638"/>
      <c r="DS21" s="638"/>
      <c r="DT21" s="638"/>
      <c r="DU21" s="638"/>
      <c r="DV21" s="638"/>
      <c r="DW21" s="638"/>
      <c r="DX21" s="638"/>
      <c r="DY21" s="638"/>
      <c r="DZ21" s="638"/>
      <c r="EA21" s="638"/>
      <c r="EB21" s="638"/>
      <c r="EC21" s="642"/>
    </row>
    <row r="22" spans="2:133" ht="11.25" customHeight="1" x14ac:dyDescent="0.2">
      <c r="B22" s="568" t="s">
        <v>294</v>
      </c>
      <c r="C22" s="357"/>
      <c r="D22" s="357"/>
      <c r="E22" s="357"/>
      <c r="F22" s="357"/>
      <c r="G22" s="357"/>
      <c r="H22" s="357"/>
      <c r="I22" s="357"/>
      <c r="J22" s="357"/>
      <c r="K22" s="357"/>
      <c r="L22" s="357"/>
      <c r="M22" s="357"/>
      <c r="N22" s="357"/>
      <c r="O22" s="357"/>
      <c r="P22" s="357"/>
      <c r="Q22" s="569"/>
      <c r="R22" s="570">
        <v>615217</v>
      </c>
      <c r="S22" s="454"/>
      <c r="T22" s="454"/>
      <c r="U22" s="454"/>
      <c r="V22" s="454"/>
      <c r="W22" s="454"/>
      <c r="X22" s="454"/>
      <c r="Y22" s="583"/>
      <c r="Z22" s="603">
        <v>3.4</v>
      </c>
      <c r="AA22" s="603"/>
      <c r="AB22" s="603"/>
      <c r="AC22" s="603"/>
      <c r="AD22" s="604">
        <v>615217</v>
      </c>
      <c r="AE22" s="604"/>
      <c r="AF22" s="604"/>
      <c r="AG22" s="604"/>
      <c r="AH22" s="604"/>
      <c r="AI22" s="604"/>
      <c r="AJ22" s="604"/>
      <c r="AK22" s="604"/>
      <c r="AL22" s="573">
        <v>6.2</v>
      </c>
      <c r="AM22" s="317"/>
      <c r="AN22" s="317"/>
      <c r="AO22" s="605"/>
      <c r="AP22" s="568" t="s">
        <v>372</v>
      </c>
      <c r="AQ22" s="627"/>
      <c r="AR22" s="627"/>
      <c r="AS22" s="627"/>
      <c r="AT22" s="627"/>
      <c r="AU22" s="627"/>
      <c r="AV22" s="627"/>
      <c r="AW22" s="627"/>
      <c r="AX22" s="627"/>
      <c r="AY22" s="627"/>
      <c r="AZ22" s="627"/>
      <c r="BA22" s="627"/>
      <c r="BB22" s="627"/>
      <c r="BC22" s="627"/>
      <c r="BD22" s="627"/>
      <c r="BE22" s="627"/>
      <c r="BF22" s="628"/>
      <c r="BG22" s="570" t="s">
        <v>195</v>
      </c>
      <c r="BH22" s="454"/>
      <c r="BI22" s="454"/>
      <c r="BJ22" s="454"/>
      <c r="BK22" s="454"/>
      <c r="BL22" s="454"/>
      <c r="BM22" s="454"/>
      <c r="BN22" s="583"/>
      <c r="BO22" s="603" t="s">
        <v>195</v>
      </c>
      <c r="BP22" s="603"/>
      <c r="BQ22" s="603"/>
      <c r="BR22" s="603"/>
      <c r="BS22" s="604" t="s">
        <v>195</v>
      </c>
      <c r="BT22" s="604"/>
      <c r="BU22" s="604"/>
      <c r="BV22" s="604"/>
      <c r="BW22" s="604"/>
      <c r="BX22" s="604"/>
      <c r="BY22" s="604"/>
      <c r="BZ22" s="604"/>
      <c r="CA22" s="604"/>
      <c r="CB22" s="626"/>
      <c r="CD22" s="483" t="s">
        <v>374</v>
      </c>
      <c r="CE22" s="484"/>
      <c r="CF22" s="484"/>
      <c r="CG22" s="484"/>
      <c r="CH22" s="484"/>
      <c r="CI22" s="484"/>
      <c r="CJ22" s="484"/>
      <c r="CK22" s="484"/>
      <c r="CL22" s="484"/>
      <c r="CM22" s="484"/>
      <c r="CN22" s="484"/>
      <c r="CO22" s="484"/>
      <c r="CP22" s="484"/>
      <c r="CQ22" s="484"/>
      <c r="CR22" s="484"/>
      <c r="CS22" s="484"/>
      <c r="CT22" s="484"/>
      <c r="CU22" s="484"/>
      <c r="CV22" s="484"/>
      <c r="CW22" s="484"/>
      <c r="CX22" s="484"/>
      <c r="CY22" s="484"/>
      <c r="CZ22" s="484"/>
      <c r="DA22" s="484"/>
      <c r="DB22" s="484"/>
      <c r="DC22" s="484"/>
      <c r="DD22" s="484"/>
      <c r="DE22" s="484"/>
      <c r="DF22" s="484"/>
      <c r="DG22" s="484"/>
      <c r="DH22" s="484"/>
      <c r="DI22" s="484"/>
      <c r="DJ22" s="484"/>
      <c r="DK22" s="484"/>
      <c r="DL22" s="484"/>
      <c r="DM22" s="484"/>
      <c r="DN22" s="484"/>
      <c r="DO22" s="484"/>
      <c r="DP22" s="484"/>
      <c r="DQ22" s="484"/>
      <c r="DR22" s="484"/>
      <c r="DS22" s="484"/>
      <c r="DT22" s="484"/>
      <c r="DU22" s="484"/>
      <c r="DV22" s="484"/>
      <c r="DW22" s="484"/>
      <c r="DX22" s="484"/>
      <c r="DY22" s="484"/>
      <c r="DZ22" s="484"/>
      <c r="EA22" s="484"/>
      <c r="EB22" s="484"/>
      <c r="EC22" s="526"/>
    </row>
    <row r="23" spans="2:133" ht="11.25" customHeight="1" x14ac:dyDescent="0.2">
      <c r="B23" s="568" t="s">
        <v>292</v>
      </c>
      <c r="C23" s="357"/>
      <c r="D23" s="357"/>
      <c r="E23" s="357"/>
      <c r="F23" s="357"/>
      <c r="G23" s="357"/>
      <c r="H23" s="357"/>
      <c r="I23" s="357"/>
      <c r="J23" s="357"/>
      <c r="K23" s="357"/>
      <c r="L23" s="357"/>
      <c r="M23" s="357"/>
      <c r="N23" s="357"/>
      <c r="O23" s="357"/>
      <c r="P23" s="357"/>
      <c r="Q23" s="569"/>
      <c r="R23" s="570">
        <v>119740</v>
      </c>
      <c r="S23" s="454"/>
      <c r="T23" s="454"/>
      <c r="U23" s="454"/>
      <c r="V23" s="454"/>
      <c r="W23" s="454"/>
      <c r="X23" s="454"/>
      <c r="Y23" s="583"/>
      <c r="Z23" s="603">
        <v>0.7</v>
      </c>
      <c r="AA23" s="603"/>
      <c r="AB23" s="603"/>
      <c r="AC23" s="603"/>
      <c r="AD23" s="604" t="s">
        <v>195</v>
      </c>
      <c r="AE23" s="604"/>
      <c r="AF23" s="604"/>
      <c r="AG23" s="604"/>
      <c r="AH23" s="604"/>
      <c r="AI23" s="604"/>
      <c r="AJ23" s="604"/>
      <c r="AK23" s="604"/>
      <c r="AL23" s="573" t="s">
        <v>195</v>
      </c>
      <c r="AM23" s="317"/>
      <c r="AN23" s="317"/>
      <c r="AO23" s="605"/>
      <c r="AP23" s="568" t="s">
        <v>116</v>
      </c>
      <c r="AQ23" s="627"/>
      <c r="AR23" s="627"/>
      <c r="AS23" s="627"/>
      <c r="AT23" s="627"/>
      <c r="AU23" s="627"/>
      <c r="AV23" s="627"/>
      <c r="AW23" s="627"/>
      <c r="AX23" s="627"/>
      <c r="AY23" s="627"/>
      <c r="AZ23" s="627"/>
      <c r="BA23" s="627"/>
      <c r="BB23" s="627"/>
      <c r="BC23" s="627"/>
      <c r="BD23" s="627"/>
      <c r="BE23" s="627"/>
      <c r="BF23" s="628"/>
      <c r="BG23" s="570">
        <v>369821</v>
      </c>
      <c r="BH23" s="454"/>
      <c r="BI23" s="454"/>
      <c r="BJ23" s="454"/>
      <c r="BK23" s="454"/>
      <c r="BL23" s="454"/>
      <c r="BM23" s="454"/>
      <c r="BN23" s="583"/>
      <c r="BO23" s="603">
        <v>4.7</v>
      </c>
      <c r="BP23" s="603"/>
      <c r="BQ23" s="603"/>
      <c r="BR23" s="603"/>
      <c r="BS23" s="604" t="s">
        <v>195</v>
      </c>
      <c r="BT23" s="604"/>
      <c r="BU23" s="604"/>
      <c r="BV23" s="604"/>
      <c r="BW23" s="604"/>
      <c r="BX23" s="604"/>
      <c r="BY23" s="604"/>
      <c r="BZ23" s="604"/>
      <c r="CA23" s="604"/>
      <c r="CB23" s="626"/>
      <c r="CD23" s="483" t="s">
        <v>317</v>
      </c>
      <c r="CE23" s="484"/>
      <c r="CF23" s="484"/>
      <c r="CG23" s="484"/>
      <c r="CH23" s="484"/>
      <c r="CI23" s="484"/>
      <c r="CJ23" s="484"/>
      <c r="CK23" s="484"/>
      <c r="CL23" s="484"/>
      <c r="CM23" s="484"/>
      <c r="CN23" s="484"/>
      <c r="CO23" s="484"/>
      <c r="CP23" s="484"/>
      <c r="CQ23" s="526"/>
      <c r="CR23" s="483" t="s">
        <v>376</v>
      </c>
      <c r="CS23" s="484"/>
      <c r="CT23" s="484"/>
      <c r="CU23" s="484"/>
      <c r="CV23" s="484"/>
      <c r="CW23" s="484"/>
      <c r="CX23" s="484"/>
      <c r="CY23" s="526"/>
      <c r="CZ23" s="483" t="s">
        <v>379</v>
      </c>
      <c r="DA23" s="484"/>
      <c r="DB23" s="484"/>
      <c r="DC23" s="526"/>
      <c r="DD23" s="483" t="s">
        <v>299</v>
      </c>
      <c r="DE23" s="484"/>
      <c r="DF23" s="484"/>
      <c r="DG23" s="484"/>
      <c r="DH23" s="484"/>
      <c r="DI23" s="484"/>
      <c r="DJ23" s="484"/>
      <c r="DK23" s="526"/>
      <c r="DL23" s="629" t="s">
        <v>382</v>
      </c>
      <c r="DM23" s="630"/>
      <c r="DN23" s="630"/>
      <c r="DO23" s="630"/>
      <c r="DP23" s="630"/>
      <c r="DQ23" s="630"/>
      <c r="DR23" s="630"/>
      <c r="DS23" s="630"/>
      <c r="DT23" s="630"/>
      <c r="DU23" s="630"/>
      <c r="DV23" s="631"/>
      <c r="DW23" s="483" t="s">
        <v>383</v>
      </c>
      <c r="DX23" s="484"/>
      <c r="DY23" s="484"/>
      <c r="DZ23" s="484"/>
      <c r="EA23" s="484"/>
      <c r="EB23" s="484"/>
      <c r="EC23" s="526"/>
    </row>
    <row r="24" spans="2:133" ht="11.25" customHeight="1" x14ac:dyDescent="0.2">
      <c r="B24" s="568" t="s">
        <v>384</v>
      </c>
      <c r="C24" s="357"/>
      <c r="D24" s="357"/>
      <c r="E24" s="357"/>
      <c r="F24" s="357"/>
      <c r="G24" s="357"/>
      <c r="H24" s="357"/>
      <c r="I24" s="357"/>
      <c r="J24" s="357"/>
      <c r="K24" s="357"/>
      <c r="L24" s="357"/>
      <c r="M24" s="357"/>
      <c r="N24" s="357"/>
      <c r="O24" s="357"/>
      <c r="P24" s="357"/>
      <c r="Q24" s="569"/>
      <c r="R24" s="570" t="s">
        <v>195</v>
      </c>
      <c r="S24" s="454"/>
      <c r="T24" s="454"/>
      <c r="U24" s="454"/>
      <c r="V24" s="454"/>
      <c r="W24" s="454"/>
      <c r="X24" s="454"/>
      <c r="Y24" s="583"/>
      <c r="Z24" s="603" t="s">
        <v>195</v>
      </c>
      <c r="AA24" s="603"/>
      <c r="AB24" s="603"/>
      <c r="AC24" s="603"/>
      <c r="AD24" s="604" t="s">
        <v>195</v>
      </c>
      <c r="AE24" s="604"/>
      <c r="AF24" s="604"/>
      <c r="AG24" s="604"/>
      <c r="AH24" s="604"/>
      <c r="AI24" s="604"/>
      <c r="AJ24" s="604"/>
      <c r="AK24" s="604"/>
      <c r="AL24" s="573" t="s">
        <v>195</v>
      </c>
      <c r="AM24" s="317"/>
      <c r="AN24" s="317"/>
      <c r="AO24" s="605"/>
      <c r="AP24" s="568" t="s">
        <v>385</v>
      </c>
      <c r="AQ24" s="627"/>
      <c r="AR24" s="627"/>
      <c r="AS24" s="627"/>
      <c r="AT24" s="627"/>
      <c r="AU24" s="627"/>
      <c r="AV24" s="627"/>
      <c r="AW24" s="627"/>
      <c r="AX24" s="627"/>
      <c r="AY24" s="627"/>
      <c r="AZ24" s="627"/>
      <c r="BA24" s="627"/>
      <c r="BB24" s="627"/>
      <c r="BC24" s="627"/>
      <c r="BD24" s="627"/>
      <c r="BE24" s="627"/>
      <c r="BF24" s="628"/>
      <c r="BG24" s="570" t="s">
        <v>195</v>
      </c>
      <c r="BH24" s="454"/>
      <c r="BI24" s="454"/>
      <c r="BJ24" s="454"/>
      <c r="BK24" s="454"/>
      <c r="BL24" s="454"/>
      <c r="BM24" s="454"/>
      <c r="BN24" s="583"/>
      <c r="BO24" s="603" t="s">
        <v>195</v>
      </c>
      <c r="BP24" s="603"/>
      <c r="BQ24" s="603"/>
      <c r="BR24" s="603"/>
      <c r="BS24" s="604" t="s">
        <v>195</v>
      </c>
      <c r="BT24" s="604"/>
      <c r="BU24" s="604"/>
      <c r="BV24" s="604"/>
      <c r="BW24" s="604"/>
      <c r="BX24" s="604"/>
      <c r="BY24" s="604"/>
      <c r="BZ24" s="604"/>
      <c r="CA24" s="604"/>
      <c r="CB24" s="626"/>
      <c r="CD24" s="612" t="s">
        <v>386</v>
      </c>
      <c r="CE24" s="613"/>
      <c r="CF24" s="613"/>
      <c r="CG24" s="613"/>
      <c r="CH24" s="613"/>
      <c r="CI24" s="613"/>
      <c r="CJ24" s="613"/>
      <c r="CK24" s="613"/>
      <c r="CL24" s="613"/>
      <c r="CM24" s="613"/>
      <c r="CN24" s="613"/>
      <c r="CO24" s="613"/>
      <c r="CP24" s="613"/>
      <c r="CQ24" s="614"/>
      <c r="CR24" s="609">
        <v>7378779</v>
      </c>
      <c r="CS24" s="610"/>
      <c r="CT24" s="610"/>
      <c r="CU24" s="610"/>
      <c r="CV24" s="610"/>
      <c r="CW24" s="610"/>
      <c r="CX24" s="610"/>
      <c r="CY24" s="632"/>
      <c r="CZ24" s="633">
        <v>41.9</v>
      </c>
      <c r="DA24" s="616"/>
      <c r="DB24" s="616"/>
      <c r="DC24" s="634"/>
      <c r="DD24" s="635">
        <v>4683752</v>
      </c>
      <c r="DE24" s="610"/>
      <c r="DF24" s="610"/>
      <c r="DG24" s="610"/>
      <c r="DH24" s="610"/>
      <c r="DI24" s="610"/>
      <c r="DJ24" s="610"/>
      <c r="DK24" s="632"/>
      <c r="DL24" s="635">
        <v>4119250</v>
      </c>
      <c r="DM24" s="610"/>
      <c r="DN24" s="610"/>
      <c r="DO24" s="610"/>
      <c r="DP24" s="610"/>
      <c r="DQ24" s="610"/>
      <c r="DR24" s="610"/>
      <c r="DS24" s="610"/>
      <c r="DT24" s="610"/>
      <c r="DU24" s="610"/>
      <c r="DV24" s="632"/>
      <c r="DW24" s="633">
        <v>41.3</v>
      </c>
      <c r="DX24" s="616"/>
      <c r="DY24" s="616"/>
      <c r="DZ24" s="616"/>
      <c r="EA24" s="616"/>
      <c r="EB24" s="616"/>
      <c r="EC24" s="636"/>
    </row>
    <row r="25" spans="2:133" ht="11.25" customHeight="1" x14ac:dyDescent="0.2">
      <c r="B25" s="568" t="s">
        <v>80</v>
      </c>
      <c r="C25" s="357"/>
      <c r="D25" s="357"/>
      <c r="E25" s="357"/>
      <c r="F25" s="357"/>
      <c r="G25" s="357"/>
      <c r="H25" s="357"/>
      <c r="I25" s="357"/>
      <c r="J25" s="357"/>
      <c r="K25" s="357"/>
      <c r="L25" s="357"/>
      <c r="M25" s="357"/>
      <c r="N25" s="357"/>
      <c r="O25" s="357"/>
      <c r="P25" s="357"/>
      <c r="Q25" s="569"/>
      <c r="R25" s="570">
        <v>10399143</v>
      </c>
      <c r="S25" s="454"/>
      <c r="T25" s="454"/>
      <c r="U25" s="454"/>
      <c r="V25" s="454"/>
      <c r="W25" s="454"/>
      <c r="X25" s="454"/>
      <c r="Y25" s="583"/>
      <c r="Z25" s="603">
        <v>57</v>
      </c>
      <c r="AA25" s="603"/>
      <c r="AB25" s="603"/>
      <c r="AC25" s="603"/>
      <c r="AD25" s="604">
        <v>9909582</v>
      </c>
      <c r="AE25" s="604"/>
      <c r="AF25" s="604"/>
      <c r="AG25" s="604"/>
      <c r="AH25" s="604"/>
      <c r="AI25" s="604"/>
      <c r="AJ25" s="604"/>
      <c r="AK25" s="604"/>
      <c r="AL25" s="573">
        <v>99.6</v>
      </c>
      <c r="AM25" s="317"/>
      <c r="AN25" s="317"/>
      <c r="AO25" s="605"/>
      <c r="AP25" s="568" t="s">
        <v>271</v>
      </c>
      <c r="AQ25" s="627"/>
      <c r="AR25" s="627"/>
      <c r="AS25" s="627"/>
      <c r="AT25" s="627"/>
      <c r="AU25" s="627"/>
      <c r="AV25" s="627"/>
      <c r="AW25" s="627"/>
      <c r="AX25" s="627"/>
      <c r="AY25" s="627"/>
      <c r="AZ25" s="627"/>
      <c r="BA25" s="627"/>
      <c r="BB25" s="627"/>
      <c r="BC25" s="627"/>
      <c r="BD25" s="627"/>
      <c r="BE25" s="627"/>
      <c r="BF25" s="628"/>
      <c r="BG25" s="570" t="s">
        <v>195</v>
      </c>
      <c r="BH25" s="454"/>
      <c r="BI25" s="454"/>
      <c r="BJ25" s="454"/>
      <c r="BK25" s="454"/>
      <c r="BL25" s="454"/>
      <c r="BM25" s="454"/>
      <c r="BN25" s="583"/>
      <c r="BO25" s="603" t="s">
        <v>195</v>
      </c>
      <c r="BP25" s="603"/>
      <c r="BQ25" s="603"/>
      <c r="BR25" s="603"/>
      <c r="BS25" s="604" t="s">
        <v>195</v>
      </c>
      <c r="BT25" s="604"/>
      <c r="BU25" s="604"/>
      <c r="BV25" s="604"/>
      <c r="BW25" s="604"/>
      <c r="BX25" s="604"/>
      <c r="BY25" s="604"/>
      <c r="BZ25" s="604"/>
      <c r="CA25" s="604"/>
      <c r="CB25" s="626"/>
      <c r="CD25" s="568" t="s">
        <v>193</v>
      </c>
      <c r="CE25" s="357"/>
      <c r="CF25" s="357"/>
      <c r="CG25" s="357"/>
      <c r="CH25" s="357"/>
      <c r="CI25" s="357"/>
      <c r="CJ25" s="357"/>
      <c r="CK25" s="357"/>
      <c r="CL25" s="357"/>
      <c r="CM25" s="357"/>
      <c r="CN25" s="357"/>
      <c r="CO25" s="357"/>
      <c r="CP25" s="357"/>
      <c r="CQ25" s="569"/>
      <c r="CR25" s="570">
        <v>2525787</v>
      </c>
      <c r="CS25" s="571"/>
      <c r="CT25" s="571"/>
      <c r="CU25" s="571"/>
      <c r="CV25" s="571"/>
      <c r="CW25" s="571"/>
      <c r="CX25" s="571"/>
      <c r="CY25" s="572"/>
      <c r="CZ25" s="573">
        <v>14.3</v>
      </c>
      <c r="DA25" s="574"/>
      <c r="DB25" s="574"/>
      <c r="DC25" s="575"/>
      <c r="DD25" s="576">
        <v>2330063</v>
      </c>
      <c r="DE25" s="571"/>
      <c r="DF25" s="571"/>
      <c r="DG25" s="571"/>
      <c r="DH25" s="571"/>
      <c r="DI25" s="571"/>
      <c r="DJ25" s="571"/>
      <c r="DK25" s="572"/>
      <c r="DL25" s="576">
        <v>2315792</v>
      </c>
      <c r="DM25" s="571"/>
      <c r="DN25" s="571"/>
      <c r="DO25" s="571"/>
      <c r="DP25" s="571"/>
      <c r="DQ25" s="571"/>
      <c r="DR25" s="571"/>
      <c r="DS25" s="571"/>
      <c r="DT25" s="571"/>
      <c r="DU25" s="571"/>
      <c r="DV25" s="572"/>
      <c r="DW25" s="573">
        <v>23.2</v>
      </c>
      <c r="DX25" s="574"/>
      <c r="DY25" s="574"/>
      <c r="DZ25" s="574"/>
      <c r="EA25" s="574"/>
      <c r="EB25" s="574"/>
      <c r="EC25" s="602"/>
    </row>
    <row r="26" spans="2:133" ht="11.25" customHeight="1" x14ac:dyDescent="0.2">
      <c r="B26" s="568" t="s">
        <v>389</v>
      </c>
      <c r="C26" s="357"/>
      <c r="D26" s="357"/>
      <c r="E26" s="357"/>
      <c r="F26" s="357"/>
      <c r="G26" s="357"/>
      <c r="H26" s="357"/>
      <c r="I26" s="357"/>
      <c r="J26" s="357"/>
      <c r="K26" s="357"/>
      <c r="L26" s="357"/>
      <c r="M26" s="357"/>
      <c r="N26" s="357"/>
      <c r="O26" s="357"/>
      <c r="P26" s="357"/>
      <c r="Q26" s="569"/>
      <c r="R26" s="570">
        <v>8312</v>
      </c>
      <c r="S26" s="454"/>
      <c r="T26" s="454"/>
      <c r="U26" s="454"/>
      <c r="V26" s="454"/>
      <c r="W26" s="454"/>
      <c r="X26" s="454"/>
      <c r="Y26" s="583"/>
      <c r="Z26" s="603">
        <v>0</v>
      </c>
      <c r="AA26" s="603"/>
      <c r="AB26" s="603"/>
      <c r="AC26" s="603"/>
      <c r="AD26" s="604">
        <v>8312</v>
      </c>
      <c r="AE26" s="604"/>
      <c r="AF26" s="604"/>
      <c r="AG26" s="604"/>
      <c r="AH26" s="604"/>
      <c r="AI26" s="604"/>
      <c r="AJ26" s="604"/>
      <c r="AK26" s="604"/>
      <c r="AL26" s="573">
        <v>0.1</v>
      </c>
      <c r="AM26" s="317"/>
      <c r="AN26" s="317"/>
      <c r="AO26" s="605"/>
      <c r="AP26" s="568" t="s">
        <v>391</v>
      </c>
      <c r="AQ26" s="627"/>
      <c r="AR26" s="627"/>
      <c r="AS26" s="627"/>
      <c r="AT26" s="627"/>
      <c r="AU26" s="627"/>
      <c r="AV26" s="627"/>
      <c r="AW26" s="627"/>
      <c r="AX26" s="627"/>
      <c r="AY26" s="627"/>
      <c r="AZ26" s="627"/>
      <c r="BA26" s="627"/>
      <c r="BB26" s="627"/>
      <c r="BC26" s="627"/>
      <c r="BD26" s="627"/>
      <c r="BE26" s="627"/>
      <c r="BF26" s="628"/>
      <c r="BG26" s="570" t="s">
        <v>195</v>
      </c>
      <c r="BH26" s="454"/>
      <c r="BI26" s="454"/>
      <c r="BJ26" s="454"/>
      <c r="BK26" s="454"/>
      <c r="BL26" s="454"/>
      <c r="BM26" s="454"/>
      <c r="BN26" s="583"/>
      <c r="BO26" s="603" t="s">
        <v>195</v>
      </c>
      <c r="BP26" s="603"/>
      <c r="BQ26" s="603"/>
      <c r="BR26" s="603"/>
      <c r="BS26" s="604" t="s">
        <v>195</v>
      </c>
      <c r="BT26" s="604"/>
      <c r="BU26" s="604"/>
      <c r="BV26" s="604"/>
      <c r="BW26" s="604"/>
      <c r="BX26" s="604"/>
      <c r="BY26" s="604"/>
      <c r="BZ26" s="604"/>
      <c r="CA26" s="604"/>
      <c r="CB26" s="626"/>
      <c r="CD26" s="568" t="s">
        <v>122</v>
      </c>
      <c r="CE26" s="357"/>
      <c r="CF26" s="357"/>
      <c r="CG26" s="357"/>
      <c r="CH26" s="357"/>
      <c r="CI26" s="357"/>
      <c r="CJ26" s="357"/>
      <c r="CK26" s="357"/>
      <c r="CL26" s="357"/>
      <c r="CM26" s="357"/>
      <c r="CN26" s="357"/>
      <c r="CO26" s="357"/>
      <c r="CP26" s="357"/>
      <c r="CQ26" s="569"/>
      <c r="CR26" s="570">
        <v>1491217</v>
      </c>
      <c r="CS26" s="454"/>
      <c r="CT26" s="454"/>
      <c r="CU26" s="454"/>
      <c r="CV26" s="454"/>
      <c r="CW26" s="454"/>
      <c r="CX26" s="454"/>
      <c r="CY26" s="583"/>
      <c r="CZ26" s="573">
        <v>8.5</v>
      </c>
      <c r="DA26" s="574"/>
      <c r="DB26" s="574"/>
      <c r="DC26" s="575"/>
      <c r="DD26" s="576">
        <v>1345305</v>
      </c>
      <c r="DE26" s="454"/>
      <c r="DF26" s="454"/>
      <c r="DG26" s="454"/>
      <c r="DH26" s="454"/>
      <c r="DI26" s="454"/>
      <c r="DJ26" s="454"/>
      <c r="DK26" s="583"/>
      <c r="DL26" s="576" t="s">
        <v>195</v>
      </c>
      <c r="DM26" s="454"/>
      <c r="DN26" s="454"/>
      <c r="DO26" s="454"/>
      <c r="DP26" s="454"/>
      <c r="DQ26" s="454"/>
      <c r="DR26" s="454"/>
      <c r="DS26" s="454"/>
      <c r="DT26" s="454"/>
      <c r="DU26" s="454"/>
      <c r="DV26" s="583"/>
      <c r="DW26" s="573" t="s">
        <v>195</v>
      </c>
      <c r="DX26" s="574"/>
      <c r="DY26" s="574"/>
      <c r="DZ26" s="574"/>
      <c r="EA26" s="574"/>
      <c r="EB26" s="574"/>
      <c r="EC26" s="602"/>
    </row>
    <row r="27" spans="2:133" ht="11.25" customHeight="1" x14ac:dyDescent="0.2">
      <c r="B27" s="568" t="s">
        <v>155</v>
      </c>
      <c r="C27" s="357"/>
      <c r="D27" s="357"/>
      <c r="E27" s="357"/>
      <c r="F27" s="357"/>
      <c r="G27" s="357"/>
      <c r="H27" s="357"/>
      <c r="I27" s="357"/>
      <c r="J27" s="357"/>
      <c r="K27" s="357"/>
      <c r="L27" s="357"/>
      <c r="M27" s="357"/>
      <c r="N27" s="357"/>
      <c r="O27" s="357"/>
      <c r="P27" s="357"/>
      <c r="Q27" s="569"/>
      <c r="R27" s="570">
        <v>176983</v>
      </c>
      <c r="S27" s="454"/>
      <c r="T27" s="454"/>
      <c r="U27" s="454"/>
      <c r="V27" s="454"/>
      <c r="W27" s="454"/>
      <c r="X27" s="454"/>
      <c r="Y27" s="583"/>
      <c r="Z27" s="603">
        <v>1</v>
      </c>
      <c r="AA27" s="603"/>
      <c r="AB27" s="603"/>
      <c r="AC27" s="603"/>
      <c r="AD27" s="604" t="s">
        <v>195</v>
      </c>
      <c r="AE27" s="604"/>
      <c r="AF27" s="604"/>
      <c r="AG27" s="604"/>
      <c r="AH27" s="604"/>
      <c r="AI27" s="604"/>
      <c r="AJ27" s="604"/>
      <c r="AK27" s="604"/>
      <c r="AL27" s="573" t="s">
        <v>195</v>
      </c>
      <c r="AM27" s="317"/>
      <c r="AN27" s="317"/>
      <c r="AO27" s="605"/>
      <c r="AP27" s="568" t="s">
        <v>393</v>
      </c>
      <c r="AQ27" s="357"/>
      <c r="AR27" s="357"/>
      <c r="AS27" s="357"/>
      <c r="AT27" s="357"/>
      <c r="AU27" s="357"/>
      <c r="AV27" s="357"/>
      <c r="AW27" s="357"/>
      <c r="AX27" s="357"/>
      <c r="AY27" s="357"/>
      <c r="AZ27" s="357"/>
      <c r="BA27" s="357"/>
      <c r="BB27" s="357"/>
      <c r="BC27" s="357"/>
      <c r="BD27" s="357"/>
      <c r="BE27" s="357"/>
      <c r="BF27" s="569"/>
      <c r="BG27" s="570">
        <v>7881242</v>
      </c>
      <c r="BH27" s="454"/>
      <c r="BI27" s="454"/>
      <c r="BJ27" s="454"/>
      <c r="BK27" s="454"/>
      <c r="BL27" s="454"/>
      <c r="BM27" s="454"/>
      <c r="BN27" s="583"/>
      <c r="BO27" s="603">
        <v>100</v>
      </c>
      <c r="BP27" s="603"/>
      <c r="BQ27" s="603"/>
      <c r="BR27" s="603"/>
      <c r="BS27" s="604">
        <v>447125</v>
      </c>
      <c r="BT27" s="604"/>
      <c r="BU27" s="604"/>
      <c r="BV27" s="604"/>
      <c r="BW27" s="604"/>
      <c r="BX27" s="604"/>
      <c r="BY27" s="604"/>
      <c r="BZ27" s="604"/>
      <c r="CA27" s="604"/>
      <c r="CB27" s="626"/>
      <c r="CD27" s="568" t="s">
        <v>218</v>
      </c>
      <c r="CE27" s="357"/>
      <c r="CF27" s="357"/>
      <c r="CG27" s="357"/>
      <c r="CH27" s="357"/>
      <c r="CI27" s="357"/>
      <c r="CJ27" s="357"/>
      <c r="CK27" s="357"/>
      <c r="CL27" s="357"/>
      <c r="CM27" s="357"/>
      <c r="CN27" s="357"/>
      <c r="CO27" s="357"/>
      <c r="CP27" s="357"/>
      <c r="CQ27" s="569"/>
      <c r="CR27" s="570">
        <v>4050900</v>
      </c>
      <c r="CS27" s="571"/>
      <c r="CT27" s="571"/>
      <c r="CU27" s="571"/>
      <c r="CV27" s="571"/>
      <c r="CW27" s="571"/>
      <c r="CX27" s="571"/>
      <c r="CY27" s="572"/>
      <c r="CZ27" s="573">
        <v>23</v>
      </c>
      <c r="DA27" s="574"/>
      <c r="DB27" s="574"/>
      <c r="DC27" s="575"/>
      <c r="DD27" s="576">
        <v>1591667</v>
      </c>
      <c r="DE27" s="571"/>
      <c r="DF27" s="571"/>
      <c r="DG27" s="571"/>
      <c r="DH27" s="571"/>
      <c r="DI27" s="571"/>
      <c r="DJ27" s="571"/>
      <c r="DK27" s="572"/>
      <c r="DL27" s="576">
        <v>1041436</v>
      </c>
      <c r="DM27" s="571"/>
      <c r="DN27" s="571"/>
      <c r="DO27" s="571"/>
      <c r="DP27" s="571"/>
      <c r="DQ27" s="571"/>
      <c r="DR27" s="571"/>
      <c r="DS27" s="571"/>
      <c r="DT27" s="571"/>
      <c r="DU27" s="571"/>
      <c r="DV27" s="572"/>
      <c r="DW27" s="573">
        <v>10.4</v>
      </c>
      <c r="DX27" s="574"/>
      <c r="DY27" s="574"/>
      <c r="DZ27" s="574"/>
      <c r="EA27" s="574"/>
      <c r="EB27" s="574"/>
      <c r="EC27" s="602"/>
    </row>
    <row r="28" spans="2:133" ht="11.25" customHeight="1" x14ac:dyDescent="0.2">
      <c r="B28" s="568" t="s">
        <v>316</v>
      </c>
      <c r="C28" s="357"/>
      <c r="D28" s="357"/>
      <c r="E28" s="357"/>
      <c r="F28" s="357"/>
      <c r="G28" s="357"/>
      <c r="H28" s="357"/>
      <c r="I28" s="357"/>
      <c r="J28" s="357"/>
      <c r="K28" s="357"/>
      <c r="L28" s="357"/>
      <c r="M28" s="357"/>
      <c r="N28" s="357"/>
      <c r="O28" s="357"/>
      <c r="P28" s="357"/>
      <c r="Q28" s="569"/>
      <c r="R28" s="570">
        <v>145398</v>
      </c>
      <c r="S28" s="454"/>
      <c r="T28" s="454"/>
      <c r="U28" s="454"/>
      <c r="V28" s="454"/>
      <c r="W28" s="454"/>
      <c r="X28" s="454"/>
      <c r="Y28" s="583"/>
      <c r="Z28" s="603">
        <v>0.8</v>
      </c>
      <c r="AA28" s="603"/>
      <c r="AB28" s="603"/>
      <c r="AC28" s="603"/>
      <c r="AD28" s="604">
        <v>8572</v>
      </c>
      <c r="AE28" s="604"/>
      <c r="AF28" s="604"/>
      <c r="AG28" s="604"/>
      <c r="AH28" s="604"/>
      <c r="AI28" s="604"/>
      <c r="AJ28" s="604"/>
      <c r="AK28" s="604"/>
      <c r="AL28" s="573">
        <v>0.1</v>
      </c>
      <c r="AM28" s="317"/>
      <c r="AN28" s="317"/>
      <c r="AO28" s="605"/>
      <c r="AP28" s="568"/>
      <c r="AQ28" s="357"/>
      <c r="AR28" s="357"/>
      <c r="AS28" s="357"/>
      <c r="AT28" s="357"/>
      <c r="AU28" s="357"/>
      <c r="AV28" s="357"/>
      <c r="AW28" s="357"/>
      <c r="AX28" s="357"/>
      <c r="AY28" s="357"/>
      <c r="AZ28" s="357"/>
      <c r="BA28" s="357"/>
      <c r="BB28" s="357"/>
      <c r="BC28" s="357"/>
      <c r="BD28" s="357"/>
      <c r="BE28" s="357"/>
      <c r="BF28" s="569"/>
      <c r="BG28" s="570"/>
      <c r="BH28" s="454"/>
      <c r="BI28" s="454"/>
      <c r="BJ28" s="454"/>
      <c r="BK28" s="454"/>
      <c r="BL28" s="454"/>
      <c r="BM28" s="454"/>
      <c r="BN28" s="583"/>
      <c r="BO28" s="603"/>
      <c r="BP28" s="603"/>
      <c r="BQ28" s="603"/>
      <c r="BR28" s="603"/>
      <c r="BS28" s="576"/>
      <c r="BT28" s="454"/>
      <c r="BU28" s="454"/>
      <c r="BV28" s="454"/>
      <c r="BW28" s="454"/>
      <c r="BX28" s="454"/>
      <c r="BY28" s="454"/>
      <c r="BZ28" s="454"/>
      <c r="CA28" s="454"/>
      <c r="CB28" s="601"/>
      <c r="CD28" s="568" t="s">
        <v>387</v>
      </c>
      <c r="CE28" s="357"/>
      <c r="CF28" s="357"/>
      <c r="CG28" s="357"/>
      <c r="CH28" s="357"/>
      <c r="CI28" s="357"/>
      <c r="CJ28" s="357"/>
      <c r="CK28" s="357"/>
      <c r="CL28" s="357"/>
      <c r="CM28" s="357"/>
      <c r="CN28" s="357"/>
      <c r="CO28" s="357"/>
      <c r="CP28" s="357"/>
      <c r="CQ28" s="569"/>
      <c r="CR28" s="570">
        <v>802092</v>
      </c>
      <c r="CS28" s="454"/>
      <c r="CT28" s="454"/>
      <c r="CU28" s="454"/>
      <c r="CV28" s="454"/>
      <c r="CW28" s="454"/>
      <c r="CX28" s="454"/>
      <c r="CY28" s="583"/>
      <c r="CZ28" s="573">
        <v>4.5999999999999996</v>
      </c>
      <c r="DA28" s="574"/>
      <c r="DB28" s="574"/>
      <c r="DC28" s="575"/>
      <c r="DD28" s="576">
        <v>762022</v>
      </c>
      <c r="DE28" s="454"/>
      <c r="DF28" s="454"/>
      <c r="DG28" s="454"/>
      <c r="DH28" s="454"/>
      <c r="DI28" s="454"/>
      <c r="DJ28" s="454"/>
      <c r="DK28" s="583"/>
      <c r="DL28" s="576">
        <v>762022</v>
      </c>
      <c r="DM28" s="454"/>
      <c r="DN28" s="454"/>
      <c r="DO28" s="454"/>
      <c r="DP28" s="454"/>
      <c r="DQ28" s="454"/>
      <c r="DR28" s="454"/>
      <c r="DS28" s="454"/>
      <c r="DT28" s="454"/>
      <c r="DU28" s="454"/>
      <c r="DV28" s="583"/>
      <c r="DW28" s="573">
        <v>7.6</v>
      </c>
      <c r="DX28" s="574"/>
      <c r="DY28" s="574"/>
      <c r="DZ28" s="574"/>
      <c r="EA28" s="574"/>
      <c r="EB28" s="574"/>
      <c r="EC28" s="602"/>
    </row>
    <row r="29" spans="2:133" ht="11.25" customHeight="1" x14ac:dyDescent="0.2">
      <c r="B29" s="568" t="s">
        <v>17</v>
      </c>
      <c r="C29" s="357"/>
      <c r="D29" s="357"/>
      <c r="E29" s="357"/>
      <c r="F29" s="357"/>
      <c r="G29" s="357"/>
      <c r="H29" s="357"/>
      <c r="I29" s="357"/>
      <c r="J29" s="357"/>
      <c r="K29" s="357"/>
      <c r="L29" s="357"/>
      <c r="M29" s="357"/>
      <c r="N29" s="357"/>
      <c r="O29" s="357"/>
      <c r="P29" s="357"/>
      <c r="Q29" s="569"/>
      <c r="R29" s="570">
        <v>28614</v>
      </c>
      <c r="S29" s="454"/>
      <c r="T29" s="454"/>
      <c r="U29" s="454"/>
      <c r="V29" s="454"/>
      <c r="W29" s="454"/>
      <c r="X29" s="454"/>
      <c r="Y29" s="583"/>
      <c r="Z29" s="603">
        <v>0.2</v>
      </c>
      <c r="AA29" s="603"/>
      <c r="AB29" s="603"/>
      <c r="AC29" s="603"/>
      <c r="AD29" s="604">
        <v>9</v>
      </c>
      <c r="AE29" s="604"/>
      <c r="AF29" s="604"/>
      <c r="AG29" s="604"/>
      <c r="AH29" s="604"/>
      <c r="AI29" s="604"/>
      <c r="AJ29" s="604"/>
      <c r="AK29" s="604"/>
      <c r="AL29" s="573">
        <v>0</v>
      </c>
      <c r="AM29" s="317"/>
      <c r="AN29" s="317"/>
      <c r="AO29" s="605"/>
      <c r="AP29" s="548"/>
      <c r="AQ29" s="549"/>
      <c r="AR29" s="549"/>
      <c r="AS29" s="549"/>
      <c r="AT29" s="549"/>
      <c r="AU29" s="549"/>
      <c r="AV29" s="549"/>
      <c r="AW29" s="549"/>
      <c r="AX29" s="549"/>
      <c r="AY29" s="549"/>
      <c r="AZ29" s="549"/>
      <c r="BA29" s="549"/>
      <c r="BB29" s="549"/>
      <c r="BC29" s="549"/>
      <c r="BD29" s="549"/>
      <c r="BE29" s="549"/>
      <c r="BF29" s="550"/>
      <c r="BG29" s="570"/>
      <c r="BH29" s="454"/>
      <c r="BI29" s="454"/>
      <c r="BJ29" s="454"/>
      <c r="BK29" s="454"/>
      <c r="BL29" s="454"/>
      <c r="BM29" s="454"/>
      <c r="BN29" s="583"/>
      <c r="BO29" s="603"/>
      <c r="BP29" s="603"/>
      <c r="BQ29" s="603"/>
      <c r="BR29" s="603"/>
      <c r="BS29" s="604"/>
      <c r="BT29" s="604"/>
      <c r="BU29" s="604"/>
      <c r="BV29" s="604"/>
      <c r="BW29" s="604"/>
      <c r="BX29" s="604"/>
      <c r="BY29" s="604"/>
      <c r="BZ29" s="604"/>
      <c r="CA29" s="604"/>
      <c r="CB29" s="626"/>
      <c r="CD29" s="348" t="s">
        <v>170</v>
      </c>
      <c r="CE29" s="350"/>
      <c r="CF29" s="568" t="s">
        <v>21</v>
      </c>
      <c r="CG29" s="357"/>
      <c r="CH29" s="357"/>
      <c r="CI29" s="357"/>
      <c r="CJ29" s="357"/>
      <c r="CK29" s="357"/>
      <c r="CL29" s="357"/>
      <c r="CM29" s="357"/>
      <c r="CN29" s="357"/>
      <c r="CO29" s="357"/>
      <c r="CP29" s="357"/>
      <c r="CQ29" s="569"/>
      <c r="CR29" s="570">
        <v>802092</v>
      </c>
      <c r="CS29" s="571"/>
      <c r="CT29" s="571"/>
      <c r="CU29" s="571"/>
      <c r="CV29" s="571"/>
      <c r="CW29" s="571"/>
      <c r="CX29" s="571"/>
      <c r="CY29" s="572"/>
      <c r="CZ29" s="573">
        <v>4.5999999999999996</v>
      </c>
      <c r="DA29" s="574"/>
      <c r="DB29" s="574"/>
      <c r="DC29" s="575"/>
      <c r="DD29" s="576">
        <v>762022</v>
      </c>
      <c r="DE29" s="571"/>
      <c r="DF29" s="571"/>
      <c r="DG29" s="571"/>
      <c r="DH29" s="571"/>
      <c r="DI29" s="571"/>
      <c r="DJ29" s="571"/>
      <c r="DK29" s="572"/>
      <c r="DL29" s="576">
        <v>762022</v>
      </c>
      <c r="DM29" s="571"/>
      <c r="DN29" s="571"/>
      <c r="DO29" s="571"/>
      <c r="DP29" s="571"/>
      <c r="DQ29" s="571"/>
      <c r="DR29" s="571"/>
      <c r="DS29" s="571"/>
      <c r="DT29" s="571"/>
      <c r="DU29" s="571"/>
      <c r="DV29" s="572"/>
      <c r="DW29" s="573">
        <v>7.6</v>
      </c>
      <c r="DX29" s="574"/>
      <c r="DY29" s="574"/>
      <c r="DZ29" s="574"/>
      <c r="EA29" s="574"/>
      <c r="EB29" s="574"/>
      <c r="EC29" s="602"/>
    </row>
    <row r="30" spans="2:133" ht="11.25" customHeight="1" x14ac:dyDescent="0.2">
      <c r="B30" s="568" t="s">
        <v>346</v>
      </c>
      <c r="C30" s="357"/>
      <c r="D30" s="357"/>
      <c r="E30" s="357"/>
      <c r="F30" s="357"/>
      <c r="G30" s="357"/>
      <c r="H30" s="357"/>
      <c r="I30" s="357"/>
      <c r="J30" s="357"/>
      <c r="K30" s="357"/>
      <c r="L30" s="357"/>
      <c r="M30" s="357"/>
      <c r="N30" s="357"/>
      <c r="O30" s="357"/>
      <c r="P30" s="357"/>
      <c r="Q30" s="569"/>
      <c r="R30" s="570">
        <v>3188149</v>
      </c>
      <c r="S30" s="454"/>
      <c r="T30" s="454"/>
      <c r="U30" s="454"/>
      <c r="V30" s="454"/>
      <c r="W30" s="454"/>
      <c r="X30" s="454"/>
      <c r="Y30" s="583"/>
      <c r="Z30" s="603">
        <v>17.5</v>
      </c>
      <c r="AA30" s="603"/>
      <c r="AB30" s="603"/>
      <c r="AC30" s="603"/>
      <c r="AD30" s="604" t="s">
        <v>195</v>
      </c>
      <c r="AE30" s="604"/>
      <c r="AF30" s="604"/>
      <c r="AG30" s="604"/>
      <c r="AH30" s="604"/>
      <c r="AI30" s="604"/>
      <c r="AJ30" s="604"/>
      <c r="AK30" s="604"/>
      <c r="AL30" s="573" t="s">
        <v>195</v>
      </c>
      <c r="AM30" s="317"/>
      <c r="AN30" s="317"/>
      <c r="AO30" s="605"/>
      <c r="AP30" s="483" t="s">
        <v>317</v>
      </c>
      <c r="AQ30" s="484"/>
      <c r="AR30" s="484"/>
      <c r="AS30" s="484"/>
      <c r="AT30" s="484"/>
      <c r="AU30" s="484"/>
      <c r="AV30" s="484"/>
      <c r="AW30" s="484"/>
      <c r="AX30" s="484"/>
      <c r="AY30" s="484"/>
      <c r="AZ30" s="484"/>
      <c r="BA30" s="484"/>
      <c r="BB30" s="484"/>
      <c r="BC30" s="484"/>
      <c r="BD30" s="484"/>
      <c r="BE30" s="484"/>
      <c r="BF30" s="526"/>
      <c r="BG30" s="483" t="s">
        <v>184</v>
      </c>
      <c r="BH30" s="624"/>
      <c r="BI30" s="624"/>
      <c r="BJ30" s="624"/>
      <c r="BK30" s="624"/>
      <c r="BL30" s="624"/>
      <c r="BM30" s="624"/>
      <c r="BN30" s="624"/>
      <c r="BO30" s="624"/>
      <c r="BP30" s="624"/>
      <c r="BQ30" s="625"/>
      <c r="BR30" s="483" t="s">
        <v>395</v>
      </c>
      <c r="BS30" s="624"/>
      <c r="BT30" s="624"/>
      <c r="BU30" s="624"/>
      <c r="BV30" s="624"/>
      <c r="BW30" s="624"/>
      <c r="BX30" s="624"/>
      <c r="BY30" s="624"/>
      <c r="BZ30" s="624"/>
      <c r="CA30" s="624"/>
      <c r="CB30" s="625"/>
      <c r="CD30" s="351"/>
      <c r="CE30" s="353"/>
      <c r="CF30" s="568" t="s">
        <v>305</v>
      </c>
      <c r="CG30" s="357"/>
      <c r="CH30" s="357"/>
      <c r="CI30" s="357"/>
      <c r="CJ30" s="357"/>
      <c r="CK30" s="357"/>
      <c r="CL30" s="357"/>
      <c r="CM30" s="357"/>
      <c r="CN30" s="357"/>
      <c r="CO30" s="357"/>
      <c r="CP30" s="357"/>
      <c r="CQ30" s="569"/>
      <c r="CR30" s="570">
        <v>769901</v>
      </c>
      <c r="CS30" s="454"/>
      <c r="CT30" s="454"/>
      <c r="CU30" s="454"/>
      <c r="CV30" s="454"/>
      <c r="CW30" s="454"/>
      <c r="CX30" s="454"/>
      <c r="CY30" s="583"/>
      <c r="CZ30" s="573">
        <v>4.4000000000000004</v>
      </c>
      <c r="DA30" s="574"/>
      <c r="DB30" s="574"/>
      <c r="DC30" s="575"/>
      <c r="DD30" s="576">
        <v>733445</v>
      </c>
      <c r="DE30" s="454"/>
      <c r="DF30" s="454"/>
      <c r="DG30" s="454"/>
      <c r="DH30" s="454"/>
      <c r="DI30" s="454"/>
      <c r="DJ30" s="454"/>
      <c r="DK30" s="583"/>
      <c r="DL30" s="576">
        <v>733445</v>
      </c>
      <c r="DM30" s="454"/>
      <c r="DN30" s="454"/>
      <c r="DO30" s="454"/>
      <c r="DP30" s="454"/>
      <c r="DQ30" s="454"/>
      <c r="DR30" s="454"/>
      <c r="DS30" s="454"/>
      <c r="DT30" s="454"/>
      <c r="DU30" s="454"/>
      <c r="DV30" s="583"/>
      <c r="DW30" s="573">
        <v>7.4</v>
      </c>
      <c r="DX30" s="574"/>
      <c r="DY30" s="574"/>
      <c r="DZ30" s="574"/>
      <c r="EA30" s="574"/>
      <c r="EB30" s="574"/>
      <c r="EC30" s="602"/>
    </row>
    <row r="31" spans="2:133" ht="11.25" customHeight="1" x14ac:dyDescent="0.2">
      <c r="B31" s="620" t="s">
        <v>52</v>
      </c>
      <c r="C31" s="621"/>
      <c r="D31" s="621"/>
      <c r="E31" s="621"/>
      <c r="F31" s="621"/>
      <c r="G31" s="621"/>
      <c r="H31" s="621"/>
      <c r="I31" s="621"/>
      <c r="J31" s="621"/>
      <c r="K31" s="621"/>
      <c r="L31" s="621"/>
      <c r="M31" s="621"/>
      <c r="N31" s="621"/>
      <c r="O31" s="621"/>
      <c r="P31" s="621"/>
      <c r="Q31" s="622"/>
      <c r="R31" s="570" t="s">
        <v>195</v>
      </c>
      <c r="S31" s="454"/>
      <c r="T31" s="454"/>
      <c r="U31" s="454"/>
      <c r="V31" s="454"/>
      <c r="W31" s="454"/>
      <c r="X31" s="454"/>
      <c r="Y31" s="583"/>
      <c r="Z31" s="603" t="s">
        <v>195</v>
      </c>
      <c r="AA31" s="603"/>
      <c r="AB31" s="603"/>
      <c r="AC31" s="603"/>
      <c r="AD31" s="604" t="s">
        <v>195</v>
      </c>
      <c r="AE31" s="604"/>
      <c r="AF31" s="604"/>
      <c r="AG31" s="604"/>
      <c r="AH31" s="604"/>
      <c r="AI31" s="604"/>
      <c r="AJ31" s="604"/>
      <c r="AK31" s="604"/>
      <c r="AL31" s="573" t="s">
        <v>195</v>
      </c>
      <c r="AM31" s="317"/>
      <c r="AN31" s="317"/>
      <c r="AO31" s="605"/>
      <c r="AP31" s="340" t="s">
        <v>4</v>
      </c>
      <c r="AQ31" s="341"/>
      <c r="AR31" s="341"/>
      <c r="AS31" s="341"/>
      <c r="AT31" s="565" t="s">
        <v>396</v>
      </c>
      <c r="AU31" s="42"/>
      <c r="AV31" s="42"/>
      <c r="AW31" s="42"/>
      <c r="AX31" s="612" t="s">
        <v>272</v>
      </c>
      <c r="AY31" s="613"/>
      <c r="AZ31" s="613"/>
      <c r="BA31" s="613"/>
      <c r="BB31" s="613"/>
      <c r="BC31" s="613"/>
      <c r="BD31" s="613"/>
      <c r="BE31" s="613"/>
      <c r="BF31" s="614"/>
      <c r="BG31" s="623">
        <v>98.7</v>
      </c>
      <c r="BH31" s="617"/>
      <c r="BI31" s="617"/>
      <c r="BJ31" s="617"/>
      <c r="BK31" s="617"/>
      <c r="BL31" s="617"/>
      <c r="BM31" s="616">
        <v>95.4</v>
      </c>
      <c r="BN31" s="617"/>
      <c r="BO31" s="617"/>
      <c r="BP31" s="617"/>
      <c r="BQ31" s="618"/>
      <c r="BR31" s="623">
        <v>98.3</v>
      </c>
      <c r="BS31" s="617"/>
      <c r="BT31" s="617"/>
      <c r="BU31" s="617"/>
      <c r="BV31" s="617"/>
      <c r="BW31" s="617"/>
      <c r="BX31" s="616">
        <v>94.7</v>
      </c>
      <c r="BY31" s="617"/>
      <c r="BZ31" s="617"/>
      <c r="CA31" s="617"/>
      <c r="CB31" s="618"/>
      <c r="CD31" s="351"/>
      <c r="CE31" s="353"/>
      <c r="CF31" s="568" t="s">
        <v>318</v>
      </c>
      <c r="CG31" s="357"/>
      <c r="CH31" s="357"/>
      <c r="CI31" s="357"/>
      <c r="CJ31" s="357"/>
      <c r="CK31" s="357"/>
      <c r="CL31" s="357"/>
      <c r="CM31" s="357"/>
      <c r="CN31" s="357"/>
      <c r="CO31" s="357"/>
      <c r="CP31" s="357"/>
      <c r="CQ31" s="569"/>
      <c r="CR31" s="570">
        <v>32191</v>
      </c>
      <c r="CS31" s="571"/>
      <c r="CT31" s="571"/>
      <c r="CU31" s="571"/>
      <c r="CV31" s="571"/>
      <c r="CW31" s="571"/>
      <c r="CX31" s="571"/>
      <c r="CY31" s="572"/>
      <c r="CZ31" s="573">
        <v>0.2</v>
      </c>
      <c r="DA31" s="574"/>
      <c r="DB31" s="574"/>
      <c r="DC31" s="575"/>
      <c r="DD31" s="576">
        <v>28577</v>
      </c>
      <c r="DE31" s="571"/>
      <c r="DF31" s="571"/>
      <c r="DG31" s="571"/>
      <c r="DH31" s="571"/>
      <c r="DI31" s="571"/>
      <c r="DJ31" s="571"/>
      <c r="DK31" s="572"/>
      <c r="DL31" s="576">
        <v>28577</v>
      </c>
      <c r="DM31" s="571"/>
      <c r="DN31" s="571"/>
      <c r="DO31" s="571"/>
      <c r="DP31" s="571"/>
      <c r="DQ31" s="571"/>
      <c r="DR31" s="571"/>
      <c r="DS31" s="571"/>
      <c r="DT31" s="571"/>
      <c r="DU31" s="571"/>
      <c r="DV31" s="572"/>
      <c r="DW31" s="573">
        <v>0.3</v>
      </c>
      <c r="DX31" s="574"/>
      <c r="DY31" s="574"/>
      <c r="DZ31" s="574"/>
      <c r="EA31" s="574"/>
      <c r="EB31" s="574"/>
      <c r="EC31" s="602"/>
    </row>
    <row r="32" spans="2:133" ht="11.25" customHeight="1" x14ac:dyDescent="0.2">
      <c r="B32" s="568" t="s">
        <v>397</v>
      </c>
      <c r="C32" s="357"/>
      <c r="D32" s="357"/>
      <c r="E32" s="357"/>
      <c r="F32" s="357"/>
      <c r="G32" s="357"/>
      <c r="H32" s="357"/>
      <c r="I32" s="357"/>
      <c r="J32" s="357"/>
      <c r="K32" s="357"/>
      <c r="L32" s="357"/>
      <c r="M32" s="357"/>
      <c r="N32" s="357"/>
      <c r="O32" s="357"/>
      <c r="P32" s="357"/>
      <c r="Q32" s="569"/>
      <c r="R32" s="570">
        <v>1125816</v>
      </c>
      <c r="S32" s="454"/>
      <c r="T32" s="454"/>
      <c r="U32" s="454"/>
      <c r="V32" s="454"/>
      <c r="W32" s="454"/>
      <c r="X32" s="454"/>
      <c r="Y32" s="583"/>
      <c r="Z32" s="603">
        <v>6.2</v>
      </c>
      <c r="AA32" s="603"/>
      <c r="AB32" s="603"/>
      <c r="AC32" s="603"/>
      <c r="AD32" s="604" t="s">
        <v>195</v>
      </c>
      <c r="AE32" s="604"/>
      <c r="AF32" s="604"/>
      <c r="AG32" s="604"/>
      <c r="AH32" s="604"/>
      <c r="AI32" s="604"/>
      <c r="AJ32" s="604"/>
      <c r="AK32" s="604"/>
      <c r="AL32" s="573" t="s">
        <v>195</v>
      </c>
      <c r="AM32" s="317"/>
      <c r="AN32" s="317"/>
      <c r="AO32" s="605"/>
      <c r="AP32" s="564"/>
      <c r="AQ32" s="406"/>
      <c r="AR32" s="406"/>
      <c r="AS32" s="406"/>
      <c r="AT32" s="566"/>
      <c r="AU32" s="1" t="s">
        <v>243</v>
      </c>
      <c r="AX32" s="568" t="s">
        <v>377</v>
      </c>
      <c r="AY32" s="357"/>
      <c r="AZ32" s="357"/>
      <c r="BA32" s="357"/>
      <c r="BB32" s="357"/>
      <c r="BC32" s="357"/>
      <c r="BD32" s="357"/>
      <c r="BE32" s="357"/>
      <c r="BF32" s="569"/>
      <c r="BG32" s="619">
        <v>98.4</v>
      </c>
      <c r="BH32" s="571"/>
      <c r="BI32" s="571"/>
      <c r="BJ32" s="571"/>
      <c r="BK32" s="571"/>
      <c r="BL32" s="571"/>
      <c r="BM32" s="317">
        <v>94</v>
      </c>
      <c r="BN32" s="571"/>
      <c r="BO32" s="571"/>
      <c r="BP32" s="571"/>
      <c r="BQ32" s="600"/>
      <c r="BR32" s="619">
        <v>97.4</v>
      </c>
      <c r="BS32" s="571"/>
      <c r="BT32" s="571"/>
      <c r="BU32" s="571"/>
      <c r="BV32" s="571"/>
      <c r="BW32" s="571"/>
      <c r="BX32" s="317">
        <v>91.9</v>
      </c>
      <c r="BY32" s="571"/>
      <c r="BZ32" s="571"/>
      <c r="CA32" s="571"/>
      <c r="CB32" s="600"/>
      <c r="CD32" s="354"/>
      <c r="CE32" s="356"/>
      <c r="CF32" s="568" t="s">
        <v>398</v>
      </c>
      <c r="CG32" s="357"/>
      <c r="CH32" s="357"/>
      <c r="CI32" s="357"/>
      <c r="CJ32" s="357"/>
      <c r="CK32" s="357"/>
      <c r="CL32" s="357"/>
      <c r="CM32" s="357"/>
      <c r="CN32" s="357"/>
      <c r="CO32" s="357"/>
      <c r="CP32" s="357"/>
      <c r="CQ32" s="569"/>
      <c r="CR32" s="570" t="s">
        <v>195</v>
      </c>
      <c r="CS32" s="454"/>
      <c r="CT32" s="454"/>
      <c r="CU32" s="454"/>
      <c r="CV32" s="454"/>
      <c r="CW32" s="454"/>
      <c r="CX32" s="454"/>
      <c r="CY32" s="583"/>
      <c r="CZ32" s="573" t="s">
        <v>195</v>
      </c>
      <c r="DA32" s="574"/>
      <c r="DB32" s="574"/>
      <c r="DC32" s="575"/>
      <c r="DD32" s="576" t="s">
        <v>195</v>
      </c>
      <c r="DE32" s="454"/>
      <c r="DF32" s="454"/>
      <c r="DG32" s="454"/>
      <c r="DH32" s="454"/>
      <c r="DI32" s="454"/>
      <c r="DJ32" s="454"/>
      <c r="DK32" s="583"/>
      <c r="DL32" s="576" t="s">
        <v>195</v>
      </c>
      <c r="DM32" s="454"/>
      <c r="DN32" s="454"/>
      <c r="DO32" s="454"/>
      <c r="DP32" s="454"/>
      <c r="DQ32" s="454"/>
      <c r="DR32" s="454"/>
      <c r="DS32" s="454"/>
      <c r="DT32" s="454"/>
      <c r="DU32" s="454"/>
      <c r="DV32" s="583"/>
      <c r="DW32" s="573" t="s">
        <v>195</v>
      </c>
      <c r="DX32" s="574"/>
      <c r="DY32" s="574"/>
      <c r="DZ32" s="574"/>
      <c r="EA32" s="574"/>
      <c r="EB32" s="574"/>
      <c r="EC32" s="602"/>
    </row>
    <row r="33" spans="2:133" ht="11.25" customHeight="1" x14ac:dyDescent="0.2">
      <c r="B33" s="568" t="s">
        <v>232</v>
      </c>
      <c r="C33" s="357"/>
      <c r="D33" s="357"/>
      <c r="E33" s="357"/>
      <c r="F33" s="357"/>
      <c r="G33" s="357"/>
      <c r="H33" s="357"/>
      <c r="I33" s="357"/>
      <c r="J33" s="357"/>
      <c r="K33" s="357"/>
      <c r="L33" s="357"/>
      <c r="M33" s="357"/>
      <c r="N33" s="357"/>
      <c r="O33" s="357"/>
      <c r="P33" s="357"/>
      <c r="Q33" s="569"/>
      <c r="R33" s="570">
        <v>11260</v>
      </c>
      <c r="S33" s="454"/>
      <c r="T33" s="454"/>
      <c r="U33" s="454"/>
      <c r="V33" s="454"/>
      <c r="W33" s="454"/>
      <c r="X33" s="454"/>
      <c r="Y33" s="583"/>
      <c r="Z33" s="603">
        <v>0.1</v>
      </c>
      <c r="AA33" s="603"/>
      <c r="AB33" s="603"/>
      <c r="AC33" s="603"/>
      <c r="AD33" s="604">
        <v>3594</v>
      </c>
      <c r="AE33" s="604"/>
      <c r="AF33" s="604"/>
      <c r="AG33" s="604"/>
      <c r="AH33" s="604"/>
      <c r="AI33" s="604"/>
      <c r="AJ33" s="604"/>
      <c r="AK33" s="604"/>
      <c r="AL33" s="573">
        <v>0</v>
      </c>
      <c r="AM33" s="317"/>
      <c r="AN33" s="317"/>
      <c r="AO33" s="605"/>
      <c r="AP33" s="343"/>
      <c r="AQ33" s="344"/>
      <c r="AR33" s="344"/>
      <c r="AS33" s="344"/>
      <c r="AT33" s="567"/>
      <c r="AU33" s="43"/>
      <c r="AV33" s="43"/>
      <c r="AW33" s="43"/>
      <c r="AX33" s="548" t="s">
        <v>157</v>
      </c>
      <c r="AY33" s="549"/>
      <c r="AZ33" s="549"/>
      <c r="BA33" s="549"/>
      <c r="BB33" s="549"/>
      <c r="BC33" s="549"/>
      <c r="BD33" s="549"/>
      <c r="BE33" s="549"/>
      <c r="BF33" s="550"/>
      <c r="BG33" s="615">
        <v>99</v>
      </c>
      <c r="BH33" s="552"/>
      <c r="BI33" s="552"/>
      <c r="BJ33" s="552"/>
      <c r="BK33" s="552"/>
      <c r="BL33" s="552"/>
      <c r="BM33" s="596">
        <v>96.8</v>
      </c>
      <c r="BN33" s="552"/>
      <c r="BO33" s="552"/>
      <c r="BP33" s="552"/>
      <c r="BQ33" s="591"/>
      <c r="BR33" s="615">
        <v>98.9</v>
      </c>
      <c r="BS33" s="552"/>
      <c r="BT33" s="552"/>
      <c r="BU33" s="552"/>
      <c r="BV33" s="552"/>
      <c r="BW33" s="552"/>
      <c r="BX33" s="596">
        <v>97</v>
      </c>
      <c r="BY33" s="552"/>
      <c r="BZ33" s="552"/>
      <c r="CA33" s="552"/>
      <c r="CB33" s="591"/>
      <c r="CD33" s="568" t="s">
        <v>400</v>
      </c>
      <c r="CE33" s="357"/>
      <c r="CF33" s="357"/>
      <c r="CG33" s="357"/>
      <c r="CH33" s="357"/>
      <c r="CI33" s="357"/>
      <c r="CJ33" s="357"/>
      <c r="CK33" s="357"/>
      <c r="CL33" s="357"/>
      <c r="CM33" s="357"/>
      <c r="CN33" s="357"/>
      <c r="CO33" s="357"/>
      <c r="CP33" s="357"/>
      <c r="CQ33" s="569"/>
      <c r="CR33" s="570">
        <v>6928761</v>
      </c>
      <c r="CS33" s="571"/>
      <c r="CT33" s="571"/>
      <c r="CU33" s="571"/>
      <c r="CV33" s="571"/>
      <c r="CW33" s="571"/>
      <c r="CX33" s="571"/>
      <c r="CY33" s="572"/>
      <c r="CZ33" s="573">
        <v>39.4</v>
      </c>
      <c r="DA33" s="574"/>
      <c r="DB33" s="574"/>
      <c r="DC33" s="575"/>
      <c r="DD33" s="576">
        <v>5901748</v>
      </c>
      <c r="DE33" s="571"/>
      <c r="DF33" s="571"/>
      <c r="DG33" s="571"/>
      <c r="DH33" s="571"/>
      <c r="DI33" s="571"/>
      <c r="DJ33" s="571"/>
      <c r="DK33" s="572"/>
      <c r="DL33" s="576">
        <v>4698919</v>
      </c>
      <c r="DM33" s="571"/>
      <c r="DN33" s="571"/>
      <c r="DO33" s="571"/>
      <c r="DP33" s="571"/>
      <c r="DQ33" s="571"/>
      <c r="DR33" s="571"/>
      <c r="DS33" s="571"/>
      <c r="DT33" s="571"/>
      <c r="DU33" s="571"/>
      <c r="DV33" s="572"/>
      <c r="DW33" s="573">
        <v>47.1</v>
      </c>
      <c r="DX33" s="574"/>
      <c r="DY33" s="574"/>
      <c r="DZ33" s="574"/>
      <c r="EA33" s="574"/>
      <c r="EB33" s="574"/>
      <c r="EC33" s="602"/>
    </row>
    <row r="34" spans="2:133" ht="11.25" customHeight="1" x14ac:dyDescent="0.2">
      <c r="B34" s="568" t="s">
        <v>146</v>
      </c>
      <c r="C34" s="357"/>
      <c r="D34" s="357"/>
      <c r="E34" s="357"/>
      <c r="F34" s="357"/>
      <c r="G34" s="357"/>
      <c r="H34" s="357"/>
      <c r="I34" s="357"/>
      <c r="J34" s="357"/>
      <c r="K34" s="357"/>
      <c r="L34" s="357"/>
      <c r="M34" s="357"/>
      <c r="N34" s="357"/>
      <c r="O34" s="357"/>
      <c r="P34" s="357"/>
      <c r="Q34" s="569"/>
      <c r="R34" s="570">
        <v>78164</v>
      </c>
      <c r="S34" s="454"/>
      <c r="T34" s="454"/>
      <c r="U34" s="454"/>
      <c r="V34" s="454"/>
      <c r="W34" s="454"/>
      <c r="X34" s="454"/>
      <c r="Y34" s="583"/>
      <c r="Z34" s="603">
        <v>0.4</v>
      </c>
      <c r="AA34" s="603"/>
      <c r="AB34" s="603"/>
      <c r="AC34" s="603"/>
      <c r="AD34" s="604" t="s">
        <v>195</v>
      </c>
      <c r="AE34" s="604"/>
      <c r="AF34" s="604"/>
      <c r="AG34" s="604"/>
      <c r="AH34" s="604"/>
      <c r="AI34" s="604"/>
      <c r="AJ34" s="604"/>
      <c r="AK34" s="604"/>
      <c r="AL34" s="573" t="s">
        <v>195</v>
      </c>
      <c r="AM34" s="317"/>
      <c r="AN34" s="317"/>
      <c r="AO34" s="605"/>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68" t="s">
        <v>403</v>
      </c>
      <c r="CE34" s="357"/>
      <c r="CF34" s="357"/>
      <c r="CG34" s="357"/>
      <c r="CH34" s="357"/>
      <c r="CI34" s="357"/>
      <c r="CJ34" s="357"/>
      <c r="CK34" s="357"/>
      <c r="CL34" s="357"/>
      <c r="CM34" s="357"/>
      <c r="CN34" s="357"/>
      <c r="CO34" s="357"/>
      <c r="CP34" s="357"/>
      <c r="CQ34" s="569"/>
      <c r="CR34" s="570">
        <v>2792684</v>
      </c>
      <c r="CS34" s="454"/>
      <c r="CT34" s="454"/>
      <c r="CU34" s="454"/>
      <c r="CV34" s="454"/>
      <c r="CW34" s="454"/>
      <c r="CX34" s="454"/>
      <c r="CY34" s="583"/>
      <c r="CZ34" s="573">
        <v>15.9</v>
      </c>
      <c r="DA34" s="574"/>
      <c r="DB34" s="574"/>
      <c r="DC34" s="575"/>
      <c r="DD34" s="576">
        <v>2187308</v>
      </c>
      <c r="DE34" s="454"/>
      <c r="DF34" s="454"/>
      <c r="DG34" s="454"/>
      <c r="DH34" s="454"/>
      <c r="DI34" s="454"/>
      <c r="DJ34" s="454"/>
      <c r="DK34" s="583"/>
      <c r="DL34" s="576">
        <v>2057438</v>
      </c>
      <c r="DM34" s="454"/>
      <c r="DN34" s="454"/>
      <c r="DO34" s="454"/>
      <c r="DP34" s="454"/>
      <c r="DQ34" s="454"/>
      <c r="DR34" s="454"/>
      <c r="DS34" s="454"/>
      <c r="DT34" s="454"/>
      <c r="DU34" s="454"/>
      <c r="DV34" s="583"/>
      <c r="DW34" s="573">
        <v>20.6</v>
      </c>
      <c r="DX34" s="574"/>
      <c r="DY34" s="574"/>
      <c r="DZ34" s="574"/>
      <c r="EA34" s="574"/>
      <c r="EB34" s="574"/>
      <c r="EC34" s="602"/>
    </row>
    <row r="35" spans="2:133" ht="11.25" customHeight="1" x14ac:dyDescent="0.2">
      <c r="B35" s="568" t="s">
        <v>405</v>
      </c>
      <c r="C35" s="357"/>
      <c r="D35" s="357"/>
      <c r="E35" s="357"/>
      <c r="F35" s="357"/>
      <c r="G35" s="357"/>
      <c r="H35" s="357"/>
      <c r="I35" s="357"/>
      <c r="J35" s="357"/>
      <c r="K35" s="357"/>
      <c r="L35" s="357"/>
      <c r="M35" s="357"/>
      <c r="N35" s="357"/>
      <c r="O35" s="357"/>
      <c r="P35" s="357"/>
      <c r="Q35" s="569"/>
      <c r="R35" s="570">
        <v>113065</v>
      </c>
      <c r="S35" s="454"/>
      <c r="T35" s="454"/>
      <c r="U35" s="454"/>
      <c r="V35" s="454"/>
      <c r="W35" s="454"/>
      <c r="X35" s="454"/>
      <c r="Y35" s="583"/>
      <c r="Z35" s="603">
        <v>0.6</v>
      </c>
      <c r="AA35" s="603"/>
      <c r="AB35" s="603"/>
      <c r="AC35" s="603"/>
      <c r="AD35" s="604" t="s">
        <v>195</v>
      </c>
      <c r="AE35" s="604"/>
      <c r="AF35" s="604"/>
      <c r="AG35" s="604"/>
      <c r="AH35" s="604"/>
      <c r="AI35" s="604"/>
      <c r="AJ35" s="604"/>
      <c r="AK35" s="604"/>
      <c r="AL35" s="573" t="s">
        <v>195</v>
      </c>
      <c r="AM35" s="317"/>
      <c r="AN35" s="317"/>
      <c r="AO35" s="605"/>
      <c r="AP35" s="16"/>
      <c r="AQ35" s="483" t="s">
        <v>406</v>
      </c>
      <c r="AR35" s="484"/>
      <c r="AS35" s="484"/>
      <c r="AT35" s="484"/>
      <c r="AU35" s="484"/>
      <c r="AV35" s="484"/>
      <c r="AW35" s="484"/>
      <c r="AX35" s="484"/>
      <c r="AY35" s="484"/>
      <c r="AZ35" s="484"/>
      <c r="BA35" s="484"/>
      <c r="BB35" s="484"/>
      <c r="BC35" s="484"/>
      <c r="BD35" s="484"/>
      <c r="BE35" s="484"/>
      <c r="BF35" s="526"/>
      <c r="BG35" s="483" t="s">
        <v>205</v>
      </c>
      <c r="BH35" s="484"/>
      <c r="BI35" s="484"/>
      <c r="BJ35" s="484"/>
      <c r="BK35" s="484"/>
      <c r="BL35" s="484"/>
      <c r="BM35" s="484"/>
      <c r="BN35" s="484"/>
      <c r="BO35" s="484"/>
      <c r="BP35" s="484"/>
      <c r="BQ35" s="484"/>
      <c r="BR35" s="484"/>
      <c r="BS35" s="484"/>
      <c r="BT35" s="484"/>
      <c r="BU35" s="484"/>
      <c r="BV35" s="484"/>
      <c r="BW35" s="484"/>
      <c r="BX35" s="484"/>
      <c r="BY35" s="484"/>
      <c r="BZ35" s="484"/>
      <c r="CA35" s="484"/>
      <c r="CB35" s="526"/>
      <c r="CD35" s="568" t="s">
        <v>408</v>
      </c>
      <c r="CE35" s="357"/>
      <c r="CF35" s="357"/>
      <c r="CG35" s="357"/>
      <c r="CH35" s="357"/>
      <c r="CI35" s="357"/>
      <c r="CJ35" s="357"/>
      <c r="CK35" s="357"/>
      <c r="CL35" s="357"/>
      <c r="CM35" s="357"/>
      <c r="CN35" s="357"/>
      <c r="CO35" s="357"/>
      <c r="CP35" s="357"/>
      <c r="CQ35" s="569"/>
      <c r="CR35" s="570">
        <v>51732</v>
      </c>
      <c r="CS35" s="571"/>
      <c r="CT35" s="571"/>
      <c r="CU35" s="571"/>
      <c r="CV35" s="571"/>
      <c r="CW35" s="571"/>
      <c r="CX35" s="571"/>
      <c r="CY35" s="572"/>
      <c r="CZ35" s="573">
        <v>0.3</v>
      </c>
      <c r="DA35" s="574"/>
      <c r="DB35" s="574"/>
      <c r="DC35" s="575"/>
      <c r="DD35" s="576">
        <v>43095</v>
      </c>
      <c r="DE35" s="571"/>
      <c r="DF35" s="571"/>
      <c r="DG35" s="571"/>
      <c r="DH35" s="571"/>
      <c r="DI35" s="571"/>
      <c r="DJ35" s="571"/>
      <c r="DK35" s="572"/>
      <c r="DL35" s="576">
        <v>42589</v>
      </c>
      <c r="DM35" s="571"/>
      <c r="DN35" s="571"/>
      <c r="DO35" s="571"/>
      <c r="DP35" s="571"/>
      <c r="DQ35" s="571"/>
      <c r="DR35" s="571"/>
      <c r="DS35" s="571"/>
      <c r="DT35" s="571"/>
      <c r="DU35" s="571"/>
      <c r="DV35" s="572"/>
      <c r="DW35" s="573">
        <v>0.4</v>
      </c>
      <c r="DX35" s="574"/>
      <c r="DY35" s="574"/>
      <c r="DZ35" s="574"/>
      <c r="EA35" s="574"/>
      <c r="EB35" s="574"/>
      <c r="EC35" s="602"/>
    </row>
    <row r="36" spans="2:133" ht="11.25" customHeight="1" x14ac:dyDescent="0.2">
      <c r="B36" s="568" t="s">
        <v>378</v>
      </c>
      <c r="C36" s="357"/>
      <c r="D36" s="357"/>
      <c r="E36" s="357"/>
      <c r="F36" s="357"/>
      <c r="G36" s="357"/>
      <c r="H36" s="357"/>
      <c r="I36" s="357"/>
      <c r="J36" s="357"/>
      <c r="K36" s="357"/>
      <c r="L36" s="357"/>
      <c r="M36" s="357"/>
      <c r="N36" s="357"/>
      <c r="O36" s="357"/>
      <c r="P36" s="357"/>
      <c r="Q36" s="569"/>
      <c r="R36" s="570">
        <v>730575</v>
      </c>
      <c r="S36" s="454"/>
      <c r="T36" s="454"/>
      <c r="U36" s="454"/>
      <c r="V36" s="454"/>
      <c r="W36" s="454"/>
      <c r="X36" s="454"/>
      <c r="Y36" s="583"/>
      <c r="Z36" s="603">
        <v>4</v>
      </c>
      <c r="AA36" s="603"/>
      <c r="AB36" s="603"/>
      <c r="AC36" s="603"/>
      <c r="AD36" s="604" t="s">
        <v>195</v>
      </c>
      <c r="AE36" s="604"/>
      <c r="AF36" s="604"/>
      <c r="AG36" s="604"/>
      <c r="AH36" s="604"/>
      <c r="AI36" s="604"/>
      <c r="AJ36" s="604"/>
      <c r="AK36" s="604"/>
      <c r="AL36" s="573" t="s">
        <v>195</v>
      </c>
      <c r="AM36" s="317"/>
      <c r="AN36" s="317"/>
      <c r="AO36" s="605"/>
      <c r="AP36" s="16"/>
      <c r="AQ36" s="606" t="s">
        <v>393</v>
      </c>
      <c r="AR36" s="607"/>
      <c r="AS36" s="607"/>
      <c r="AT36" s="607"/>
      <c r="AU36" s="607"/>
      <c r="AV36" s="607"/>
      <c r="AW36" s="607"/>
      <c r="AX36" s="607"/>
      <c r="AY36" s="608"/>
      <c r="AZ36" s="609">
        <v>1563444</v>
      </c>
      <c r="BA36" s="610"/>
      <c r="BB36" s="610"/>
      <c r="BC36" s="610"/>
      <c r="BD36" s="610"/>
      <c r="BE36" s="610"/>
      <c r="BF36" s="611"/>
      <c r="BG36" s="612" t="s">
        <v>410</v>
      </c>
      <c r="BH36" s="613"/>
      <c r="BI36" s="613"/>
      <c r="BJ36" s="613"/>
      <c r="BK36" s="613"/>
      <c r="BL36" s="613"/>
      <c r="BM36" s="613"/>
      <c r="BN36" s="613"/>
      <c r="BO36" s="613"/>
      <c r="BP36" s="613"/>
      <c r="BQ36" s="613"/>
      <c r="BR36" s="613"/>
      <c r="BS36" s="613"/>
      <c r="BT36" s="613"/>
      <c r="BU36" s="614"/>
      <c r="BV36" s="609">
        <v>5720</v>
      </c>
      <c r="BW36" s="610"/>
      <c r="BX36" s="610"/>
      <c r="BY36" s="610"/>
      <c r="BZ36" s="610"/>
      <c r="CA36" s="610"/>
      <c r="CB36" s="611"/>
      <c r="CD36" s="568" t="s">
        <v>25</v>
      </c>
      <c r="CE36" s="357"/>
      <c r="CF36" s="357"/>
      <c r="CG36" s="357"/>
      <c r="CH36" s="357"/>
      <c r="CI36" s="357"/>
      <c r="CJ36" s="357"/>
      <c r="CK36" s="357"/>
      <c r="CL36" s="357"/>
      <c r="CM36" s="357"/>
      <c r="CN36" s="357"/>
      <c r="CO36" s="357"/>
      <c r="CP36" s="357"/>
      <c r="CQ36" s="569"/>
      <c r="CR36" s="570">
        <v>2411369</v>
      </c>
      <c r="CS36" s="454"/>
      <c r="CT36" s="454"/>
      <c r="CU36" s="454"/>
      <c r="CV36" s="454"/>
      <c r="CW36" s="454"/>
      <c r="CX36" s="454"/>
      <c r="CY36" s="583"/>
      <c r="CZ36" s="573">
        <v>13.7</v>
      </c>
      <c r="DA36" s="574"/>
      <c r="DB36" s="574"/>
      <c r="DC36" s="575"/>
      <c r="DD36" s="576">
        <v>2284487</v>
      </c>
      <c r="DE36" s="454"/>
      <c r="DF36" s="454"/>
      <c r="DG36" s="454"/>
      <c r="DH36" s="454"/>
      <c r="DI36" s="454"/>
      <c r="DJ36" s="454"/>
      <c r="DK36" s="583"/>
      <c r="DL36" s="576">
        <v>1788503</v>
      </c>
      <c r="DM36" s="454"/>
      <c r="DN36" s="454"/>
      <c r="DO36" s="454"/>
      <c r="DP36" s="454"/>
      <c r="DQ36" s="454"/>
      <c r="DR36" s="454"/>
      <c r="DS36" s="454"/>
      <c r="DT36" s="454"/>
      <c r="DU36" s="454"/>
      <c r="DV36" s="583"/>
      <c r="DW36" s="573">
        <v>17.899999999999999</v>
      </c>
      <c r="DX36" s="574"/>
      <c r="DY36" s="574"/>
      <c r="DZ36" s="574"/>
      <c r="EA36" s="574"/>
      <c r="EB36" s="574"/>
      <c r="EC36" s="602"/>
    </row>
    <row r="37" spans="2:133" ht="11.25" customHeight="1" x14ac:dyDescent="0.2">
      <c r="B37" s="568" t="s">
        <v>401</v>
      </c>
      <c r="C37" s="357"/>
      <c r="D37" s="357"/>
      <c r="E37" s="357"/>
      <c r="F37" s="357"/>
      <c r="G37" s="357"/>
      <c r="H37" s="357"/>
      <c r="I37" s="357"/>
      <c r="J37" s="357"/>
      <c r="K37" s="357"/>
      <c r="L37" s="357"/>
      <c r="M37" s="357"/>
      <c r="N37" s="357"/>
      <c r="O37" s="357"/>
      <c r="P37" s="357"/>
      <c r="Q37" s="569"/>
      <c r="R37" s="570">
        <v>449548</v>
      </c>
      <c r="S37" s="454"/>
      <c r="T37" s="454"/>
      <c r="U37" s="454"/>
      <c r="V37" s="454"/>
      <c r="W37" s="454"/>
      <c r="X37" s="454"/>
      <c r="Y37" s="583"/>
      <c r="Z37" s="603">
        <v>2.5</v>
      </c>
      <c r="AA37" s="603"/>
      <c r="AB37" s="603"/>
      <c r="AC37" s="603"/>
      <c r="AD37" s="604">
        <v>15667</v>
      </c>
      <c r="AE37" s="604"/>
      <c r="AF37" s="604"/>
      <c r="AG37" s="604"/>
      <c r="AH37" s="604"/>
      <c r="AI37" s="604"/>
      <c r="AJ37" s="604"/>
      <c r="AK37" s="604"/>
      <c r="AL37" s="573">
        <v>0.2</v>
      </c>
      <c r="AM37" s="317"/>
      <c r="AN37" s="317"/>
      <c r="AO37" s="605"/>
      <c r="AQ37" s="598" t="s">
        <v>411</v>
      </c>
      <c r="AR37" s="415"/>
      <c r="AS37" s="415"/>
      <c r="AT37" s="415"/>
      <c r="AU37" s="415"/>
      <c r="AV37" s="415"/>
      <c r="AW37" s="415"/>
      <c r="AX37" s="415"/>
      <c r="AY37" s="599"/>
      <c r="AZ37" s="570">
        <v>420000</v>
      </c>
      <c r="BA37" s="454"/>
      <c r="BB37" s="454"/>
      <c r="BC37" s="454"/>
      <c r="BD37" s="571"/>
      <c r="BE37" s="571"/>
      <c r="BF37" s="600"/>
      <c r="BG37" s="568" t="s">
        <v>412</v>
      </c>
      <c r="BH37" s="357"/>
      <c r="BI37" s="357"/>
      <c r="BJ37" s="357"/>
      <c r="BK37" s="357"/>
      <c r="BL37" s="357"/>
      <c r="BM37" s="357"/>
      <c r="BN37" s="357"/>
      <c r="BO37" s="357"/>
      <c r="BP37" s="357"/>
      <c r="BQ37" s="357"/>
      <c r="BR37" s="357"/>
      <c r="BS37" s="357"/>
      <c r="BT37" s="357"/>
      <c r="BU37" s="569"/>
      <c r="BV37" s="570">
        <v>-6359</v>
      </c>
      <c r="BW37" s="454"/>
      <c r="BX37" s="454"/>
      <c r="BY37" s="454"/>
      <c r="BZ37" s="454"/>
      <c r="CA37" s="454"/>
      <c r="CB37" s="601"/>
      <c r="CD37" s="568" t="s">
        <v>159</v>
      </c>
      <c r="CE37" s="357"/>
      <c r="CF37" s="357"/>
      <c r="CG37" s="357"/>
      <c r="CH37" s="357"/>
      <c r="CI37" s="357"/>
      <c r="CJ37" s="357"/>
      <c r="CK37" s="357"/>
      <c r="CL37" s="357"/>
      <c r="CM37" s="357"/>
      <c r="CN37" s="357"/>
      <c r="CO37" s="357"/>
      <c r="CP37" s="357"/>
      <c r="CQ37" s="569"/>
      <c r="CR37" s="570">
        <v>437879</v>
      </c>
      <c r="CS37" s="571"/>
      <c r="CT37" s="571"/>
      <c r="CU37" s="571"/>
      <c r="CV37" s="571"/>
      <c r="CW37" s="571"/>
      <c r="CX37" s="571"/>
      <c r="CY37" s="572"/>
      <c r="CZ37" s="573">
        <v>2.5</v>
      </c>
      <c r="DA37" s="574"/>
      <c r="DB37" s="574"/>
      <c r="DC37" s="575"/>
      <c r="DD37" s="576">
        <v>437879</v>
      </c>
      <c r="DE37" s="571"/>
      <c r="DF37" s="571"/>
      <c r="DG37" s="571"/>
      <c r="DH37" s="571"/>
      <c r="DI37" s="571"/>
      <c r="DJ37" s="571"/>
      <c r="DK37" s="572"/>
      <c r="DL37" s="576">
        <v>342206</v>
      </c>
      <c r="DM37" s="571"/>
      <c r="DN37" s="571"/>
      <c r="DO37" s="571"/>
      <c r="DP37" s="571"/>
      <c r="DQ37" s="571"/>
      <c r="DR37" s="571"/>
      <c r="DS37" s="571"/>
      <c r="DT37" s="571"/>
      <c r="DU37" s="571"/>
      <c r="DV37" s="572"/>
      <c r="DW37" s="573">
        <v>3.4</v>
      </c>
      <c r="DX37" s="574"/>
      <c r="DY37" s="574"/>
      <c r="DZ37" s="574"/>
      <c r="EA37" s="574"/>
      <c r="EB37" s="574"/>
      <c r="EC37" s="602"/>
    </row>
    <row r="38" spans="2:133" ht="11.25" customHeight="1" x14ac:dyDescent="0.2">
      <c r="B38" s="568" t="s">
        <v>415</v>
      </c>
      <c r="C38" s="357"/>
      <c r="D38" s="357"/>
      <c r="E38" s="357"/>
      <c r="F38" s="357"/>
      <c r="G38" s="357"/>
      <c r="H38" s="357"/>
      <c r="I38" s="357"/>
      <c r="J38" s="357"/>
      <c r="K38" s="357"/>
      <c r="L38" s="357"/>
      <c r="M38" s="357"/>
      <c r="N38" s="357"/>
      <c r="O38" s="357"/>
      <c r="P38" s="357"/>
      <c r="Q38" s="569"/>
      <c r="R38" s="570">
        <v>1779700</v>
      </c>
      <c r="S38" s="454"/>
      <c r="T38" s="454"/>
      <c r="U38" s="454"/>
      <c r="V38" s="454"/>
      <c r="W38" s="454"/>
      <c r="X38" s="454"/>
      <c r="Y38" s="583"/>
      <c r="Z38" s="603">
        <v>9.8000000000000007</v>
      </c>
      <c r="AA38" s="603"/>
      <c r="AB38" s="603"/>
      <c r="AC38" s="603"/>
      <c r="AD38" s="604" t="s">
        <v>195</v>
      </c>
      <c r="AE38" s="604"/>
      <c r="AF38" s="604"/>
      <c r="AG38" s="604"/>
      <c r="AH38" s="604"/>
      <c r="AI38" s="604"/>
      <c r="AJ38" s="604"/>
      <c r="AK38" s="604"/>
      <c r="AL38" s="573" t="s">
        <v>195</v>
      </c>
      <c r="AM38" s="317"/>
      <c r="AN38" s="317"/>
      <c r="AO38" s="605"/>
      <c r="AQ38" s="598" t="s">
        <v>418</v>
      </c>
      <c r="AR38" s="415"/>
      <c r="AS38" s="415"/>
      <c r="AT38" s="415"/>
      <c r="AU38" s="415"/>
      <c r="AV38" s="415"/>
      <c r="AW38" s="415"/>
      <c r="AX38" s="415"/>
      <c r="AY38" s="599"/>
      <c r="AZ38" s="570">
        <v>35337</v>
      </c>
      <c r="BA38" s="454"/>
      <c r="BB38" s="454"/>
      <c r="BC38" s="454"/>
      <c r="BD38" s="571"/>
      <c r="BE38" s="571"/>
      <c r="BF38" s="600"/>
      <c r="BG38" s="568" t="s">
        <v>420</v>
      </c>
      <c r="BH38" s="357"/>
      <c r="BI38" s="357"/>
      <c r="BJ38" s="357"/>
      <c r="BK38" s="357"/>
      <c r="BL38" s="357"/>
      <c r="BM38" s="357"/>
      <c r="BN38" s="357"/>
      <c r="BO38" s="357"/>
      <c r="BP38" s="357"/>
      <c r="BQ38" s="357"/>
      <c r="BR38" s="357"/>
      <c r="BS38" s="357"/>
      <c r="BT38" s="357"/>
      <c r="BU38" s="569"/>
      <c r="BV38" s="570">
        <v>5198</v>
      </c>
      <c r="BW38" s="454"/>
      <c r="BX38" s="454"/>
      <c r="BY38" s="454"/>
      <c r="BZ38" s="454"/>
      <c r="CA38" s="454"/>
      <c r="CB38" s="601"/>
      <c r="CD38" s="568" t="s">
        <v>421</v>
      </c>
      <c r="CE38" s="357"/>
      <c r="CF38" s="357"/>
      <c r="CG38" s="357"/>
      <c r="CH38" s="357"/>
      <c r="CI38" s="357"/>
      <c r="CJ38" s="357"/>
      <c r="CK38" s="357"/>
      <c r="CL38" s="357"/>
      <c r="CM38" s="357"/>
      <c r="CN38" s="357"/>
      <c r="CO38" s="357"/>
      <c r="CP38" s="357"/>
      <c r="CQ38" s="569"/>
      <c r="CR38" s="570">
        <v>1108107</v>
      </c>
      <c r="CS38" s="454"/>
      <c r="CT38" s="454"/>
      <c r="CU38" s="454"/>
      <c r="CV38" s="454"/>
      <c r="CW38" s="454"/>
      <c r="CX38" s="454"/>
      <c r="CY38" s="583"/>
      <c r="CZ38" s="573">
        <v>6.3</v>
      </c>
      <c r="DA38" s="574"/>
      <c r="DB38" s="574"/>
      <c r="DC38" s="575"/>
      <c r="DD38" s="576">
        <v>898764</v>
      </c>
      <c r="DE38" s="454"/>
      <c r="DF38" s="454"/>
      <c r="DG38" s="454"/>
      <c r="DH38" s="454"/>
      <c r="DI38" s="454"/>
      <c r="DJ38" s="454"/>
      <c r="DK38" s="583"/>
      <c r="DL38" s="576">
        <v>810389</v>
      </c>
      <c r="DM38" s="454"/>
      <c r="DN38" s="454"/>
      <c r="DO38" s="454"/>
      <c r="DP38" s="454"/>
      <c r="DQ38" s="454"/>
      <c r="DR38" s="454"/>
      <c r="DS38" s="454"/>
      <c r="DT38" s="454"/>
      <c r="DU38" s="454"/>
      <c r="DV38" s="583"/>
      <c r="DW38" s="573">
        <v>8.1</v>
      </c>
      <c r="DX38" s="574"/>
      <c r="DY38" s="574"/>
      <c r="DZ38" s="574"/>
      <c r="EA38" s="574"/>
      <c r="EB38" s="574"/>
      <c r="EC38" s="602"/>
    </row>
    <row r="39" spans="2:133" ht="11.25" customHeight="1" x14ac:dyDescent="0.2">
      <c r="B39" s="568" t="s">
        <v>422</v>
      </c>
      <c r="C39" s="357"/>
      <c r="D39" s="357"/>
      <c r="E39" s="357"/>
      <c r="F39" s="357"/>
      <c r="G39" s="357"/>
      <c r="H39" s="357"/>
      <c r="I39" s="357"/>
      <c r="J39" s="357"/>
      <c r="K39" s="357"/>
      <c r="L39" s="357"/>
      <c r="M39" s="357"/>
      <c r="N39" s="357"/>
      <c r="O39" s="357"/>
      <c r="P39" s="357"/>
      <c r="Q39" s="569"/>
      <c r="R39" s="570" t="s">
        <v>195</v>
      </c>
      <c r="S39" s="454"/>
      <c r="T39" s="454"/>
      <c r="U39" s="454"/>
      <c r="V39" s="454"/>
      <c r="W39" s="454"/>
      <c r="X39" s="454"/>
      <c r="Y39" s="583"/>
      <c r="Z39" s="603" t="s">
        <v>195</v>
      </c>
      <c r="AA39" s="603"/>
      <c r="AB39" s="603"/>
      <c r="AC39" s="603"/>
      <c r="AD39" s="604" t="s">
        <v>195</v>
      </c>
      <c r="AE39" s="604"/>
      <c r="AF39" s="604"/>
      <c r="AG39" s="604"/>
      <c r="AH39" s="604"/>
      <c r="AI39" s="604"/>
      <c r="AJ39" s="604"/>
      <c r="AK39" s="604"/>
      <c r="AL39" s="573" t="s">
        <v>195</v>
      </c>
      <c r="AM39" s="317"/>
      <c r="AN39" s="317"/>
      <c r="AO39" s="605"/>
      <c r="AQ39" s="598" t="s">
        <v>310</v>
      </c>
      <c r="AR39" s="415"/>
      <c r="AS39" s="415"/>
      <c r="AT39" s="415"/>
      <c r="AU39" s="415"/>
      <c r="AV39" s="415"/>
      <c r="AW39" s="415"/>
      <c r="AX39" s="415"/>
      <c r="AY39" s="599"/>
      <c r="AZ39" s="570" t="s">
        <v>195</v>
      </c>
      <c r="BA39" s="454"/>
      <c r="BB39" s="454"/>
      <c r="BC39" s="454"/>
      <c r="BD39" s="571"/>
      <c r="BE39" s="571"/>
      <c r="BF39" s="600"/>
      <c r="BG39" s="568" t="s">
        <v>339</v>
      </c>
      <c r="BH39" s="357"/>
      <c r="BI39" s="357"/>
      <c r="BJ39" s="357"/>
      <c r="BK39" s="357"/>
      <c r="BL39" s="357"/>
      <c r="BM39" s="357"/>
      <c r="BN39" s="357"/>
      <c r="BO39" s="357"/>
      <c r="BP39" s="357"/>
      <c r="BQ39" s="357"/>
      <c r="BR39" s="357"/>
      <c r="BS39" s="357"/>
      <c r="BT39" s="357"/>
      <c r="BU39" s="569"/>
      <c r="BV39" s="570">
        <v>7815</v>
      </c>
      <c r="BW39" s="454"/>
      <c r="BX39" s="454"/>
      <c r="BY39" s="454"/>
      <c r="BZ39" s="454"/>
      <c r="CA39" s="454"/>
      <c r="CB39" s="601"/>
      <c r="CD39" s="568" t="s">
        <v>423</v>
      </c>
      <c r="CE39" s="357"/>
      <c r="CF39" s="357"/>
      <c r="CG39" s="357"/>
      <c r="CH39" s="357"/>
      <c r="CI39" s="357"/>
      <c r="CJ39" s="357"/>
      <c r="CK39" s="357"/>
      <c r="CL39" s="357"/>
      <c r="CM39" s="357"/>
      <c r="CN39" s="357"/>
      <c r="CO39" s="357"/>
      <c r="CP39" s="357"/>
      <c r="CQ39" s="569"/>
      <c r="CR39" s="570">
        <v>487805</v>
      </c>
      <c r="CS39" s="571"/>
      <c r="CT39" s="571"/>
      <c r="CU39" s="571"/>
      <c r="CV39" s="571"/>
      <c r="CW39" s="571"/>
      <c r="CX39" s="571"/>
      <c r="CY39" s="572"/>
      <c r="CZ39" s="573">
        <v>2.8</v>
      </c>
      <c r="DA39" s="574"/>
      <c r="DB39" s="574"/>
      <c r="DC39" s="575"/>
      <c r="DD39" s="576">
        <v>478268</v>
      </c>
      <c r="DE39" s="571"/>
      <c r="DF39" s="571"/>
      <c r="DG39" s="571"/>
      <c r="DH39" s="571"/>
      <c r="DI39" s="571"/>
      <c r="DJ39" s="571"/>
      <c r="DK39" s="572"/>
      <c r="DL39" s="576" t="s">
        <v>195</v>
      </c>
      <c r="DM39" s="571"/>
      <c r="DN39" s="571"/>
      <c r="DO39" s="571"/>
      <c r="DP39" s="571"/>
      <c r="DQ39" s="571"/>
      <c r="DR39" s="571"/>
      <c r="DS39" s="571"/>
      <c r="DT39" s="571"/>
      <c r="DU39" s="571"/>
      <c r="DV39" s="572"/>
      <c r="DW39" s="573" t="s">
        <v>195</v>
      </c>
      <c r="DX39" s="574"/>
      <c r="DY39" s="574"/>
      <c r="DZ39" s="574"/>
      <c r="EA39" s="574"/>
      <c r="EB39" s="574"/>
      <c r="EC39" s="602"/>
    </row>
    <row r="40" spans="2:133" ht="11.25" customHeight="1" x14ac:dyDescent="0.2">
      <c r="B40" s="568" t="s">
        <v>427</v>
      </c>
      <c r="C40" s="357"/>
      <c r="D40" s="357"/>
      <c r="E40" s="357"/>
      <c r="F40" s="357"/>
      <c r="G40" s="357"/>
      <c r="H40" s="357"/>
      <c r="I40" s="357"/>
      <c r="J40" s="357"/>
      <c r="K40" s="357"/>
      <c r="L40" s="357"/>
      <c r="M40" s="357"/>
      <c r="N40" s="357"/>
      <c r="O40" s="357"/>
      <c r="P40" s="357"/>
      <c r="Q40" s="569"/>
      <c r="R40" s="570">
        <v>27400</v>
      </c>
      <c r="S40" s="454"/>
      <c r="T40" s="454"/>
      <c r="U40" s="454"/>
      <c r="V40" s="454"/>
      <c r="W40" s="454"/>
      <c r="X40" s="454"/>
      <c r="Y40" s="583"/>
      <c r="Z40" s="603">
        <v>0.2</v>
      </c>
      <c r="AA40" s="603"/>
      <c r="AB40" s="603"/>
      <c r="AC40" s="603"/>
      <c r="AD40" s="604" t="s">
        <v>195</v>
      </c>
      <c r="AE40" s="604"/>
      <c r="AF40" s="604"/>
      <c r="AG40" s="604"/>
      <c r="AH40" s="604"/>
      <c r="AI40" s="604"/>
      <c r="AJ40" s="604"/>
      <c r="AK40" s="604"/>
      <c r="AL40" s="573" t="s">
        <v>195</v>
      </c>
      <c r="AM40" s="317"/>
      <c r="AN40" s="317"/>
      <c r="AO40" s="605"/>
      <c r="AQ40" s="598" t="s">
        <v>429</v>
      </c>
      <c r="AR40" s="415"/>
      <c r="AS40" s="415"/>
      <c r="AT40" s="415"/>
      <c r="AU40" s="415"/>
      <c r="AV40" s="415"/>
      <c r="AW40" s="415"/>
      <c r="AX40" s="415"/>
      <c r="AY40" s="599"/>
      <c r="AZ40" s="570" t="s">
        <v>195</v>
      </c>
      <c r="BA40" s="454"/>
      <c r="BB40" s="454"/>
      <c r="BC40" s="454"/>
      <c r="BD40" s="571"/>
      <c r="BE40" s="571"/>
      <c r="BF40" s="600"/>
      <c r="BG40" s="564" t="s">
        <v>430</v>
      </c>
      <c r="BH40" s="406"/>
      <c r="BI40" s="406"/>
      <c r="BJ40" s="406"/>
      <c r="BK40" s="406"/>
      <c r="BL40" s="7"/>
      <c r="BM40" s="357" t="s">
        <v>431</v>
      </c>
      <c r="BN40" s="357"/>
      <c r="BO40" s="357"/>
      <c r="BP40" s="357"/>
      <c r="BQ40" s="357"/>
      <c r="BR40" s="357"/>
      <c r="BS40" s="357"/>
      <c r="BT40" s="357"/>
      <c r="BU40" s="569"/>
      <c r="BV40" s="570">
        <v>82</v>
      </c>
      <c r="BW40" s="454"/>
      <c r="BX40" s="454"/>
      <c r="BY40" s="454"/>
      <c r="BZ40" s="454"/>
      <c r="CA40" s="454"/>
      <c r="CB40" s="601"/>
      <c r="CD40" s="568" t="s">
        <v>373</v>
      </c>
      <c r="CE40" s="357"/>
      <c r="CF40" s="357"/>
      <c r="CG40" s="357"/>
      <c r="CH40" s="357"/>
      <c r="CI40" s="357"/>
      <c r="CJ40" s="357"/>
      <c r="CK40" s="357"/>
      <c r="CL40" s="357"/>
      <c r="CM40" s="357"/>
      <c r="CN40" s="357"/>
      <c r="CO40" s="357"/>
      <c r="CP40" s="357"/>
      <c r="CQ40" s="569"/>
      <c r="CR40" s="570">
        <v>77064</v>
      </c>
      <c r="CS40" s="454"/>
      <c r="CT40" s="454"/>
      <c r="CU40" s="454"/>
      <c r="CV40" s="454"/>
      <c r="CW40" s="454"/>
      <c r="CX40" s="454"/>
      <c r="CY40" s="583"/>
      <c r="CZ40" s="573">
        <v>0.4</v>
      </c>
      <c r="DA40" s="574"/>
      <c r="DB40" s="574"/>
      <c r="DC40" s="575"/>
      <c r="DD40" s="576">
        <v>9826</v>
      </c>
      <c r="DE40" s="454"/>
      <c r="DF40" s="454"/>
      <c r="DG40" s="454"/>
      <c r="DH40" s="454"/>
      <c r="DI40" s="454"/>
      <c r="DJ40" s="454"/>
      <c r="DK40" s="583"/>
      <c r="DL40" s="576" t="s">
        <v>195</v>
      </c>
      <c r="DM40" s="454"/>
      <c r="DN40" s="454"/>
      <c r="DO40" s="454"/>
      <c r="DP40" s="454"/>
      <c r="DQ40" s="454"/>
      <c r="DR40" s="454"/>
      <c r="DS40" s="454"/>
      <c r="DT40" s="454"/>
      <c r="DU40" s="454"/>
      <c r="DV40" s="583"/>
      <c r="DW40" s="573" t="s">
        <v>195</v>
      </c>
      <c r="DX40" s="574"/>
      <c r="DY40" s="574"/>
      <c r="DZ40" s="574"/>
      <c r="EA40" s="574"/>
      <c r="EB40" s="574"/>
      <c r="EC40" s="602"/>
    </row>
    <row r="41" spans="2:133" ht="11.25" customHeight="1" x14ac:dyDescent="0.2">
      <c r="B41" s="548" t="s">
        <v>428</v>
      </c>
      <c r="C41" s="549"/>
      <c r="D41" s="549"/>
      <c r="E41" s="549"/>
      <c r="F41" s="549"/>
      <c r="G41" s="549"/>
      <c r="H41" s="549"/>
      <c r="I41" s="549"/>
      <c r="J41" s="549"/>
      <c r="K41" s="549"/>
      <c r="L41" s="549"/>
      <c r="M41" s="549"/>
      <c r="N41" s="549"/>
      <c r="O41" s="549"/>
      <c r="P41" s="549"/>
      <c r="Q41" s="550"/>
      <c r="R41" s="551">
        <v>18234727</v>
      </c>
      <c r="S41" s="590"/>
      <c r="T41" s="590"/>
      <c r="U41" s="590"/>
      <c r="V41" s="590"/>
      <c r="W41" s="590"/>
      <c r="X41" s="590"/>
      <c r="Y41" s="593"/>
      <c r="Z41" s="594">
        <v>100</v>
      </c>
      <c r="AA41" s="594"/>
      <c r="AB41" s="594"/>
      <c r="AC41" s="594"/>
      <c r="AD41" s="595">
        <v>9945736</v>
      </c>
      <c r="AE41" s="595"/>
      <c r="AF41" s="595"/>
      <c r="AG41" s="595"/>
      <c r="AH41" s="595"/>
      <c r="AI41" s="595"/>
      <c r="AJ41" s="595"/>
      <c r="AK41" s="595"/>
      <c r="AL41" s="554">
        <v>100</v>
      </c>
      <c r="AM41" s="596"/>
      <c r="AN41" s="596"/>
      <c r="AO41" s="597"/>
      <c r="AQ41" s="598" t="s">
        <v>432</v>
      </c>
      <c r="AR41" s="415"/>
      <c r="AS41" s="415"/>
      <c r="AT41" s="415"/>
      <c r="AU41" s="415"/>
      <c r="AV41" s="415"/>
      <c r="AW41" s="415"/>
      <c r="AX41" s="415"/>
      <c r="AY41" s="599"/>
      <c r="AZ41" s="570">
        <v>248192</v>
      </c>
      <c r="BA41" s="454"/>
      <c r="BB41" s="454"/>
      <c r="BC41" s="454"/>
      <c r="BD41" s="571"/>
      <c r="BE41" s="571"/>
      <c r="BF41" s="600"/>
      <c r="BG41" s="564"/>
      <c r="BH41" s="406"/>
      <c r="BI41" s="406"/>
      <c r="BJ41" s="406"/>
      <c r="BK41" s="406"/>
      <c r="BL41" s="7"/>
      <c r="BM41" s="357" t="s">
        <v>346</v>
      </c>
      <c r="BN41" s="357"/>
      <c r="BO41" s="357"/>
      <c r="BP41" s="357"/>
      <c r="BQ41" s="357"/>
      <c r="BR41" s="357"/>
      <c r="BS41" s="357"/>
      <c r="BT41" s="357"/>
      <c r="BU41" s="569"/>
      <c r="BV41" s="570">
        <v>1</v>
      </c>
      <c r="BW41" s="454"/>
      <c r="BX41" s="454"/>
      <c r="BY41" s="454"/>
      <c r="BZ41" s="454"/>
      <c r="CA41" s="454"/>
      <c r="CB41" s="601"/>
      <c r="CD41" s="568" t="s">
        <v>285</v>
      </c>
      <c r="CE41" s="357"/>
      <c r="CF41" s="357"/>
      <c r="CG41" s="357"/>
      <c r="CH41" s="357"/>
      <c r="CI41" s="357"/>
      <c r="CJ41" s="357"/>
      <c r="CK41" s="357"/>
      <c r="CL41" s="357"/>
      <c r="CM41" s="357"/>
      <c r="CN41" s="357"/>
      <c r="CO41" s="357"/>
      <c r="CP41" s="357"/>
      <c r="CQ41" s="569"/>
      <c r="CR41" s="570" t="s">
        <v>195</v>
      </c>
      <c r="CS41" s="571"/>
      <c r="CT41" s="571"/>
      <c r="CU41" s="571"/>
      <c r="CV41" s="571"/>
      <c r="CW41" s="571"/>
      <c r="CX41" s="571"/>
      <c r="CY41" s="572"/>
      <c r="CZ41" s="573" t="s">
        <v>195</v>
      </c>
      <c r="DA41" s="574"/>
      <c r="DB41" s="574"/>
      <c r="DC41" s="575"/>
      <c r="DD41" s="576" t="s">
        <v>195</v>
      </c>
      <c r="DE41" s="571"/>
      <c r="DF41" s="571"/>
      <c r="DG41" s="571"/>
      <c r="DH41" s="571"/>
      <c r="DI41" s="571"/>
      <c r="DJ41" s="571"/>
      <c r="DK41" s="572"/>
      <c r="DL41" s="577"/>
      <c r="DM41" s="578"/>
      <c r="DN41" s="578"/>
      <c r="DO41" s="578"/>
      <c r="DP41" s="578"/>
      <c r="DQ41" s="578"/>
      <c r="DR41" s="578"/>
      <c r="DS41" s="578"/>
      <c r="DT41" s="578"/>
      <c r="DU41" s="578"/>
      <c r="DV41" s="579"/>
      <c r="DW41" s="580"/>
      <c r="DX41" s="581"/>
      <c r="DY41" s="581"/>
      <c r="DZ41" s="581"/>
      <c r="EA41" s="581"/>
      <c r="EB41" s="581"/>
      <c r="EC41" s="582"/>
    </row>
    <row r="42" spans="2:133" ht="11.25" customHeight="1" x14ac:dyDescent="0.2">
      <c r="AQ42" s="587" t="s">
        <v>433</v>
      </c>
      <c r="AR42" s="588"/>
      <c r="AS42" s="588"/>
      <c r="AT42" s="588"/>
      <c r="AU42" s="588"/>
      <c r="AV42" s="588"/>
      <c r="AW42" s="588"/>
      <c r="AX42" s="588"/>
      <c r="AY42" s="589"/>
      <c r="AZ42" s="551">
        <v>859915</v>
      </c>
      <c r="BA42" s="590"/>
      <c r="BB42" s="590"/>
      <c r="BC42" s="590"/>
      <c r="BD42" s="552"/>
      <c r="BE42" s="552"/>
      <c r="BF42" s="591"/>
      <c r="BG42" s="343"/>
      <c r="BH42" s="344"/>
      <c r="BI42" s="344"/>
      <c r="BJ42" s="344"/>
      <c r="BK42" s="344"/>
      <c r="BL42" s="20"/>
      <c r="BM42" s="549" t="s">
        <v>434</v>
      </c>
      <c r="BN42" s="549"/>
      <c r="BO42" s="549"/>
      <c r="BP42" s="549"/>
      <c r="BQ42" s="549"/>
      <c r="BR42" s="549"/>
      <c r="BS42" s="549"/>
      <c r="BT42" s="549"/>
      <c r="BU42" s="550"/>
      <c r="BV42" s="551">
        <v>274</v>
      </c>
      <c r="BW42" s="590"/>
      <c r="BX42" s="590"/>
      <c r="BY42" s="590"/>
      <c r="BZ42" s="590"/>
      <c r="CA42" s="590"/>
      <c r="CB42" s="592"/>
      <c r="CD42" s="568" t="s">
        <v>276</v>
      </c>
      <c r="CE42" s="357"/>
      <c r="CF42" s="357"/>
      <c r="CG42" s="357"/>
      <c r="CH42" s="357"/>
      <c r="CI42" s="357"/>
      <c r="CJ42" s="357"/>
      <c r="CK42" s="357"/>
      <c r="CL42" s="357"/>
      <c r="CM42" s="357"/>
      <c r="CN42" s="357"/>
      <c r="CO42" s="357"/>
      <c r="CP42" s="357"/>
      <c r="CQ42" s="569"/>
      <c r="CR42" s="570">
        <v>3297138</v>
      </c>
      <c r="CS42" s="571"/>
      <c r="CT42" s="571"/>
      <c r="CU42" s="571"/>
      <c r="CV42" s="571"/>
      <c r="CW42" s="571"/>
      <c r="CX42" s="571"/>
      <c r="CY42" s="572"/>
      <c r="CZ42" s="573">
        <v>18.7</v>
      </c>
      <c r="DA42" s="574"/>
      <c r="DB42" s="574"/>
      <c r="DC42" s="575"/>
      <c r="DD42" s="576">
        <v>712772</v>
      </c>
      <c r="DE42" s="571"/>
      <c r="DF42" s="571"/>
      <c r="DG42" s="571"/>
      <c r="DH42" s="571"/>
      <c r="DI42" s="571"/>
      <c r="DJ42" s="571"/>
      <c r="DK42" s="572"/>
      <c r="DL42" s="577"/>
      <c r="DM42" s="578"/>
      <c r="DN42" s="578"/>
      <c r="DO42" s="578"/>
      <c r="DP42" s="578"/>
      <c r="DQ42" s="578"/>
      <c r="DR42" s="578"/>
      <c r="DS42" s="578"/>
      <c r="DT42" s="578"/>
      <c r="DU42" s="578"/>
      <c r="DV42" s="579"/>
      <c r="DW42" s="580"/>
      <c r="DX42" s="581"/>
      <c r="DY42" s="581"/>
      <c r="DZ42" s="581"/>
      <c r="EA42" s="581"/>
      <c r="EB42" s="581"/>
      <c r="EC42" s="582"/>
    </row>
    <row r="43" spans="2:133" ht="11.25" customHeight="1" x14ac:dyDescent="0.2">
      <c r="B43" s="1" t="s">
        <v>48</v>
      </c>
      <c r="CD43" s="568" t="s">
        <v>81</v>
      </c>
      <c r="CE43" s="357"/>
      <c r="CF43" s="357"/>
      <c r="CG43" s="357"/>
      <c r="CH43" s="357"/>
      <c r="CI43" s="357"/>
      <c r="CJ43" s="357"/>
      <c r="CK43" s="357"/>
      <c r="CL43" s="357"/>
      <c r="CM43" s="357"/>
      <c r="CN43" s="357"/>
      <c r="CO43" s="357"/>
      <c r="CP43" s="357"/>
      <c r="CQ43" s="569"/>
      <c r="CR43" s="570">
        <v>36683</v>
      </c>
      <c r="CS43" s="571"/>
      <c r="CT43" s="571"/>
      <c r="CU43" s="571"/>
      <c r="CV43" s="571"/>
      <c r="CW43" s="571"/>
      <c r="CX43" s="571"/>
      <c r="CY43" s="572"/>
      <c r="CZ43" s="573">
        <v>0.2</v>
      </c>
      <c r="DA43" s="574"/>
      <c r="DB43" s="574"/>
      <c r="DC43" s="575"/>
      <c r="DD43" s="576">
        <v>36683</v>
      </c>
      <c r="DE43" s="571"/>
      <c r="DF43" s="571"/>
      <c r="DG43" s="571"/>
      <c r="DH43" s="571"/>
      <c r="DI43" s="571"/>
      <c r="DJ43" s="571"/>
      <c r="DK43" s="572"/>
      <c r="DL43" s="577"/>
      <c r="DM43" s="578"/>
      <c r="DN43" s="578"/>
      <c r="DO43" s="578"/>
      <c r="DP43" s="578"/>
      <c r="DQ43" s="578"/>
      <c r="DR43" s="578"/>
      <c r="DS43" s="578"/>
      <c r="DT43" s="578"/>
      <c r="DU43" s="578"/>
      <c r="DV43" s="579"/>
      <c r="DW43" s="580"/>
      <c r="DX43" s="581"/>
      <c r="DY43" s="581"/>
      <c r="DZ43" s="581"/>
      <c r="EA43" s="581"/>
      <c r="EB43" s="581"/>
      <c r="EC43" s="582"/>
    </row>
    <row r="44" spans="2:133" ht="11.25" customHeight="1" x14ac:dyDescent="0.2">
      <c r="B44" s="585" t="s">
        <v>407</v>
      </c>
      <c r="C44" s="585"/>
      <c r="D44" s="585"/>
      <c r="E44" s="585"/>
      <c r="F44" s="585"/>
      <c r="G44" s="585"/>
      <c r="H44" s="585"/>
      <c r="I44" s="585"/>
      <c r="J44" s="585"/>
      <c r="K44" s="585"/>
      <c r="L44" s="585"/>
      <c r="M44" s="585"/>
      <c r="N44" s="585"/>
      <c r="O44" s="585"/>
      <c r="P44" s="585"/>
      <c r="Q44" s="585"/>
      <c r="R44" s="585"/>
      <c r="S44" s="585"/>
      <c r="T44" s="585"/>
      <c r="U44" s="585"/>
      <c r="V44" s="585"/>
      <c r="W44" s="585"/>
      <c r="X44" s="585"/>
      <c r="Y44" s="585"/>
      <c r="Z44" s="585"/>
      <c r="AA44" s="585"/>
      <c r="AB44" s="585"/>
      <c r="AC44" s="585"/>
      <c r="AD44" s="585"/>
      <c r="AE44" s="585"/>
      <c r="AF44" s="585"/>
      <c r="AG44" s="585"/>
      <c r="AH44" s="585"/>
      <c r="AI44" s="585"/>
      <c r="AJ44" s="585"/>
      <c r="AK44" s="585"/>
      <c r="AL44" s="585"/>
      <c r="AM44" s="585"/>
      <c r="AN44" s="585"/>
      <c r="AO44" s="585"/>
      <c r="AP44" s="585"/>
      <c r="AQ44" s="585"/>
      <c r="AR44" s="585"/>
      <c r="AS44" s="585"/>
      <c r="AT44" s="585"/>
      <c r="AU44" s="585"/>
      <c r="AV44" s="585"/>
      <c r="AW44" s="585"/>
      <c r="AX44" s="585"/>
      <c r="AY44" s="585"/>
      <c r="AZ44" s="585"/>
      <c r="BA44" s="585"/>
      <c r="BB44" s="585"/>
      <c r="BC44" s="585"/>
      <c r="BD44" s="585"/>
      <c r="BE44" s="585"/>
      <c r="BF44" s="585"/>
      <c r="BG44" s="585"/>
      <c r="BH44" s="585"/>
      <c r="BI44" s="585"/>
      <c r="BJ44" s="585"/>
      <c r="BK44" s="585"/>
      <c r="BL44" s="585"/>
      <c r="BM44" s="585"/>
      <c r="BN44" s="585"/>
      <c r="BO44" s="585"/>
      <c r="BP44" s="585"/>
      <c r="BQ44" s="585"/>
      <c r="BR44" s="585"/>
      <c r="BS44" s="585"/>
      <c r="BT44" s="585"/>
      <c r="BU44" s="585"/>
      <c r="BV44" s="585"/>
      <c r="BW44" s="585"/>
      <c r="BX44" s="585"/>
      <c r="BY44" s="585"/>
      <c r="BZ44" s="585"/>
      <c r="CA44" s="585"/>
      <c r="CB44" s="585"/>
      <c r="CC44" s="586"/>
      <c r="CD44" s="348" t="s">
        <v>170</v>
      </c>
      <c r="CE44" s="350"/>
      <c r="CF44" s="568" t="s">
        <v>435</v>
      </c>
      <c r="CG44" s="357"/>
      <c r="CH44" s="357"/>
      <c r="CI44" s="357"/>
      <c r="CJ44" s="357"/>
      <c r="CK44" s="357"/>
      <c r="CL44" s="357"/>
      <c r="CM44" s="357"/>
      <c r="CN44" s="357"/>
      <c r="CO44" s="357"/>
      <c r="CP44" s="357"/>
      <c r="CQ44" s="569"/>
      <c r="CR44" s="570">
        <v>3297138</v>
      </c>
      <c r="CS44" s="454"/>
      <c r="CT44" s="454"/>
      <c r="CU44" s="454"/>
      <c r="CV44" s="454"/>
      <c r="CW44" s="454"/>
      <c r="CX44" s="454"/>
      <c r="CY44" s="583"/>
      <c r="CZ44" s="573">
        <v>18.7</v>
      </c>
      <c r="DA44" s="317"/>
      <c r="DB44" s="317"/>
      <c r="DC44" s="584"/>
      <c r="DD44" s="576">
        <v>712772</v>
      </c>
      <c r="DE44" s="454"/>
      <c r="DF44" s="454"/>
      <c r="DG44" s="454"/>
      <c r="DH44" s="454"/>
      <c r="DI44" s="454"/>
      <c r="DJ44" s="454"/>
      <c r="DK44" s="583"/>
      <c r="DL44" s="577"/>
      <c r="DM44" s="578"/>
      <c r="DN44" s="578"/>
      <c r="DO44" s="578"/>
      <c r="DP44" s="578"/>
      <c r="DQ44" s="578"/>
      <c r="DR44" s="578"/>
      <c r="DS44" s="578"/>
      <c r="DT44" s="578"/>
      <c r="DU44" s="578"/>
      <c r="DV44" s="579"/>
      <c r="DW44" s="580"/>
      <c r="DX44" s="581"/>
      <c r="DY44" s="581"/>
      <c r="DZ44" s="581"/>
      <c r="EA44" s="581"/>
      <c r="EB44" s="581"/>
      <c r="EC44" s="582"/>
    </row>
    <row r="45" spans="2:133" ht="11.25" customHeight="1" x14ac:dyDescent="0.2">
      <c r="B45" s="585" t="s">
        <v>263</v>
      </c>
      <c r="C45" s="585"/>
      <c r="D45" s="585"/>
      <c r="E45" s="585"/>
      <c r="F45" s="585"/>
      <c r="G45" s="585"/>
      <c r="H45" s="585"/>
      <c r="I45" s="585"/>
      <c r="J45" s="585"/>
      <c r="K45" s="585"/>
      <c r="L45" s="585"/>
      <c r="M45" s="585"/>
      <c r="N45" s="585"/>
      <c r="O45" s="585"/>
      <c r="P45" s="585"/>
      <c r="Q45" s="585"/>
      <c r="R45" s="585"/>
      <c r="S45" s="585"/>
      <c r="T45" s="585"/>
      <c r="U45" s="585"/>
      <c r="V45" s="585"/>
      <c r="W45" s="585"/>
      <c r="X45" s="585"/>
      <c r="Y45" s="585"/>
      <c r="Z45" s="585"/>
      <c r="AA45" s="585"/>
      <c r="AB45" s="585"/>
      <c r="AC45" s="585"/>
      <c r="AD45" s="585"/>
      <c r="AE45" s="585"/>
      <c r="AF45" s="585"/>
      <c r="AG45" s="585"/>
      <c r="AH45" s="585"/>
      <c r="AI45" s="585"/>
      <c r="AJ45" s="585"/>
      <c r="AK45" s="585"/>
      <c r="AL45" s="585"/>
      <c r="AM45" s="585"/>
      <c r="AN45" s="585"/>
      <c r="AO45" s="585"/>
      <c r="AP45" s="585"/>
      <c r="AQ45" s="585"/>
      <c r="AR45" s="585"/>
      <c r="AS45" s="585"/>
      <c r="AT45" s="585"/>
      <c r="AU45" s="585"/>
      <c r="AV45" s="585"/>
      <c r="AW45" s="585"/>
      <c r="AX45" s="585"/>
      <c r="AY45" s="585"/>
      <c r="AZ45" s="585"/>
      <c r="BA45" s="585"/>
      <c r="BB45" s="585"/>
      <c r="BC45" s="585"/>
      <c r="BD45" s="585"/>
      <c r="BE45" s="585"/>
      <c r="BF45" s="585"/>
      <c r="BG45" s="585"/>
      <c r="BH45" s="585"/>
      <c r="BI45" s="585"/>
      <c r="BJ45" s="585"/>
      <c r="BK45" s="585"/>
      <c r="BL45" s="585"/>
      <c r="BM45" s="585"/>
      <c r="BN45" s="585"/>
      <c r="BO45" s="585"/>
      <c r="BP45" s="585"/>
      <c r="BQ45" s="585"/>
      <c r="BR45" s="585"/>
      <c r="BS45" s="585"/>
      <c r="BT45" s="585"/>
      <c r="BU45" s="585"/>
      <c r="BV45" s="585"/>
      <c r="BW45" s="585"/>
      <c r="BX45" s="585"/>
      <c r="BY45" s="585"/>
      <c r="BZ45" s="585"/>
      <c r="CA45" s="585"/>
      <c r="CB45" s="585"/>
      <c r="CC45" s="586"/>
      <c r="CD45" s="351"/>
      <c r="CE45" s="353"/>
      <c r="CF45" s="568" t="s">
        <v>436</v>
      </c>
      <c r="CG45" s="357"/>
      <c r="CH45" s="357"/>
      <c r="CI45" s="357"/>
      <c r="CJ45" s="357"/>
      <c r="CK45" s="357"/>
      <c r="CL45" s="357"/>
      <c r="CM45" s="357"/>
      <c r="CN45" s="357"/>
      <c r="CO45" s="357"/>
      <c r="CP45" s="357"/>
      <c r="CQ45" s="569"/>
      <c r="CR45" s="570">
        <v>2164572</v>
      </c>
      <c r="CS45" s="571"/>
      <c r="CT45" s="571"/>
      <c r="CU45" s="571"/>
      <c r="CV45" s="571"/>
      <c r="CW45" s="571"/>
      <c r="CX45" s="571"/>
      <c r="CY45" s="572"/>
      <c r="CZ45" s="573">
        <v>12.3</v>
      </c>
      <c r="DA45" s="574"/>
      <c r="DB45" s="574"/>
      <c r="DC45" s="575"/>
      <c r="DD45" s="576">
        <v>484469</v>
      </c>
      <c r="DE45" s="571"/>
      <c r="DF45" s="571"/>
      <c r="DG45" s="571"/>
      <c r="DH45" s="571"/>
      <c r="DI45" s="571"/>
      <c r="DJ45" s="571"/>
      <c r="DK45" s="572"/>
      <c r="DL45" s="577"/>
      <c r="DM45" s="578"/>
      <c r="DN45" s="578"/>
      <c r="DO45" s="578"/>
      <c r="DP45" s="578"/>
      <c r="DQ45" s="578"/>
      <c r="DR45" s="578"/>
      <c r="DS45" s="578"/>
      <c r="DT45" s="578"/>
      <c r="DU45" s="578"/>
      <c r="DV45" s="579"/>
      <c r="DW45" s="580"/>
      <c r="DX45" s="581"/>
      <c r="DY45" s="581"/>
      <c r="DZ45" s="581"/>
      <c r="EA45" s="581"/>
      <c r="EB45" s="581"/>
      <c r="EC45" s="582"/>
    </row>
    <row r="46" spans="2:133" ht="11.25" customHeight="1" x14ac:dyDescent="0.2">
      <c r="B46" s="41"/>
      <c r="CD46" s="351"/>
      <c r="CE46" s="353"/>
      <c r="CF46" s="568" t="s">
        <v>437</v>
      </c>
      <c r="CG46" s="357"/>
      <c r="CH46" s="357"/>
      <c r="CI46" s="357"/>
      <c r="CJ46" s="357"/>
      <c r="CK46" s="357"/>
      <c r="CL46" s="357"/>
      <c r="CM46" s="357"/>
      <c r="CN46" s="357"/>
      <c r="CO46" s="357"/>
      <c r="CP46" s="357"/>
      <c r="CQ46" s="569"/>
      <c r="CR46" s="570">
        <v>1132566</v>
      </c>
      <c r="CS46" s="454"/>
      <c r="CT46" s="454"/>
      <c r="CU46" s="454"/>
      <c r="CV46" s="454"/>
      <c r="CW46" s="454"/>
      <c r="CX46" s="454"/>
      <c r="CY46" s="583"/>
      <c r="CZ46" s="573">
        <v>6.4</v>
      </c>
      <c r="DA46" s="317"/>
      <c r="DB46" s="317"/>
      <c r="DC46" s="584"/>
      <c r="DD46" s="576">
        <v>228303</v>
      </c>
      <c r="DE46" s="454"/>
      <c r="DF46" s="454"/>
      <c r="DG46" s="454"/>
      <c r="DH46" s="454"/>
      <c r="DI46" s="454"/>
      <c r="DJ46" s="454"/>
      <c r="DK46" s="583"/>
      <c r="DL46" s="577"/>
      <c r="DM46" s="578"/>
      <c r="DN46" s="578"/>
      <c r="DO46" s="578"/>
      <c r="DP46" s="578"/>
      <c r="DQ46" s="578"/>
      <c r="DR46" s="578"/>
      <c r="DS46" s="578"/>
      <c r="DT46" s="578"/>
      <c r="DU46" s="578"/>
      <c r="DV46" s="579"/>
      <c r="DW46" s="580"/>
      <c r="DX46" s="581"/>
      <c r="DY46" s="581"/>
      <c r="DZ46" s="581"/>
      <c r="EA46" s="581"/>
      <c r="EB46" s="581"/>
      <c r="EC46" s="582"/>
    </row>
    <row r="47" spans="2:133" ht="11.25" customHeight="1" x14ac:dyDescent="0.2">
      <c r="B47" s="41"/>
      <c r="CD47" s="351"/>
      <c r="CE47" s="353"/>
      <c r="CF47" s="568" t="s">
        <v>438</v>
      </c>
      <c r="CG47" s="357"/>
      <c r="CH47" s="357"/>
      <c r="CI47" s="357"/>
      <c r="CJ47" s="357"/>
      <c r="CK47" s="357"/>
      <c r="CL47" s="357"/>
      <c r="CM47" s="357"/>
      <c r="CN47" s="357"/>
      <c r="CO47" s="357"/>
      <c r="CP47" s="357"/>
      <c r="CQ47" s="569"/>
      <c r="CR47" s="570" t="s">
        <v>195</v>
      </c>
      <c r="CS47" s="571"/>
      <c r="CT47" s="571"/>
      <c r="CU47" s="571"/>
      <c r="CV47" s="571"/>
      <c r="CW47" s="571"/>
      <c r="CX47" s="571"/>
      <c r="CY47" s="572"/>
      <c r="CZ47" s="573" t="s">
        <v>195</v>
      </c>
      <c r="DA47" s="574"/>
      <c r="DB47" s="574"/>
      <c r="DC47" s="575"/>
      <c r="DD47" s="576" t="s">
        <v>195</v>
      </c>
      <c r="DE47" s="571"/>
      <c r="DF47" s="571"/>
      <c r="DG47" s="571"/>
      <c r="DH47" s="571"/>
      <c r="DI47" s="571"/>
      <c r="DJ47" s="571"/>
      <c r="DK47" s="572"/>
      <c r="DL47" s="577"/>
      <c r="DM47" s="578"/>
      <c r="DN47" s="578"/>
      <c r="DO47" s="578"/>
      <c r="DP47" s="578"/>
      <c r="DQ47" s="578"/>
      <c r="DR47" s="578"/>
      <c r="DS47" s="578"/>
      <c r="DT47" s="578"/>
      <c r="DU47" s="578"/>
      <c r="DV47" s="579"/>
      <c r="DW47" s="580"/>
      <c r="DX47" s="581"/>
      <c r="DY47" s="581"/>
      <c r="DZ47" s="581"/>
      <c r="EA47" s="581"/>
      <c r="EB47" s="581"/>
      <c r="EC47" s="582"/>
    </row>
    <row r="48" spans="2:133" ht="11" x14ac:dyDescent="0.2">
      <c r="B48" s="41"/>
      <c r="CD48" s="354"/>
      <c r="CE48" s="356"/>
      <c r="CF48" s="568" t="s">
        <v>365</v>
      </c>
      <c r="CG48" s="357"/>
      <c r="CH48" s="357"/>
      <c r="CI48" s="357"/>
      <c r="CJ48" s="357"/>
      <c r="CK48" s="357"/>
      <c r="CL48" s="357"/>
      <c r="CM48" s="357"/>
      <c r="CN48" s="357"/>
      <c r="CO48" s="357"/>
      <c r="CP48" s="357"/>
      <c r="CQ48" s="569"/>
      <c r="CR48" s="570" t="s">
        <v>195</v>
      </c>
      <c r="CS48" s="454"/>
      <c r="CT48" s="454"/>
      <c r="CU48" s="454"/>
      <c r="CV48" s="454"/>
      <c r="CW48" s="454"/>
      <c r="CX48" s="454"/>
      <c r="CY48" s="583"/>
      <c r="CZ48" s="573" t="s">
        <v>195</v>
      </c>
      <c r="DA48" s="317"/>
      <c r="DB48" s="317"/>
      <c r="DC48" s="584"/>
      <c r="DD48" s="576" t="s">
        <v>195</v>
      </c>
      <c r="DE48" s="454"/>
      <c r="DF48" s="454"/>
      <c r="DG48" s="454"/>
      <c r="DH48" s="454"/>
      <c r="DI48" s="454"/>
      <c r="DJ48" s="454"/>
      <c r="DK48" s="583"/>
      <c r="DL48" s="577"/>
      <c r="DM48" s="578"/>
      <c r="DN48" s="578"/>
      <c r="DO48" s="578"/>
      <c r="DP48" s="578"/>
      <c r="DQ48" s="578"/>
      <c r="DR48" s="578"/>
      <c r="DS48" s="578"/>
      <c r="DT48" s="578"/>
      <c r="DU48" s="578"/>
      <c r="DV48" s="579"/>
      <c r="DW48" s="580"/>
      <c r="DX48" s="581"/>
      <c r="DY48" s="581"/>
      <c r="DZ48" s="581"/>
      <c r="EA48" s="581"/>
      <c r="EB48" s="581"/>
      <c r="EC48" s="582"/>
    </row>
    <row r="49" spans="2:133" ht="11.25" customHeight="1" x14ac:dyDescent="0.2">
      <c r="B49" s="41"/>
      <c r="CD49" s="548" t="s">
        <v>142</v>
      </c>
      <c r="CE49" s="549"/>
      <c r="CF49" s="549"/>
      <c r="CG49" s="549"/>
      <c r="CH49" s="549"/>
      <c r="CI49" s="549"/>
      <c r="CJ49" s="549"/>
      <c r="CK49" s="549"/>
      <c r="CL49" s="549"/>
      <c r="CM49" s="549"/>
      <c r="CN49" s="549"/>
      <c r="CO49" s="549"/>
      <c r="CP49" s="549"/>
      <c r="CQ49" s="550"/>
      <c r="CR49" s="551">
        <v>17604678</v>
      </c>
      <c r="CS49" s="552"/>
      <c r="CT49" s="552"/>
      <c r="CU49" s="552"/>
      <c r="CV49" s="552"/>
      <c r="CW49" s="552"/>
      <c r="CX49" s="552"/>
      <c r="CY49" s="553"/>
      <c r="CZ49" s="554">
        <v>100</v>
      </c>
      <c r="DA49" s="555"/>
      <c r="DB49" s="555"/>
      <c r="DC49" s="556"/>
      <c r="DD49" s="557">
        <v>11298272</v>
      </c>
      <c r="DE49" s="552"/>
      <c r="DF49" s="552"/>
      <c r="DG49" s="552"/>
      <c r="DH49" s="552"/>
      <c r="DI49" s="552"/>
      <c r="DJ49" s="552"/>
      <c r="DK49" s="553"/>
      <c r="DL49" s="558"/>
      <c r="DM49" s="559"/>
      <c r="DN49" s="559"/>
      <c r="DO49" s="559"/>
      <c r="DP49" s="559"/>
      <c r="DQ49" s="559"/>
      <c r="DR49" s="559"/>
      <c r="DS49" s="559"/>
      <c r="DT49" s="559"/>
      <c r="DU49" s="559"/>
      <c r="DV49" s="560"/>
      <c r="DW49" s="561"/>
      <c r="DX49" s="562"/>
      <c r="DY49" s="562"/>
      <c r="DZ49" s="562"/>
      <c r="EA49" s="562"/>
      <c r="EB49" s="562"/>
      <c r="EC49" s="563"/>
    </row>
  </sheetData>
  <sheetProtection algorithmName="SHA-512" hashValue="R3v7JheWKCiPiUMWzIV+BYCVB6PvVflgGt9RaYHt5zLh9Knv8HfJnEcOndosmQ4IoRb6nkxtx0H1wWHLQppRzw==" saltValue="espicGFt4t5/n13rhstbs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B6:Q6"/>
    <mergeCell ref="R6:Y6"/>
    <mergeCell ref="Z6:AC6"/>
    <mergeCell ref="AD6:AK6"/>
    <mergeCell ref="AL6:AO6"/>
    <mergeCell ref="AP6:BF6"/>
    <mergeCell ref="BG6:BN6"/>
    <mergeCell ref="BO6:BR6"/>
    <mergeCell ref="BS6:CB6"/>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B9:Q9"/>
    <mergeCell ref="R9:Y9"/>
    <mergeCell ref="Z9:AC9"/>
    <mergeCell ref="AD9:AK9"/>
    <mergeCell ref="AL9:AO9"/>
    <mergeCell ref="AP9:BF9"/>
    <mergeCell ref="BG9:BN9"/>
    <mergeCell ref="BO9:BR9"/>
    <mergeCell ref="BS9:CB9"/>
    <mergeCell ref="B10:Q10"/>
    <mergeCell ref="R10:Y10"/>
    <mergeCell ref="Z10:AC10"/>
    <mergeCell ref="AD10:AK10"/>
    <mergeCell ref="AL10:AO10"/>
    <mergeCell ref="AP10:BF10"/>
    <mergeCell ref="BG10:BN10"/>
    <mergeCell ref="BO10:BR10"/>
    <mergeCell ref="BS10:CB10"/>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B13:Q13"/>
    <mergeCell ref="R13:Y13"/>
    <mergeCell ref="Z13:AC13"/>
    <mergeCell ref="AD13:AK13"/>
    <mergeCell ref="AL13:AO13"/>
    <mergeCell ref="AP13:BF13"/>
    <mergeCell ref="BG13:BN13"/>
    <mergeCell ref="BO13:BR13"/>
    <mergeCell ref="BS13:CB13"/>
    <mergeCell ref="B14:Q14"/>
    <mergeCell ref="R14:Y14"/>
    <mergeCell ref="Z14:AC14"/>
    <mergeCell ref="AD14:AK14"/>
    <mergeCell ref="AL14:AO14"/>
    <mergeCell ref="AP14:BF14"/>
    <mergeCell ref="BG14:BN14"/>
    <mergeCell ref="BO14:BR14"/>
    <mergeCell ref="BS14:CB14"/>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B17:Q17"/>
    <mergeCell ref="R17:Y17"/>
    <mergeCell ref="Z17:AC17"/>
    <mergeCell ref="AD17:AK17"/>
    <mergeCell ref="AL17:AO17"/>
    <mergeCell ref="AP17:BF17"/>
    <mergeCell ref="BG17:BN17"/>
    <mergeCell ref="BO17:BR17"/>
    <mergeCell ref="BS17:CB17"/>
    <mergeCell ref="B18:Q18"/>
    <mergeCell ref="R18:Y18"/>
    <mergeCell ref="Z18:AC18"/>
    <mergeCell ref="AD18:AK18"/>
    <mergeCell ref="AL18:AO18"/>
    <mergeCell ref="AP18:BF18"/>
    <mergeCell ref="BG18:BN18"/>
    <mergeCell ref="BO18:BR18"/>
    <mergeCell ref="BS18:CB18"/>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AQ35:BF35"/>
    <mergeCell ref="BG35:CB35"/>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5"/>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968" t="s">
        <v>296</v>
      </c>
      <c r="B2" s="968"/>
      <c r="C2" s="968"/>
      <c r="D2" s="968"/>
      <c r="E2" s="968"/>
      <c r="F2" s="968"/>
      <c r="G2" s="968"/>
      <c r="H2" s="968"/>
      <c r="I2" s="968"/>
      <c r="J2" s="968"/>
      <c r="K2" s="968"/>
      <c r="L2" s="968"/>
      <c r="M2" s="968"/>
      <c r="N2" s="968"/>
      <c r="O2" s="968"/>
      <c r="P2" s="968"/>
      <c r="Q2" s="968"/>
      <c r="R2" s="968"/>
      <c r="S2" s="968"/>
      <c r="T2" s="968"/>
      <c r="U2" s="968"/>
      <c r="V2" s="968"/>
      <c r="W2" s="968"/>
      <c r="X2" s="968"/>
      <c r="Y2" s="968"/>
      <c r="Z2" s="968"/>
      <c r="AA2" s="968"/>
      <c r="AB2" s="968"/>
      <c r="AC2" s="968"/>
      <c r="AD2" s="968"/>
      <c r="AE2" s="968"/>
      <c r="AF2" s="968"/>
      <c r="AG2" s="968"/>
      <c r="AH2" s="968"/>
      <c r="AI2" s="968"/>
      <c r="AJ2" s="968"/>
      <c r="AK2" s="968"/>
      <c r="AL2" s="968"/>
      <c r="AM2" s="968"/>
      <c r="AN2" s="968"/>
      <c r="AO2" s="968"/>
      <c r="AP2" s="968"/>
      <c r="AQ2" s="968"/>
      <c r="AR2" s="968"/>
      <c r="AS2" s="968"/>
      <c r="AT2" s="968"/>
      <c r="AU2" s="968"/>
      <c r="AV2" s="968"/>
      <c r="AW2" s="968"/>
      <c r="AX2" s="968"/>
      <c r="AY2" s="968"/>
      <c r="AZ2" s="968"/>
      <c r="BA2" s="968"/>
      <c r="BB2" s="968"/>
      <c r="BC2" s="968"/>
      <c r="BD2" s="968"/>
      <c r="BE2" s="968"/>
      <c r="BF2" s="968"/>
      <c r="BG2" s="968"/>
      <c r="BH2" s="968"/>
      <c r="BI2" s="968"/>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969" t="s">
        <v>301</v>
      </c>
      <c r="DK2" s="970"/>
      <c r="DL2" s="970"/>
      <c r="DM2" s="970"/>
      <c r="DN2" s="970"/>
      <c r="DO2" s="971"/>
      <c r="DP2" s="50"/>
      <c r="DQ2" s="969" t="s">
        <v>304</v>
      </c>
      <c r="DR2" s="970"/>
      <c r="DS2" s="970"/>
      <c r="DT2" s="970"/>
      <c r="DU2" s="970"/>
      <c r="DV2" s="970"/>
      <c r="DW2" s="970"/>
      <c r="DX2" s="970"/>
      <c r="DY2" s="970"/>
      <c r="DZ2" s="971"/>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959" t="s">
        <v>440</v>
      </c>
      <c r="B4" s="959"/>
      <c r="C4" s="959"/>
      <c r="D4" s="959"/>
      <c r="E4" s="959"/>
      <c r="F4" s="959"/>
      <c r="G4" s="959"/>
      <c r="H4" s="959"/>
      <c r="I4" s="959"/>
      <c r="J4" s="959"/>
      <c r="K4" s="959"/>
      <c r="L4" s="959"/>
      <c r="M4" s="959"/>
      <c r="N4" s="959"/>
      <c r="O4" s="959"/>
      <c r="P4" s="959"/>
      <c r="Q4" s="959"/>
      <c r="R4" s="959"/>
      <c r="S4" s="959"/>
      <c r="T4" s="959"/>
      <c r="U4" s="959"/>
      <c r="V4" s="959"/>
      <c r="W4" s="959"/>
      <c r="X4" s="959"/>
      <c r="Y4" s="959"/>
      <c r="Z4" s="959"/>
      <c r="AA4" s="959"/>
      <c r="AB4" s="959"/>
      <c r="AC4" s="959"/>
      <c r="AD4" s="959"/>
      <c r="AE4" s="959"/>
      <c r="AF4" s="959"/>
      <c r="AG4" s="959"/>
      <c r="AH4" s="959"/>
      <c r="AI4" s="959"/>
      <c r="AJ4" s="959"/>
      <c r="AK4" s="959"/>
      <c r="AL4" s="959"/>
      <c r="AM4" s="959"/>
      <c r="AN4" s="959"/>
      <c r="AO4" s="959"/>
      <c r="AP4" s="959"/>
      <c r="AQ4" s="959"/>
      <c r="AR4" s="959"/>
      <c r="AS4" s="959"/>
      <c r="AT4" s="959"/>
      <c r="AU4" s="959"/>
      <c r="AV4" s="959"/>
      <c r="AW4" s="959"/>
      <c r="AX4" s="959"/>
      <c r="AY4" s="959"/>
      <c r="AZ4" s="56"/>
      <c r="BA4" s="56"/>
      <c r="BB4" s="56"/>
      <c r="BC4" s="56"/>
      <c r="BD4" s="56"/>
      <c r="BE4" s="67"/>
      <c r="BF4" s="67"/>
      <c r="BG4" s="67"/>
      <c r="BH4" s="67"/>
      <c r="BI4" s="67"/>
      <c r="BJ4" s="67"/>
      <c r="BK4" s="67"/>
      <c r="BL4" s="67"/>
      <c r="BM4" s="67"/>
      <c r="BN4" s="67"/>
      <c r="BO4" s="67"/>
      <c r="BP4" s="67"/>
      <c r="BQ4" s="741" t="s">
        <v>441</v>
      </c>
      <c r="BR4" s="741"/>
      <c r="BS4" s="741"/>
      <c r="BT4" s="741"/>
      <c r="BU4" s="741"/>
      <c r="BV4" s="741"/>
      <c r="BW4" s="741"/>
      <c r="BX4" s="741"/>
      <c r="BY4" s="741"/>
      <c r="BZ4" s="741"/>
      <c r="CA4" s="741"/>
      <c r="CB4" s="741"/>
      <c r="CC4" s="741"/>
      <c r="CD4" s="741"/>
      <c r="CE4" s="741"/>
      <c r="CF4" s="741"/>
      <c r="CG4" s="741"/>
      <c r="CH4" s="741"/>
      <c r="CI4" s="741"/>
      <c r="CJ4" s="741"/>
      <c r="CK4" s="741"/>
      <c r="CL4" s="741"/>
      <c r="CM4" s="741"/>
      <c r="CN4" s="741"/>
      <c r="CO4" s="741"/>
      <c r="CP4" s="741"/>
      <c r="CQ4" s="741"/>
      <c r="CR4" s="741"/>
      <c r="CS4" s="741"/>
      <c r="CT4" s="741"/>
      <c r="CU4" s="741"/>
      <c r="CV4" s="741"/>
      <c r="CW4" s="741"/>
      <c r="CX4" s="741"/>
      <c r="CY4" s="741"/>
      <c r="CZ4" s="741"/>
      <c r="DA4" s="741"/>
      <c r="DB4" s="741"/>
      <c r="DC4" s="741"/>
      <c r="DD4" s="741"/>
      <c r="DE4" s="741"/>
      <c r="DF4" s="741"/>
      <c r="DG4" s="741"/>
      <c r="DH4" s="741"/>
      <c r="DI4" s="741"/>
      <c r="DJ4" s="741"/>
      <c r="DK4" s="741"/>
      <c r="DL4" s="741"/>
      <c r="DM4" s="741"/>
      <c r="DN4" s="741"/>
      <c r="DO4" s="741"/>
      <c r="DP4" s="741"/>
      <c r="DQ4" s="741"/>
      <c r="DR4" s="741"/>
      <c r="DS4" s="741"/>
      <c r="DT4" s="741"/>
      <c r="DU4" s="741"/>
      <c r="DV4" s="741"/>
      <c r="DW4" s="741"/>
      <c r="DX4" s="741"/>
      <c r="DY4" s="741"/>
      <c r="DZ4" s="741"/>
      <c r="EA4" s="67"/>
    </row>
    <row r="5" spans="1:131" s="47" customFormat="1" ht="26.25" customHeight="1" x14ac:dyDescent="0.2">
      <c r="A5" s="657" t="s">
        <v>442</v>
      </c>
      <c r="B5" s="658"/>
      <c r="C5" s="658"/>
      <c r="D5" s="658"/>
      <c r="E5" s="658"/>
      <c r="F5" s="658"/>
      <c r="G5" s="658"/>
      <c r="H5" s="658"/>
      <c r="I5" s="658"/>
      <c r="J5" s="658"/>
      <c r="K5" s="658"/>
      <c r="L5" s="658"/>
      <c r="M5" s="658"/>
      <c r="N5" s="658"/>
      <c r="O5" s="658"/>
      <c r="P5" s="659"/>
      <c r="Q5" s="649" t="s">
        <v>176</v>
      </c>
      <c r="R5" s="650"/>
      <c r="S5" s="650"/>
      <c r="T5" s="650"/>
      <c r="U5" s="651"/>
      <c r="V5" s="649" t="s">
        <v>443</v>
      </c>
      <c r="W5" s="650"/>
      <c r="X5" s="650"/>
      <c r="Y5" s="650"/>
      <c r="Z5" s="651"/>
      <c r="AA5" s="649" t="s">
        <v>444</v>
      </c>
      <c r="AB5" s="650"/>
      <c r="AC5" s="650"/>
      <c r="AD5" s="650"/>
      <c r="AE5" s="650"/>
      <c r="AF5" s="691" t="s">
        <v>173</v>
      </c>
      <c r="AG5" s="650"/>
      <c r="AH5" s="650"/>
      <c r="AI5" s="650"/>
      <c r="AJ5" s="655"/>
      <c r="AK5" s="650" t="s">
        <v>227</v>
      </c>
      <c r="AL5" s="650"/>
      <c r="AM5" s="650"/>
      <c r="AN5" s="650"/>
      <c r="AO5" s="651"/>
      <c r="AP5" s="649" t="s">
        <v>445</v>
      </c>
      <c r="AQ5" s="650"/>
      <c r="AR5" s="650"/>
      <c r="AS5" s="650"/>
      <c r="AT5" s="651"/>
      <c r="AU5" s="649" t="s">
        <v>447</v>
      </c>
      <c r="AV5" s="650"/>
      <c r="AW5" s="650"/>
      <c r="AX5" s="650"/>
      <c r="AY5" s="655"/>
      <c r="AZ5" s="56"/>
      <c r="BA5" s="56"/>
      <c r="BB5" s="56"/>
      <c r="BC5" s="56"/>
      <c r="BD5" s="56"/>
      <c r="BE5" s="67"/>
      <c r="BF5" s="67"/>
      <c r="BG5" s="67"/>
      <c r="BH5" s="67"/>
      <c r="BI5" s="67"/>
      <c r="BJ5" s="67"/>
      <c r="BK5" s="67"/>
      <c r="BL5" s="67"/>
      <c r="BM5" s="67"/>
      <c r="BN5" s="67"/>
      <c r="BO5" s="67"/>
      <c r="BP5" s="67"/>
      <c r="BQ5" s="657" t="s">
        <v>448</v>
      </c>
      <c r="BR5" s="658"/>
      <c r="BS5" s="658"/>
      <c r="BT5" s="658"/>
      <c r="BU5" s="658"/>
      <c r="BV5" s="658"/>
      <c r="BW5" s="658"/>
      <c r="BX5" s="658"/>
      <c r="BY5" s="658"/>
      <c r="BZ5" s="658"/>
      <c r="CA5" s="658"/>
      <c r="CB5" s="658"/>
      <c r="CC5" s="658"/>
      <c r="CD5" s="658"/>
      <c r="CE5" s="658"/>
      <c r="CF5" s="658"/>
      <c r="CG5" s="659"/>
      <c r="CH5" s="649" t="s">
        <v>370</v>
      </c>
      <c r="CI5" s="650"/>
      <c r="CJ5" s="650"/>
      <c r="CK5" s="650"/>
      <c r="CL5" s="651"/>
      <c r="CM5" s="649" t="s">
        <v>325</v>
      </c>
      <c r="CN5" s="650"/>
      <c r="CO5" s="650"/>
      <c r="CP5" s="650"/>
      <c r="CQ5" s="651"/>
      <c r="CR5" s="649" t="s">
        <v>240</v>
      </c>
      <c r="CS5" s="650"/>
      <c r="CT5" s="650"/>
      <c r="CU5" s="650"/>
      <c r="CV5" s="651"/>
      <c r="CW5" s="649" t="s">
        <v>50</v>
      </c>
      <c r="CX5" s="650"/>
      <c r="CY5" s="650"/>
      <c r="CZ5" s="650"/>
      <c r="DA5" s="651"/>
      <c r="DB5" s="649" t="s">
        <v>416</v>
      </c>
      <c r="DC5" s="650"/>
      <c r="DD5" s="650"/>
      <c r="DE5" s="650"/>
      <c r="DF5" s="651"/>
      <c r="DG5" s="981" t="s">
        <v>189</v>
      </c>
      <c r="DH5" s="982"/>
      <c r="DI5" s="982"/>
      <c r="DJ5" s="982"/>
      <c r="DK5" s="983"/>
      <c r="DL5" s="981" t="s">
        <v>449</v>
      </c>
      <c r="DM5" s="982"/>
      <c r="DN5" s="982"/>
      <c r="DO5" s="982"/>
      <c r="DP5" s="983"/>
      <c r="DQ5" s="649" t="s">
        <v>450</v>
      </c>
      <c r="DR5" s="650"/>
      <c r="DS5" s="650"/>
      <c r="DT5" s="650"/>
      <c r="DU5" s="651"/>
      <c r="DV5" s="649" t="s">
        <v>447</v>
      </c>
      <c r="DW5" s="650"/>
      <c r="DX5" s="650"/>
      <c r="DY5" s="650"/>
      <c r="DZ5" s="655"/>
      <c r="EA5" s="67"/>
    </row>
    <row r="6" spans="1:131" s="47" customFormat="1" ht="26.25" customHeight="1" x14ac:dyDescent="0.2">
      <c r="A6" s="660"/>
      <c r="B6" s="661"/>
      <c r="C6" s="661"/>
      <c r="D6" s="661"/>
      <c r="E6" s="661"/>
      <c r="F6" s="661"/>
      <c r="G6" s="661"/>
      <c r="H6" s="661"/>
      <c r="I6" s="661"/>
      <c r="J6" s="661"/>
      <c r="K6" s="661"/>
      <c r="L6" s="661"/>
      <c r="M6" s="661"/>
      <c r="N6" s="661"/>
      <c r="O6" s="661"/>
      <c r="P6" s="662"/>
      <c r="Q6" s="652"/>
      <c r="R6" s="653"/>
      <c r="S6" s="653"/>
      <c r="T6" s="653"/>
      <c r="U6" s="654"/>
      <c r="V6" s="652"/>
      <c r="W6" s="653"/>
      <c r="X6" s="653"/>
      <c r="Y6" s="653"/>
      <c r="Z6" s="654"/>
      <c r="AA6" s="652"/>
      <c r="AB6" s="653"/>
      <c r="AC6" s="653"/>
      <c r="AD6" s="653"/>
      <c r="AE6" s="653"/>
      <c r="AF6" s="692"/>
      <c r="AG6" s="653"/>
      <c r="AH6" s="653"/>
      <c r="AI6" s="653"/>
      <c r="AJ6" s="656"/>
      <c r="AK6" s="653"/>
      <c r="AL6" s="653"/>
      <c r="AM6" s="653"/>
      <c r="AN6" s="653"/>
      <c r="AO6" s="654"/>
      <c r="AP6" s="652"/>
      <c r="AQ6" s="653"/>
      <c r="AR6" s="653"/>
      <c r="AS6" s="653"/>
      <c r="AT6" s="654"/>
      <c r="AU6" s="652"/>
      <c r="AV6" s="653"/>
      <c r="AW6" s="653"/>
      <c r="AX6" s="653"/>
      <c r="AY6" s="656"/>
      <c r="AZ6" s="56"/>
      <c r="BA6" s="56"/>
      <c r="BB6" s="56"/>
      <c r="BC6" s="56"/>
      <c r="BD6" s="56"/>
      <c r="BE6" s="67"/>
      <c r="BF6" s="67"/>
      <c r="BG6" s="67"/>
      <c r="BH6" s="67"/>
      <c r="BI6" s="67"/>
      <c r="BJ6" s="67"/>
      <c r="BK6" s="67"/>
      <c r="BL6" s="67"/>
      <c r="BM6" s="67"/>
      <c r="BN6" s="67"/>
      <c r="BO6" s="67"/>
      <c r="BP6" s="67"/>
      <c r="BQ6" s="660"/>
      <c r="BR6" s="661"/>
      <c r="BS6" s="661"/>
      <c r="BT6" s="661"/>
      <c r="BU6" s="661"/>
      <c r="BV6" s="661"/>
      <c r="BW6" s="661"/>
      <c r="BX6" s="661"/>
      <c r="BY6" s="661"/>
      <c r="BZ6" s="661"/>
      <c r="CA6" s="661"/>
      <c r="CB6" s="661"/>
      <c r="CC6" s="661"/>
      <c r="CD6" s="661"/>
      <c r="CE6" s="661"/>
      <c r="CF6" s="661"/>
      <c r="CG6" s="662"/>
      <c r="CH6" s="652"/>
      <c r="CI6" s="653"/>
      <c r="CJ6" s="653"/>
      <c r="CK6" s="653"/>
      <c r="CL6" s="654"/>
      <c r="CM6" s="652"/>
      <c r="CN6" s="653"/>
      <c r="CO6" s="653"/>
      <c r="CP6" s="653"/>
      <c r="CQ6" s="654"/>
      <c r="CR6" s="652"/>
      <c r="CS6" s="653"/>
      <c r="CT6" s="653"/>
      <c r="CU6" s="653"/>
      <c r="CV6" s="654"/>
      <c r="CW6" s="652"/>
      <c r="CX6" s="653"/>
      <c r="CY6" s="653"/>
      <c r="CZ6" s="653"/>
      <c r="DA6" s="654"/>
      <c r="DB6" s="652"/>
      <c r="DC6" s="653"/>
      <c r="DD6" s="653"/>
      <c r="DE6" s="653"/>
      <c r="DF6" s="654"/>
      <c r="DG6" s="984"/>
      <c r="DH6" s="985"/>
      <c r="DI6" s="985"/>
      <c r="DJ6" s="985"/>
      <c r="DK6" s="986"/>
      <c r="DL6" s="984"/>
      <c r="DM6" s="985"/>
      <c r="DN6" s="985"/>
      <c r="DO6" s="985"/>
      <c r="DP6" s="986"/>
      <c r="DQ6" s="652"/>
      <c r="DR6" s="653"/>
      <c r="DS6" s="653"/>
      <c r="DT6" s="653"/>
      <c r="DU6" s="654"/>
      <c r="DV6" s="652"/>
      <c r="DW6" s="653"/>
      <c r="DX6" s="653"/>
      <c r="DY6" s="653"/>
      <c r="DZ6" s="656"/>
      <c r="EA6" s="67"/>
    </row>
    <row r="7" spans="1:131" s="47" customFormat="1" ht="26.25" customHeight="1" x14ac:dyDescent="0.2">
      <c r="A7" s="51">
        <v>1</v>
      </c>
      <c r="B7" s="922" t="s">
        <v>258</v>
      </c>
      <c r="C7" s="923"/>
      <c r="D7" s="923"/>
      <c r="E7" s="923"/>
      <c r="F7" s="923"/>
      <c r="G7" s="923"/>
      <c r="H7" s="923"/>
      <c r="I7" s="923"/>
      <c r="J7" s="923"/>
      <c r="K7" s="923"/>
      <c r="L7" s="923"/>
      <c r="M7" s="923"/>
      <c r="N7" s="923"/>
      <c r="O7" s="923"/>
      <c r="P7" s="924"/>
      <c r="Q7" s="925">
        <v>18221</v>
      </c>
      <c r="R7" s="926"/>
      <c r="S7" s="926"/>
      <c r="T7" s="926"/>
      <c r="U7" s="926"/>
      <c r="V7" s="926">
        <v>17593</v>
      </c>
      <c r="W7" s="926"/>
      <c r="X7" s="926"/>
      <c r="Y7" s="926"/>
      <c r="Z7" s="926"/>
      <c r="AA7" s="926">
        <v>628</v>
      </c>
      <c r="AB7" s="926"/>
      <c r="AC7" s="926"/>
      <c r="AD7" s="926"/>
      <c r="AE7" s="972"/>
      <c r="AF7" s="973">
        <v>585</v>
      </c>
      <c r="AG7" s="974"/>
      <c r="AH7" s="974"/>
      <c r="AI7" s="974"/>
      <c r="AJ7" s="975"/>
      <c r="AK7" s="976">
        <v>113</v>
      </c>
      <c r="AL7" s="926"/>
      <c r="AM7" s="926"/>
      <c r="AN7" s="926"/>
      <c r="AO7" s="926"/>
      <c r="AP7" s="926">
        <v>7486</v>
      </c>
      <c r="AQ7" s="926"/>
      <c r="AR7" s="926"/>
      <c r="AS7" s="926"/>
      <c r="AT7" s="926"/>
      <c r="AU7" s="927"/>
      <c r="AV7" s="927"/>
      <c r="AW7" s="927"/>
      <c r="AX7" s="927"/>
      <c r="AY7" s="928"/>
      <c r="AZ7" s="56"/>
      <c r="BA7" s="56"/>
      <c r="BB7" s="56"/>
      <c r="BC7" s="56"/>
      <c r="BD7" s="56"/>
      <c r="BE7" s="67"/>
      <c r="BF7" s="67"/>
      <c r="BG7" s="67"/>
      <c r="BH7" s="67"/>
      <c r="BI7" s="67"/>
      <c r="BJ7" s="67"/>
      <c r="BK7" s="67"/>
      <c r="BL7" s="67"/>
      <c r="BM7" s="67"/>
      <c r="BN7" s="67"/>
      <c r="BO7" s="67"/>
      <c r="BP7" s="67"/>
      <c r="BQ7" s="51">
        <v>1</v>
      </c>
      <c r="BR7" s="71"/>
      <c r="BS7" s="922" t="s">
        <v>536</v>
      </c>
      <c r="BT7" s="923"/>
      <c r="BU7" s="923"/>
      <c r="BV7" s="923"/>
      <c r="BW7" s="923"/>
      <c r="BX7" s="923"/>
      <c r="BY7" s="923"/>
      <c r="BZ7" s="923"/>
      <c r="CA7" s="923"/>
      <c r="CB7" s="923"/>
      <c r="CC7" s="923"/>
      <c r="CD7" s="923"/>
      <c r="CE7" s="923"/>
      <c r="CF7" s="923"/>
      <c r="CG7" s="924"/>
      <c r="CH7" s="977">
        <v>-16</v>
      </c>
      <c r="CI7" s="978"/>
      <c r="CJ7" s="978"/>
      <c r="CK7" s="978"/>
      <c r="CL7" s="979"/>
      <c r="CM7" s="977">
        <v>291</v>
      </c>
      <c r="CN7" s="978"/>
      <c r="CO7" s="978"/>
      <c r="CP7" s="978"/>
      <c r="CQ7" s="979"/>
      <c r="CR7" s="977">
        <v>250</v>
      </c>
      <c r="CS7" s="978"/>
      <c r="CT7" s="978"/>
      <c r="CU7" s="978"/>
      <c r="CV7" s="979"/>
      <c r="CW7" s="977">
        <v>57</v>
      </c>
      <c r="CX7" s="978"/>
      <c r="CY7" s="978"/>
      <c r="CZ7" s="978"/>
      <c r="DA7" s="979"/>
      <c r="DB7" s="977" t="s">
        <v>535</v>
      </c>
      <c r="DC7" s="978"/>
      <c r="DD7" s="978"/>
      <c r="DE7" s="978"/>
      <c r="DF7" s="979"/>
      <c r="DG7" s="977" t="s">
        <v>535</v>
      </c>
      <c r="DH7" s="978"/>
      <c r="DI7" s="978"/>
      <c r="DJ7" s="978"/>
      <c r="DK7" s="979"/>
      <c r="DL7" s="977" t="s">
        <v>535</v>
      </c>
      <c r="DM7" s="978"/>
      <c r="DN7" s="978"/>
      <c r="DO7" s="978"/>
      <c r="DP7" s="979"/>
      <c r="DQ7" s="977" t="s">
        <v>535</v>
      </c>
      <c r="DR7" s="978"/>
      <c r="DS7" s="978"/>
      <c r="DT7" s="978"/>
      <c r="DU7" s="979"/>
      <c r="DV7" s="922"/>
      <c r="DW7" s="923"/>
      <c r="DX7" s="923"/>
      <c r="DY7" s="923"/>
      <c r="DZ7" s="980"/>
      <c r="EA7" s="67"/>
    </row>
    <row r="8" spans="1:131" s="47" customFormat="1" ht="26.25" customHeight="1" x14ac:dyDescent="0.2">
      <c r="A8" s="52">
        <v>2</v>
      </c>
      <c r="B8" s="911" t="s">
        <v>350</v>
      </c>
      <c r="C8" s="912"/>
      <c r="D8" s="912"/>
      <c r="E8" s="912"/>
      <c r="F8" s="912"/>
      <c r="G8" s="912"/>
      <c r="H8" s="912"/>
      <c r="I8" s="912"/>
      <c r="J8" s="912"/>
      <c r="K8" s="912"/>
      <c r="L8" s="912"/>
      <c r="M8" s="912"/>
      <c r="N8" s="912"/>
      <c r="O8" s="912"/>
      <c r="P8" s="913"/>
      <c r="Q8" s="914">
        <v>14</v>
      </c>
      <c r="R8" s="915"/>
      <c r="S8" s="915"/>
      <c r="T8" s="915"/>
      <c r="U8" s="915"/>
      <c r="V8" s="915">
        <v>11</v>
      </c>
      <c r="W8" s="915"/>
      <c r="X8" s="915"/>
      <c r="Y8" s="915"/>
      <c r="Z8" s="915"/>
      <c r="AA8" s="915">
        <v>2</v>
      </c>
      <c r="AB8" s="915"/>
      <c r="AC8" s="915"/>
      <c r="AD8" s="915"/>
      <c r="AE8" s="921"/>
      <c r="AF8" s="941">
        <v>2</v>
      </c>
      <c r="AG8" s="919"/>
      <c r="AH8" s="919"/>
      <c r="AI8" s="919"/>
      <c r="AJ8" s="942"/>
      <c r="AK8" s="920" t="s">
        <v>535</v>
      </c>
      <c r="AL8" s="915"/>
      <c r="AM8" s="915"/>
      <c r="AN8" s="915"/>
      <c r="AO8" s="915"/>
      <c r="AP8" s="915" t="s">
        <v>535</v>
      </c>
      <c r="AQ8" s="915"/>
      <c r="AR8" s="915"/>
      <c r="AS8" s="915"/>
      <c r="AT8" s="915"/>
      <c r="AU8" s="916"/>
      <c r="AV8" s="916"/>
      <c r="AW8" s="916"/>
      <c r="AX8" s="916"/>
      <c r="AY8" s="917"/>
      <c r="AZ8" s="56"/>
      <c r="BA8" s="56"/>
      <c r="BB8" s="56"/>
      <c r="BC8" s="56"/>
      <c r="BD8" s="56"/>
      <c r="BE8" s="67"/>
      <c r="BF8" s="67"/>
      <c r="BG8" s="67"/>
      <c r="BH8" s="67"/>
      <c r="BI8" s="67"/>
      <c r="BJ8" s="67"/>
      <c r="BK8" s="67"/>
      <c r="BL8" s="67"/>
      <c r="BM8" s="67"/>
      <c r="BN8" s="67"/>
      <c r="BO8" s="67"/>
      <c r="BP8" s="67"/>
      <c r="BQ8" s="52">
        <v>2</v>
      </c>
      <c r="BR8" s="72"/>
      <c r="BS8" s="911"/>
      <c r="BT8" s="912"/>
      <c r="BU8" s="912"/>
      <c r="BV8" s="912"/>
      <c r="BW8" s="912"/>
      <c r="BX8" s="912"/>
      <c r="BY8" s="912"/>
      <c r="BZ8" s="912"/>
      <c r="CA8" s="912"/>
      <c r="CB8" s="912"/>
      <c r="CC8" s="912"/>
      <c r="CD8" s="912"/>
      <c r="CE8" s="912"/>
      <c r="CF8" s="912"/>
      <c r="CG8" s="913"/>
      <c r="CH8" s="918"/>
      <c r="CI8" s="919"/>
      <c r="CJ8" s="919"/>
      <c r="CK8" s="919"/>
      <c r="CL8" s="929"/>
      <c r="CM8" s="918"/>
      <c r="CN8" s="919"/>
      <c r="CO8" s="919"/>
      <c r="CP8" s="919"/>
      <c r="CQ8" s="929"/>
      <c r="CR8" s="918"/>
      <c r="CS8" s="919"/>
      <c r="CT8" s="919"/>
      <c r="CU8" s="919"/>
      <c r="CV8" s="929"/>
      <c r="CW8" s="918"/>
      <c r="CX8" s="919"/>
      <c r="CY8" s="919"/>
      <c r="CZ8" s="919"/>
      <c r="DA8" s="929"/>
      <c r="DB8" s="918"/>
      <c r="DC8" s="919"/>
      <c r="DD8" s="919"/>
      <c r="DE8" s="919"/>
      <c r="DF8" s="929"/>
      <c r="DG8" s="918"/>
      <c r="DH8" s="919"/>
      <c r="DI8" s="919"/>
      <c r="DJ8" s="919"/>
      <c r="DK8" s="929"/>
      <c r="DL8" s="918"/>
      <c r="DM8" s="919"/>
      <c r="DN8" s="919"/>
      <c r="DO8" s="919"/>
      <c r="DP8" s="929"/>
      <c r="DQ8" s="918"/>
      <c r="DR8" s="919"/>
      <c r="DS8" s="919"/>
      <c r="DT8" s="919"/>
      <c r="DU8" s="929"/>
      <c r="DV8" s="911"/>
      <c r="DW8" s="912"/>
      <c r="DX8" s="912"/>
      <c r="DY8" s="912"/>
      <c r="DZ8" s="930"/>
      <c r="EA8" s="67"/>
    </row>
    <row r="9" spans="1:131" s="47" customFormat="1" ht="26.25" customHeight="1" x14ac:dyDescent="0.2">
      <c r="A9" s="52">
        <v>3</v>
      </c>
      <c r="B9" s="911"/>
      <c r="C9" s="912"/>
      <c r="D9" s="912"/>
      <c r="E9" s="912"/>
      <c r="F9" s="912"/>
      <c r="G9" s="912"/>
      <c r="H9" s="912"/>
      <c r="I9" s="912"/>
      <c r="J9" s="912"/>
      <c r="K9" s="912"/>
      <c r="L9" s="912"/>
      <c r="M9" s="912"/>
      <c r="N9" s="912"/>
      <c r="O9" s="912"/>
      <c r="P9" s="913"/>
      <c r="Q9" s="914"/>
      <c r="R9" s="915"/>
      <c r="S9" s="915"/>
      <c r="T9" s="915"/>
      <c r="U9" s="915"/>
      <c r="V9" s="915"/>
      <c r="W9" s="915"/>
      <c r="X9" s="915"/>
      <c r="Y9" s="915"/>
      <c r="Z9" s="915"/>
      <c r="AA9" s="915"/>
      <c r="AB9" s="915"/>
      <c r="AC9" s="915"/>
      <c r="AD9" s="915"/>
      <c r="AE9" s="921"/>
      <c r="AF9" s="941"/>
      <c r="AG9" s="919"/>
      <c r="AH9" s="919"/>
      <c r="AI9" s="919"/>
      <c r="AJ9" s="942"/>
      <c r="AK9" s="920"/>
      <c r="AL9" s="915"/>
      <c r="AM9" s="915"/>
      <c r="AN9" s="915"/>
      <c r="AO9" s="915"/>
      <c r="AP9" s="915"/>
      <c r="AQ9" s="915"/>
      <c r="AR9" s="915"/>
      <c r="AS9" s="915"/>
      <c r="AT9" s="915"/>
      <c r="AU9" s="916"/>
      <c r="AV9" s="916"/>
      <c r="AW9" s="916"/>
      <c r="AX9" s="916"/>
      <c r="AY9" s="917"/>
      <c r="AZ9" s="56"/>
      <c r="BA9" s="56"/>
      <c r="BB9" s="56"/>
      <c r="BC9" s="56"/>
      <c r="BD9" s="56"/>
      <c r="BE9" s="67"/>
      <c r="BF9" s="67"/>
      <c r="BG9" s="67"/>
      <c r="BH9" s="67"/>
      <c r="BI9" s="67"/>
      <c r="BJ9" s="67"/>
      <c r="BK9" s="67"/>
      <c r="BL9" s="67"/>
      <c r="BM9" s="67"/>
      <c r="BN9" s="67"/>
      <c r="BO9" s="67"/>
      <c r="BP9" s="67"/>
      <c r="BQ9" s="52">
        <v>3</v>
      </c>
      <c r="BR9" s="72"/>
      <c r="BS9" s="911"/>
      <c r="BT9" s="912"/>
      <c r="BU9" s="912"/>
      <c r="BV9" s="912"/>
      <c r="BW9" s="912"/>
      <c r="BX9" s="912"/>
      <c r="BY9" s="912"/>
      <c r="BZ9" s="912"/>
      <c r="CA9" s="912"/>
      <c r="CB9" s="912"/>
      <c r="CC9" s="912"/>
      <c r="CD9" s="912"/>
      <c r="CE9" s="912"/>
      <c r="CF9" s="912"/>
      <c r="CG9" s="913"/>
      <c r="CH9" s="918"/>
      <c r="CI9" s="919"/>
      <c r="CJ9" s="919"/>
      <c r="CK9" s="919"/>
      <c r="CL9" s="929"/>
      <c r="CM9" s="918"/>
      <c r="CN9" s="919"/>
      <c r="CO9" s="919"/>
      <c r="CP9" s="919"/>
      <c r="CQ9" s="929"/>
      <c r="CR9" s="918"/>
      <c r="CS9" s="919"/>
      <c r="CT9" s="919"/>
      <c r="CU9" s="919"/>
      <c r="CV9" s="929"/>
      <c r="CW9" s="918"/>
      <c r="CX9" s="919"/>
      <c r="CY9" s="919"/>
      <c r="CZ9" s="919"/>
      <c r="DA9" s="929"/>
      <c r="DB9" s="918"/>
      <c r="DC9" s="919"/>
      <c r="DD9" s="919"/>
      <c r="DE9" s="919"/>
      <c r="DF9" s="929"/>
      <c r="DG9" s="918"/>
      <c r="DH9" s="919"/>
      <c r="DI9" s="919"/>
      <c r="DJ9" s="919"/>
      <c r="DK9" s="929"/>
      <c r="DL9" s="918"/>
      <c r="DM9" s="919"/>
      <c r="DN9" s="919"/>
      <c r="DO9" s="919"/>
      <c r="DP9" s="929"/>
      <c r="DQ9" s="918"/>
      <c r="DR9" s="919"/>
      <c r="DS9" s="919"/>
      <c r="DT9" s="919"/>
      <c r="DU9" s="929"/>
      <c r="DV9" s="911"/>
      <c r="DW9" s="912"/>
      <c r="DX9" s="912"/>
      <c r="DY9" s="912"/>
      <c r="DZ9" s="930"/>
      <c r="EA9" s="67"/>
    </row>
    <row r="10" spans="1:131" s="47" customFormat="1" ht="26.25" customHeight="1" x14ac:dyDescent="0.2">
      <c r="A10" s="52">
        <v>4</v>
      </c>
      <c r="B10" s="911"/>
      <c r="C10" s="912"/>
      <c r="D10" s="912"/>
      <c r="E10" s="912"/>
      <c r="F10" s="912"/>
      <c r="G10" s="912"/>
      <c r="H10" s="912"/>
      <c r="I10" s="912"/>
      <c r="J10" s="912"/>
      <c r="K10" s="912"/>
      <c r="L10" s="912"/>
      <c r="M10" s="912"/>
      <c r="N10" s="912"/>
      <c r="O10" s="912"/>
      <c r="P10" s="913"/>
      <c r="Q10" s="914"/>
      <c r="R10" s="915"/>
      <c r="S10" s="915"/>
      <c r="T10" s="915"/>
      <c r="U10" s="915"/>
      <c r="V10" s="915"/>
      <c r="W10" s="915"/>
      <c r="X10" s="915"/>
      <c r="Y10" s="915"/>
      <c r="Z10" s="915"/>
      <c r="AA10" s="915"/>
      <c r="AB10" s="915"/>
      <c r="AC10" s="915"/>
      <c r="AD10" s="915"/>
      <c r="AE10" s="921"/>
      <c r="AF10" s="941"/>
      <c r="AG10" s="919"/>
      <c r="AH10" s="919"/>
      <c r="AI10" s="919"/>
      <c r="AJ10" s="942"/>
      <c r="AK10" s="920"/>
      <c r="AL10" s="915"/>
      <c r="AM10" s="915"/>
      <c r="AN10" s="915"/>
      <c r="AO10" s="915"/>
      <c r="AP10" s="915"/>
      <c r="AQ10" s="915"/>
      <c r="AR10" s="915"/>
      <c r="AS10" s="915"/>
      <c r="AT10" s="915"/>
      <c r="AU10" s="916"/>
      <c r="AV10" s="916"/>
      <c r="AW10" s="916"/>
      <c r="AX10" s="916"/>
      <c r="AY10" s="917"/>
      <c r="AZ10" s="56"/>
      <c r="BA10" s="56"/>
      <c r="BB10" s="56"/>
      <c r="BC10" s="56"/>
      <c r="BD10" s="56"/>
      <c r="BE10" s="67"/>
      <c r="BF10" s="67"/>
      <c r="BG10" s="67"/>
      <c r="BH10" s="67"/>
      <c r="BI10" s="67"/>
      <c r="BJ10" s="67"/>
      <c r="BK10" s="67"/>
      <c r="BL10" s="67"/>
      <c r="BM10" s="67"/>
      <c r="BN10" s="67"/>
      <c r="BO10" s="67"/>
      <c r="BP10" s="67"/>
      <c r="BQ10" s="52">
        <v>4</v>
      </c>
      <c r="BR10" s="72"/>
      <c r="BS10" s="911"/>
      <c r="BT10" s="912"/>
      <c r="BU10" s="912"/>
      <c r="BV10" s="912"/>
      <c r="BW10" s="912"/>
      <c r="BX10" s="912"/>
      <c r="BY10" s="912"/>
      <c r="BZ10" s="912"/>
      <c r="CA10" s="912"/>
      <c r="CB10" s="912"/>
      <c r="CC10" s="912"/>
      <c r="CD10" s="912"/>
      <c r="CE10" s="912"/>
      <c r="CF10" s="912"/>
      <c r="CG10" s="913"/>
      <c r="CH10" s="918"/>
      <c r="CI10" s="919"/>
      <c r="CJ10" s="919"/>
      <c r="CK10" s="919"/>
      <c r="CL10" s="929"/>
      <c r="CM10" s="918"/>
      <c r="CN10" s="919"/>
      <c r="CO10" s="919"/>
      <c r="CP10" s="919"/>
      <c r="CQ10" s="929"/>
      <c r="CR10" s="918"/>
      <c r="CS10" s="919"/>
      <c r="CT10" s="919"/>
      <c r="CU10" s="919"/>
      <c r="CV10" s="929"/>
      <c r="CW10" s="918"/>
      <c r="CX10" s="919"/>
      <c r="CY10" s="919"/>
      <c r="CZ10" s="919"/>
      <c r="DA10" s="929"/>
      <c r="DB10" s="918"/>
      <c r="DC10" s="919"/>
      <c r="DD10" s="919"/>
      <c r="DE10" s="919"/>
      <c r="DF10" s="929"/>
      <c r="DG10" s="918"/>
      <c r="DH10" s="919"/>
      <c r="DI10" s="919"/>
      <c r="DJ10" s="919"/>
      <c r="DK10" s="929"/>
      <c r="DL10" s="918"/>
      <c r="DM10" s="919"/>
      <c r="DN10" s="919"/>
      <c r="DO10" s="919"/>
      <c r="DP10" s="929"/>
      <c r="DQ10" s="918"/>
      <c r="DR10" s="919"/>
      <c r="DS10" s="919"/>
      <c r="DT10" s="919"/>
      <c r="DU10" s="929"/>
      <c r="DV10" s="911"/>
      <c r="DW10" s="912"/>
      <c r="DX10" s="912"/>
      <c r="DY10" s="912"/>
      <c r="DZ10" s="930"/>
      <c r="EA10" s="67"/>
    </row>
    <row r="11" spans="1:131" s="47" customFormat="1" ht="26.25" customHeight="1" x14ac:dyDescent="0.2">
      <c r="A11" s="52">
        <v>5</v>
      </c>
      <c r="B11" s="911"/>
      <c r="C11" s="912"/>
      <c r="D11" s="912"/>
      <c r="E11" s="912"/>
      <c r="F11" s="912"/>
      <c r="G11" s="912"/>
      <c r="H11" s="912"/>
      <c r="I11" s="912"/>
      <c r="J11" s="912"/>
      <c r="K11" s="912"/>
      <c r="L11" s="912"/>
      <c r="M11" s="912"/>
      <c r="N11" s="912"/>
      <c r="O11" s="912"/>
      <c r="P11" s="913"/>
      <c r="Q11" s="914"/>
      <c r="R11" s="915"/>
      <c r="S11" s="915"/>
      <c r="T11" s="915"/>
      <c r="U11" s="915"/>
      <c r="V11" s="915"/>
      <c r="W11" s="915"/>
      <c r="X11" s="915"/>
      <c r="Y11" s="915"/>
      <c r="Z11" s="915"/>
      <c r="AA11" s="915"/>
      <c r="AB11" s="915"/>
      <c r="AC11" s="915"/>
      <c r="AD11" s="915"/>
      <c r="AE11" s="921"/>
      <c r="AF11" s="941"/>
      <c r="AG11" s="919"/>
      <c r="AH11" s="919"/>
      <c r="AI11" s="919"/>
      <c r="AJ11" s="942"/>
      <c r="AK11" s="920"/>
      <c r="AL11" s="915"/>
      <c r="AM11" s="915"/>
      <c r="AN11" s="915"/>
      <c r="AO11" s="915"/>
      <c r="AP11" s="915"/>
      <c r="AQ11" s="915"/>
      <c r="AR11" s="915"/>
      <c r="AS11" s="915"/>
      <c r="AT11" s="915"/>
      <c r="AU11" s="916"/>
      <c r="AV11" s="916"/>
      <c r="AW11" s="916"/>
      <c r="AX11" s="916"/>
      <c r="AY11" s="917"/>
      <c r="AZ11" s="56"/>
      <c r="BA11" s="56"/>
      <c r="BB11" s="56"/>
      <c r="BC11" s="56"/>
      <c r="BD11" s="56"/>
      <c r="BE11" s="67"/>
      <c r="BF11" s="67"/>
      <c r="BG11" s="67"/>
      <c r="BH11" s="67"/>
      <c r="BI11" s="67"/>
      <c r="BJ11" s="67"/>
      <c r="BK11" s="67"/>
      <c r="BL11" s="67"/>
      <c r="BM11" s="67"/>
      <c r="BN11" s="67"/>
      <c r="BO11" s="67"/>
      <c r="BP11" s="67"/>
      <c r="BQ11" s="52">
        <v>5</v>
      </c>
      <c r="BR11" s="72"/>
      <c r="BS11" s="911"/>
      <c r="BT11" s="912"/>
      <c r="BU11" s="912"/>
      <c r="BV11" s="912"/>
      <c r="BW11" s="912"/>
      <c r="BX11" s="912"/>
      <c r="BY11" s="912"/>
      <c r="BZ11" s="912"/>
      <c r="CA11" s="912"/>
      <c r="CB11" s="912"/>
      <c r="CC11" s="912"/>
      <c r="CD11" s="912"/>
      <c r="CE11" s="912"/>
      <c r="CF11" s="912"/>
      <c r="CG11" s="913"/>
      <c r="CH11" s="918"/>
      <c r="CI11" s="919"/>
      <c r="CJ11" s="919"/>
      <c r="CK11" s="919"/>
      <c r="CL11" s="929"/>
      <c r="CM11" s="918"/>
      <c r="CN11" s="919"/>
      <c r="CO11" s="919"/>
      <c r="CP11" s="919"/>
      <c r="CQ11" s="929"/>
      <c r="CR11" s="918"/>
      <c r="CS11" s="919"/>
      <c r="CT11" s="919"/>
      <c r="CU11" s="919"/>
      <c r="CV11" s="929"/>
      <c r="CW11" s="918"/>
      <c r="CX11" s="919"/>
      <c r="CY11" s="919"/>
      <c r="CZ11" s="919"/>
      <c r="DA11" s="929"/>
      <c r="DB11" s="918"/>
      <c r="DC11" s="919"/>
      <c r="DD11" s="919"/>
      <c r="DE11" s="919"/>
      <c r="DF11" s="929"/>
      <c r="DG11" s="918"/>
      <c r="DH11" s="919"/>
      <c r="DI11" s="919"/>
      <c r="DJ11" s="919"/>
      <c r="DK11" s="929"/>
      <c r="DL11" s="918"/>
      <c r="DM11" s="919"/>
      <c r="DN11" s="919"/>
      <c r="DO11" s="919"/>
      <c r="DP11" s="929"/>
      <c r="DQ11" s="918"/>
      <c r="DR11" s="919"/>
      <c r="DS11" s="919"/>
      <c r="DT11" s="919"/>
      <c r="DU11" s="929"/>
      <c r="DV11" s="911"/>
      <c r="DW11" s="912"/>
      <c r="DX11" s="912"/>
      <c r="DY11" s="912"/>
      <c r="DZ11" s="930"/>
      <c r="EA11" s="67"/>
    </row>
    <row r="12" spans="1:131" s="47" customFormat="1" ht="26.25" customHeight="1" x14ac:dyDescent="0.2">
      <c r="A12" s="52">
        <v>6</v>
      </c>
      <c r="B12" s="911"/>
      <c r="C12" s="912"/>
      <c r="D12" s="912"/>
      <c r="E12" s="912"/>
      <c r="F12" s="912"/>
      <c r="G12" s="912"/>
      <c r="H12" s="912"/>
      <c r="I12" s="912"/>
      <c r="J12" s="912"/>
      <c r="K12" s="912"/>
      <c r="L12" s="912"/>
      <c r="M12" s="912"/>
      <c r="N12" s="912"/>
      <c r="O12" s="912"/>
      <c r="P12" s="913"/>
      <c r="Q12" s="914"/>
      <c r="R12" s="915"/>
      <c r="S12" s="915"/>
      <c r="T12" s="915"/>
      <c r="U12" s="915"/>
      <c r="V12" s="915"/>
      <c r="W12" s="915"/>
      <c r="X12" s="915"/>
      <c r="Y12" s="915"/>
      <c r="Z12" s="915"/>
      <c r="AA12" s="915"/>
      <c r="AB12" s="915"/>
      <c r="AC12" s="915"/>
      <c r="AD12" s="915"/>
      <c r="AE12" s="921"/>
      <c r="AF12" s="941"/>
      <c r="AG12" s="919"/>
      <c r="AH12" s="919"/>
      <c r="AI12" s="919"/>
      <c r="AJ12" s="942"/>
      <c r="AK12" s="920"/>
      <c r="AL12" s="915"/>
      <c r="AM12" s="915"/>
      <c r="AN12" s="915"/>
      <c r="AO12" s="915"/>
      <c r="AP12" s="915"/>
      <c r="AQ12" s="915"/>
      <c r="AR12" s="915"/>
      <c r="AS12" s="915"/>
      <c r="AT12" s="915"/>
      <c r="AU12" s="916"/>
      <c r="AV12" s="916"/>
      <c r="AW12" s="916"/>
      <c r="AX12" s="916"/>
      <c r="AY12" s="917"/>
      <c r="AZ12" s="56"/>
      <c r="BA12" s="56"/>
      <c r="BB12" s="56"/>
      <c r="BC12" s="56"/>
      <c r="BD12" s="56"/>
      <c r="BE12" s="67"/>
      <c r="BF12" s="67"/>
      <c r="BG12" s="67"/>
      <c r="BH12" s="67"/>
      <c r="BI12" s="67"/>
      <c r="BJ12" s="67"/>
      <c r="BK12" s="67"/>
      <c r="BL12" s="67"/>
      <c r="BM12" s="67"/>
      <c r="BN12" s="67"/>
      <c r="BO12" s="67"/>
      <c r="BP12" s="67"/>
      <c r="BQ12" s="52">
        <v>6</v>
      </c>
      <c r="BR12" s="72"/>
      <c r="BS12" s="911"/>
      <c r="BT12" s="912"/>
      <c r="BU12" s="912"/>
      <c r="BV12" s="912"/>
      <c r="BW12" s="912"/>
      <c r="BX12" s="912"/>
      <c r="BY12" s="912"/>
      <c r="BZ12" s="912"/>
      <c r="CA12" s="912"/>
      <c r="CB12" s="912"/>
      <c r="CC12" s="912"/>
      <c r="CD12" s="912"/>
      <c r="CE12" s="912"/>
      <c r="CF12" s="912"/>
      <c r="CG12" s="913"/>
      <c r="CH12" s="918"/>
      <c r="CI12" s="919"/>
      <c r="CJ12" s="919"/>
      <c r="CK12" s="919"/>
      <c r="CL12" s="929"/>
      <c r="CM12" s="918"/>
      <c r="CN12" s="919"/>
      <c r="CO12" s="919"/>
      <c r="CP12" s="919"/>
      <c r="CQ12" s="929"/>
      <c r="CR12" s="918"/>
      <c r="CS12" s="919"/>
      <c r="CT12" s="919"/>
      <c r="CU12" s="919"/>
      <c r="CV12" s="929"/>
      <c r="CW12" s="918"/>
      <c r="CX12" s="919"/>
      <c r="CY12" s="919"/>
      <c r="CZ12" s="919"/>
      <c r="DA12" s="929"/>
      <c r="DB12" s="918"/>
      <c r="DC12" s="919"/>
      <c r="DD12" s="919"/>
      <c r="DE12" s="919"/>
      <c r="DF12" s="929"/>
      <c r="DG12" s="918"/>
      <c r="DH12" s="919"/>
      <c r="DI12" s="919"/>
      <c r="DJ12" s="919"/>
      <c r="DK12" s="929"/>
      <c r="DL12" s="918"/>
      <c r="DM12" s="919"/>
      <c r="DN12" s="919"/>
      <c r="DO12" s="919"/>
      <c r="DP12" s="929"/>
      <c r="DQ12" s="918"/>
      <c r="DR12" s="919"/>
      <c r="DS12" s="919"/>
      <c r="DT12" s="919"/>
      <c r="DU12" s="929"/>
      <c r="DV12" s="911"/>
      <c r="DW12" s="912"/>
      <c r="DX12" s="912"/>
      <c r="DY12" s="912"/>
      <c r="DZ12" s="930"/>
      <c r="EA12" s="67"/>
    </row>
    <row r="13" spans="1:131" s="47" customFormat="1" ht="26.25" customHeight="1" x14ac:dyDescent="0.2">
      <c r="A13" s="52">
        <v>7</v>
      </c>
      <c r="B13" s="911"/>
      <c r="C13" s="912"/>
      <c r="D13" s="912"/>
      <c r="E13" s="912"/>
      <c r="F13" s="912"/>
      <c r="G13" s="912"/>
      <c r="H13" s="912"/>
      <c r="I13" s="912"/>
      <c r="J13" s="912"/>
      <c r="K13" s="912"/>
      <c r="L13" s="912"/>
      <c r="M13" s="912"/>
      <c r="N13" s="912"/>
      <c r="O13" s="912"/>
      <c r="P13" s="913"/>
      <c r="Q13" s="914"/>
      <c r="R13" s="915"/>
      <c r="S13" s="915"/>
      <c r="T13" s="915"/>
      <c r="U13" s="915"/>
      <c r="V13" s="915"/>
      <c r="W13" s="915"/>
      <c r="X13" s="915"/>
      <c r="Y13" s="915"/>
      <c r="Z13" s="915"/>
      <c r="AA13" s="915"/>
      <c r="AB13" s="915"/>
      <c r="AC13" s="915"/>
      <c r="AD13" s="915"/>
      <c r="AE13" s="921"/>
      <c r="AF13" s="941"/>
      <c r="AG13" s="919"/>
      <c r="AH13" s="919"/>
      <c r="AI13" s="919"/>
      <c r="AJ13" s="942"/>
      <c r="AK13" s="920"/>
      <c r="AL13" s="915"/>
      <c r="AM13" s="915"/>
      <c r="AN13" s="915"/>
      <c r="AO13" s="915"/>
      <c r="AP13" s="915"/>
      <c r="AQ13" s="915"/>
      <c r="AR13" s="915"/>
      <c r="AS13" s="915"/>
      <c r="AT13" s="915"/>
      <c r="AU13" s="916"/>
      <c r="AV13" s="916"/>
      <c r="AW13" s="916"/>
      <c r="AX13" s="916"/>
      <c r="AY13" s="917"/>
      <c r="AZ13" s="56"/>
      <c r="BA13" s="56"/>
      <c r="BB13" s="56"/>
      <c r="BC13" s="56"/>
      <c r="BD13" s="56"/>
      <c r="BE13" s="67"/>
      <c r="BF13" s="67"/>
      <c r="BG13" s="67"/>
      <c r="BH13" s="67"/>
      <c r="BI13" s="67"/>
      <c r="BJ13" s="67"/>
      <c r="BK13" s="67"/>
      <c r="BL13" s="67"/>
      <c r="BM13" s="67"/>
      <c r="BN13" s="67"/>
      <c r="BO13" s="67"/>
      <c r="BP13" s="67"/>
      <c r="BQ13" s="52">
        <v>7</v>
      </c>
      <c r="BR13" s="72"/>
      <c r="BS13" s="911"/>
      <c r="BT13" s="912"/>
      <c r="BU13" s="912"/>
      <c r="BV13" s="912"/>
      <c r="BW13" s="912"/>
      <c r="BX13" s="912"/>
      <c r="BY13" s="912"/>
      <c r="BZ13" s="912"/>
      <c r="CA13" s="912"/>
      <c r="CB13" s="912"/>
      <c r="CC13" s="912"/>
      <c r="CD13" s="912"/>
      <c r="CE13" s="912"/>
      <c r="CF13" s="912"/>
      <c r="CG13" s="913"/>
      <c r="CH13" s="918"/>
      <c r="CI13" s="919"/>
      <c r="CJ13" s="919"/>
      <c r="CK13" s="919"/>
      <c r="CL13" s="929"/>
      <c r="CM13" s="918"/>
      <c r="CN13" s="919"/>
      <c r="CO13" s="919"/>
      <c r="CP13" s="919"/>
      <c r="CQ13" s="929"/>
      <c r="CR13" s="918"/>
      <c r="CS13" s="919"/>
      <c r="CT13" s="919"/>
      <c r="CU13" s="919"/>
      <c r="CV13" s="929"/>
      <c r="CW13" s="918"/>
      <c r="CX13" s="919"/>
      <c r="CY13" s="919"/>
      <c r="CZ13" s="919"/>
      <c r="DA13" s="929"/>
      <c r="DB13" s="918"/>
      <c r="DC13" s="919"/>
      <c r="DD13" s="919"/>
      <c r="DE13" s="919"/>
      <c r="DF13" s="929"/>
      <c r="DG13" s="918"/>
      <c r="DH13" s="919"/>
      <c r="DI13" s="919"/>
      <c r="DJ13" s="919"/>
      <c r="DK13" s="929"/>
      <c r="DL13" s="918"/>
      <c r="DM13" s="919"/>
      <c r="DN13" s="919"/>
      <c r="DO13" s="919"/>
      <c r="DP13" s="929"/>
      <c r="DQ13" s="918"/>
      <c r="DR13" s="919"/>
      <c r="DS13" s="919"/>
      <c r="DT13" s="919"/>
      <c r="DU13" s="929"/>
      <c r="DV13" s="911"/>
      <c r="DW13" s="912"/>
      <c r="DX13" s="912"/>
      <c r="DY13" s="912"/>
      <c r="DZ13" s="930"/>
      <c r="EA13" s="67"/>
    </row>
    <row r="14" spans="1:131" s="47" customFormat="1" ht="26.25" customHeight="1" x14ac:dyDescent="0.2">
      <c r="A14" s="52">
        <v>8</v>
      </c>
      <c r="B14" s="911"/>
      <c r="C14" s="912"/>
      <c r="D14" s="912"/>
      <c r="E14" s="912"/>
      <c r="F14" s="912"/>
      <c r="G14" s="912"/>
      <c r="H14" s="912"/>
      <c r="I14" s="912"/>
      <c r="J14" s="912"/>
      <c r="K14" s="912"/>
      <c r="L14" s="912"/>
      <c r="M14" s="912"/>
      <c r="N14" s="912"/>
      <c r="O14" s="912"/>
      <c r="P14" s="913"/>
      <c r="Q14" s="914"/>
      <c r="R14" s="915"/>
      <c r="S14" s="915"/>
      <c r="T14" s="915"/>
      <c r="U14" s="915"/>
      <c r="V14" s="915"/>
      <c r="W14" s="915"/>
      <c r="X14" s="915"/>
      <c r="Y14" s="915"/>
      <c r="Z14" s="915"/>
      <c r="AA14" s="915"/>
      <c r="AB14" s="915"/>
      <c r="AC14" s="915"/>
      <c r="AD14" s="915"/>
      <c r="AE14" s="921"/>
      <c r="AF14" s="941"/>
      <c r="AG14" s="919"/>
      <c r="AH14" s="919"/>
      <c r="AI14" s="919"/>
      <c r="AJ14" s="942"/>
      <c r="AK14" s="920"/>
      <c r="AL14" s="915"/>
      <c r="AM14" s="915"/>
      <c r="AN14" s="915"/>
      <c r="AO14" s="915"/>
      <c r="AP14" s="915"/>
      <c r="AQ14" s="915"/>
      <c r="AR14" s="915"/>
      <c r="AS14" s="915"/>
      <c r="AT14" s="915"/>
      <c r="AU14" s="916"/>
      <c r="AV14" s="916"/>
      <c r="AW14" s="916"/>
      <c r="AX14" s="916"/>
      <c r="AY14" s="917"/>
      <c r="AZ14" s="56"/>
      <c r="BA14" s="56"/>
      <c r="BB14" s="56"/>
      <c r="BC14" s="56"/>
      <c r="BD14" s="56"/>
      <c r="BE14" s="67"/>
      <c r="BF14" s="67"/>
      <c r="BG14" s="67"/>
      <c r="BH14" s="67"/>
      <c r="BI14" s="67"/>
      <c r="BJ14" s="67"/>
      <c r="BK14" s="67"/>
      <c r="BL14" s="67"/>
      <c r="BM14" s="67"/>
      <c r="BN14" s="67"/>
      <c r="BO14" s="67"/>
      <c r="BP14" s="67"/>
      <c r="BQ14" s="52">
        <v>8</v>
      </c>
      <c r="BR14" s="72"/>
      <c r="BS14" s="911"/>
      <c r="BT14" s="912"/>
      <c r="BU14" s="912"/>
      <c r="BV14" s="912"/>
      <c r="BW14" s="912"/>
      <c r="BX14" s="912"/>
      <c r="BY14" s="912"/>
      <c r="BZ14" s="912"/>
      <c r="CA14" s="912"/>
      <c r="CB14" s="912"/>
      <c r="CC14" s="912"/>
      <c r="CD14" s="912"/>
      <c r="CE14" s="912"/>
      <c r="CF14" s="912"/>
      <c r="CG14" s="913"/>
      <c r="CH14" s="918"/>
      <c r="CI14" s="919"/>
      <c r="CJ14" s="919"/>
      <c r="CK14" s="919"/>
      <c r="CL14" s="929"/>
      <c r="CM14" s="918"/>
      <c r="CN14" s="919"/>
      <c r="CO14" s="919"/>
      <c r="CP14" s="919"/>
      <c r="CQ14" s="929"/>
      <c r="CR14" s="918"/>
      <c r="CS14" s="919"/>
      <c r="CT14" s="919"/>
      <c r="CU14" s="919"/>
      <c r="CV14" s="929"/>
      <c r="CW14" s="918"/>
      <c r="CX14" s="919"/>
      <c r="CY14" s="919"/>
      <c r="CZ14" s="919"/>
      <c r="DA14" s="929"/>
      <c r="DB14" s="918"/>
      <c r="DC14" s="919"/>
      <c r="DD14" s="919"/>
      <c r="DE14" s="919"/>
      <c r="DF14" s="929"/>
      <c r="DG14" s="918"/>
      <c r="DH14" s="919"/>
      <c r="DI14" s="919"/>
      <c r="DJ14" s="919"/>
      <c r="DK14" s="929"/>
      <c r="DL14" s="918"/>
      <c r="DM14" s="919"/>
      <c r="DN14" s="919"/>
      <c r="DO14" s="919"/>
      <c r="DP14" s="929"/>
      <c r="DQ14" s="918"/>
      <c r="DR14" s="919"/>
      <c r="DS14" s="919"/>
      <c r="DT14" s="919"/>
      <c r="DU14" s="929"/>
      <c r="DV14" s="911"/>
      <c r="DW14" s="912"/>
      <c r="DX14" s="912"/>
      <c r="DY14" s="912"/>
      <c r="DZ14" s="930"/>
      <c r="EA14" s="67"/>
    </row>
    <row r="15" spans="1:131" s="47" customFormat="1" ht="26.25" customHeight="1" x14ac:dyDescent="0.2">
      <c r="A15" s="52">
        <v>9</v>
      </c>
      <c r="B15" s="911"/>
      <c r="C15" s="912"/>
      <c r="D15" s="912"/>
      <c r="E15" s="912"/>
      <c r="F15" s="912"/>
      <c r="G15" s="912"/>
      <c r="H15" s="912"/>
      <c r="I15" s="912"/>
      <c r="J15" s="912"/>
      <c r="K15" s="912"/>
      <c r="L15" s="912"/>
      <c r="M15" s="912"/>
      <c r="N15" s="912"/>
      <c r="O15" s="912"/>
      <c r="P15" s="913"/>
      <c r="Q15" s="914"/>
      <c r="R15" s="915"/>
      <c r="S15" s="915"/>
      <c r="T15" s="915"/>
      <c r="U15" s="915"/>
      <c r="V15" s="915"/>
      <c r="W15" s="915"/>
      <c r="X15" s="915"/>
      <c r="Y15" s="915"/>
      <c r="Z15" s="915"/>
      <c r="AA15" s="915"/>
      <c r="AB15" s="915"/>
      <c r="AC15" s="915"/>
      <c r="AD15" s="915"/>
      <c r="AE15" s="921"/>
      <c r="AF15" s="941"/>
      <c r="AG15" s="919"/>
      <c r="AH15" s="919"/>
      <c r="AI15" s="919"/>
      <c r="AJ15" s="942"/>
      <c r="AK15" s="920"/>
      <c r="AL15" s="915"/>
      <c r="AM15" s="915"/>
      <c r="AN15" s="915"/>
      <c r="AO15" s="915"/>
      <c r="AP15" s="915"/>
      <c r="AQ15" s="915"/>
      <c r="AR15" s="915"/>
      <c r="AS15" s="915"/>
      <c r="AT15" s="915"/>
      <c r="AU15" s="916"/>
      <c r="AV15" s="916"/>
      <c r="AW15" s="916"/>
      <c r="AX15" s="916"/>
      <c r="AY15" s="917"/>
      <c r="AZ15" s="56"/>
      <c r="BA15" s="56"/>
      <c r="BB15" s="56"/>
      <c r="BC15" s="56"/>
      <c r="BD15" s="56"/>
      <c r="BE15" s="67"/>
      <c r="BF15" s="67"/>
      <c r="BG15" s="67"/>
      <c r="BH15" s="67"/>
      <c r="BI15" s="67"/>
      <c r="BJ15" s="67"/>
      <c r="BK15" s="67"/>
      <c r="BL15" s="67"/>
      <c r="BM15" s="67"/>
      <c r="BN15" s="67"/>
      <c r="BO15" s="67"/>
      <c r="BP15" s="67"/>
      <c r="BQ15" s="52">
        <v>9</v>
      </c>
      <c r="BR15" s="72"/>
      <c r="BS15" s="911"/>
      <c r="BT15" s="912"/>
      <c r="BU15" s="912"/>
      <c r="BV15" s="912"/>
      <c r="BW15" s="912"/>
      <c r="BX15" s="912"/>
      <c r="BY15" s="912"/>
      <c r="BZ15" s="912"/>
      <c r="CA15" s="912"/>
      <c r="CB15" s="912"/>
      <c r="CC15" s="912"/>
      <c r="CD15" s="912"/>
      <c r="CE15" s="912"/>
      <c r="CF15" s="912"/>
      <c r="CG15" s="913"/>
      <c r="CH15" s="918"/>
      <c r="CI15" s="919"/>
      <c r="CJ15" s="919"/>
      <c r="CK15" s="919"/>
      <c r="CL15" s="929"/>
      <c r="CM15" s="918"/>
      <c r="CN15" s="919"/>
      <c r="CO15" s="919"/>
      <c r="CP15" s="919"/>
      <c r="CQ15" s="929"/>
      <c r="CR15" s="918"/>
      <c r="CS15" s="919"/>
      <c r="CT15" s="919"/>
      <c r="CU15" s="919"/>
      <c r="CV15" s="929"/>
      <c r="CW15" s="918"/>
      <c r="CX15" s="919"/>
      <c r="CY15" s="919"/>
      <c r="CZ15" s="919"/>
      <c r="DA15" s="929"/>
      <c r="DB15" s="918"/>
      <c r="DC15" s="919"/>
      <c r="DD15" s="919"/>
      <c r="DE15" s="919"/>
      <c r="DF15" s="929"/>
      <c r="DG15" s="918"/>
      <c r="DH15" s="919"/>
      <c r="DI15" s="919"/>
      <c r="DJ15" s="919"/>
      <c r="DK15" s="929"/>
      <c r="DL15" s="918"/>
      <c r="DM15" s="919"/>
      <c r="DN15" s="919"/>
      <c r="DO15" s="919"/>
      <c r="DP15" s="929"/>
      <c r="DQ15" s="918"/>
      <c r="DR15" s="919"/>
      <c r="DS15" s="919"/>
      <c r="DT15" s="919"/>
      <c r="DU15" s="929"/>
      <c r="DV15" s="911"/>
      <c r="DW15" s="912"/>
      <c r="DX15" s="912"/>
      <c r="DY15" s="912"/>
      <c r="DZ15" s="930"/>
      <c r="EA15" s="67"/>
    </row>
    <row r="16" spans="1:131" s="47" customFormat="1" ht="26.25" customHeight="1" x14ac:dyDescent="0.2">
      <c r="A16" s="52">
        <v>10</v>
      </c>
      <c r="B16" s="911"/>
      <c r="C16" s="912"/>
      <c r="D16" s="912"/>
      <c r="E16" s="912"/>
      <c r="F16" s="912"/>
      <c r="G16" s="912"/>
      <c r="H16" s="912"/>
      <c r="I16" s="912"/>
      <c r="J16" s="912"/>
      <c r="K16" s="912"/>
      <c r="L16" s="912"/>
      <c r="M16" s="912"/>
      <c r="N16" s="912"/>
      <c r="O16" s="912"/>
      <c r="P16" s="913"/>
      <c r="Q16" s="914"/>
      <c r="R16" s="915"/>
      <c r="S16" s="915"/>
      <c r="T16" s="915"/>
      <c r="U16" s="915"/>
      <c r="V16" s="915"/>
      <c r="W16" s="915"/>
      <c r="X16" s="915"/>
      <c r="Y16" s="915"/>
      <c r="Z16" s="915"/>
      <c r="AA16" s="915"/>
      <c r="AB16" s="915"/>
      <c r="AC16" s="915"/>
      <c r="AD16" s="915"/>
      <c r="AE16" s="921"/>
      <c r="AF16" s="941"/>
      <c r="AG16" s="919"/>
      <c r="AH16" s="919"/>
      <c r="AI16" s="919"/>
      <c r="AJ16" s="942"/>
      <c r="AK16" s="920"/>
      <c r="AL16" s="915"/>
      <c r="AM16" s="915"/>
      <c r="AN16" s="915"/>
      <c r="AO16" s="915"/>
      <c r="AP16" s="915"/>
      <c r="AQ16" s="915"/>
      <c r="AR16" s="915"/>
      <c r="AS16" s="915"/>
      <c r="AT16" s="915"/>
      <c r="AU16" s="916"/>
      <c r="AV16" s="916"/>
      <c r="AW16" s="916"/>
      <c r="AX16" s="916"/>
      <c r="AY16" s="917"/>
      <c r="AZ16" s="56"/>
      <c r="BA16" s="56"/>
      <c r="BB16" s="56"/>
      <c r="BC16" s="56"/>
      <c r="BD16" s="56"/>
      <c r="BE16" s="67"/>
      <c r="BF16" s="67"/>
      <c r="BG16" s="67"/>
      <c r="BH16" s="67"/>
      <c r="BI16" s="67"/>
      <c r="BJ16" s="67"/>
      <c r="BK16" s="67"/>
      <c r="BL16" s="67"/>
      <c r="BM16" s="67"/>
      <c r="BN16" s="67"/>
      <c r="BO16" s="67"/>
      <c r="BP16" s="67"/>
      <c r="BQ16" s="52">
        <v>10</v>
      </c>
      <c r="BR16" s="72"/>
      <c r="BS16" s="911"/>
      <c r="BT16" s="912"/>
      <c r="BU16" s="912"/>
      <c r="BV16" s="912"/>
      <c r="BW16" s="912"/>
      <c r="BX16" s="912"/>
      <c r="BY16" s="912"/>
      <c r="BZ16" s="912"/>
      <c r="CA16" s="912"/>
      <c r="CB16" s="912"/>
      <c r="CC16" s="912"/>
      <c r="CD16" s="912"/>
      <c r="CE16" s="912"/>
      <c r="CF16" s="912"/>
      <c r="CG16" s="913"/>
      <c r="CH16" s="918"/>
      <c r="CI16" s="919"/>
      <c r="CJ16" s="919"/>
      <c r="CK16" s="919"/>
      <c r="CL16" s="929"/>
      <c r="CM16" s="918"/>
      <c r="CN16" s="919"/>
      <c r="CO16" s="919"/>
      <c r="CP16" s="919"/>
      <c r="CQ16" s="929"/>
      <c r="CR16" s="918"/>
      <c r="CS16" s="919"/>
      <c r="CT16" s="919"/>
      <c r="CU16" s="919"/>
      <c r="CV16" s="929"/>
      <c r="CW16" s="918"/>
      <c r="CX16" s="919"/>
      <c r="CY16" s="919"/>
      <c r="CZ16" s="919"/>
      <c r="DA16" s="929"/>
      <c r="DB16" s="918"/>
      <c r="DC16" s="919"/>
      <c r="DD16" s="919"/>
      <c r="DE16" s="919"/>
      <c r="DF16" s="929"/>
      <c r="DG16" s="918"/>
      <c r="DH16" s="919"/>
      <c r="DI16" s="919"/>
      <c r="DJ16" s="919"/>
      <c r="DK16" s="929"/>
      <c r="DL16" s="918"/>
      <c r="DM16" s="919"/>
      <c r="DN16" s="919"/>
      <c r="DO16" s="919"/>
      <c r="DP16" s="929"/>
      <c r="DQ16" s="918"/>
      <c r="DR16" s="919"/>
      <c r="DS16" s="919"/>
      <c r="DT16" s="919"/>
      <c r="DU16" s="929"/>
      <c r="DV16" s="911"/>
      <c r="DW16" s="912"/>
      <c r="DX16" s="912"/>
      <c r="DY16" s="912"/>
      <c r="DZ16" s="930"/>
      <c r="EA16" s="67"/>
    </row>
    <row r="17" spans="1:131" s="47" customFormat="1" ht="26.25" customHeight="1" x14ac:dyDescent="0.2">
      <c r="A17" s="52">
        <v>11</v>
      </c>
      <c r="B17" s="911"/>
      <c r="C17" s="912"/>
      <c r="D17" s="912"/>
      <c r="E17" s="912"/>
      <c r="F17" s="912"/>
      <c r="G17" s="912"/>
      <c r="H17" s="912"/>
      <c r="I17" s="912"/>
      <c r="J17" s="912"/>
      <c r="K17" s="912"/>
      <c r="L17" s="912"/>
      <c r="M17" s="912"/>
      <c r="N17" s="912"/>
      <c r="O17" s="912"/>
      <c r="P17" s="913"/>
      <c r="Q17" s="914"/>
      <c r="R17" s="915"/>
      <c r="S17" s="915"/>
      <c r="T17" s="915"/>
      <c r="U17" s="915"/>
      <c r="V17" s="915"/>
      <c r="W17" s="915"/>
      <c r="X17" s="915"/>
      <c r="Y17" s="915"/>
      <c r="Z17" s="915"/>
      <c r="AA17" s="915"/>
      <c r="AB17" s="915"/>
      <c r="AC17" s="915"/>
      <c r="AD17" s="915"/>
      <c r="AE17" s="921"/>
      <c r="AF17" s="941"/>
      <c r="AG17" s="919"/>
      <c r="AH17" s="919"/>
      <c r="AI17" s="919"/>
      <c r="AJ17" s="942"/>
      <c r="AK17" s="920"/>
      <c r="AL17" s="915"/>
      <c r="AM17" s="915"/>
      <c r="AN17" s="915"/>
      <c r="AO17" s="915"/>
      <c r="AP17" s="915"/>
      <c r="AQ17" s="915"/>
      <c r="AR17" s="915"/>
      <c r="AS17" s="915"/>
      <c r="AT17" s="915"/>
      <c r="AU17" s="916"/>
      <c r="AV17" s="916"/>
      <c r="AW17" s="916"/>
      <c r="AX17" s="916"/>
      <c r="AY17" s="917"/>
      <c r="AZ17" s="56"/>
      <c r="BA17" s="56"/>
      <c r="BB17" s="56"/>
      <c r="BC17" s="56"/>
      <c r="BD17" s="56"/>
      <c r="BE17" s="67"/>
      <c r="BF17" s="67"/>
      <c r="BG17" s="67"/>
      <c r="BH17" s="67"/>
      <c r="BI17" s="67"/>
      <c r="BJ17" s="67"/>
      <c r="BK17" s="67"/>
      <c r="BL17" s="67"/>
      <c r="BM17" s="67"/>
      <c r="BN17" s="67"/>
      <c r="BO17" s="67"/>
      <c r="BP17" s="67"/>
      <c r="BQ17" s="52">
        <v>11</v>
      </c>
      <c r="BR17" s="72"/>
      <c r="BS17" s="911"/>
      <c r="BT17" s="912"/>
      <c r="BU17" s="912"/>
      <c r="BV17" s="912"/>
      <c r="BW17" s="912"/>
      <c r="BX17" s="912"/>
      <c r="BY17" s="912"/>
      <c r="BZ17" s="912"/>
      <c r="CA17" s="912"/>
      <c r="CB17" s="912"/>
      <c r="CC17" s="912"/>
      <c r="CD17" s="912"/>
      <c r="CE17" s="912"/>
      <c r="CF17" s="912"/>
      <c r="CG17" s="913"/>
      <c r="CH17" s="918"/>
      <c r="CI17" s="919"/>
      <c r="CJ17" s="919"/>
      <c r="CK17" s="919"/>
      <c r="CL17" s="929"/>
      <c r="CM17" s="918"/>
      <c r="CN17" s="919"/>
      <c r="CO17" s="919"/>
      <c r="CP17" s="919"/>
      <c r="CQ17" s="929"/>
      <c r="CR17" s="918"/>
      <c r="CS17" s="919"/>
      <c r="CT17" s="919"/>
      <c r="CU17" s="919"/>
      <c r="CV17" s="929"/>
      <c r="CW17" s="918"/>
      <c r="CX17" s="919"/>
      <c r="CY17" s="919"/>
      <c r="CZ17" s="919"/>
      <c r="DA17" s="929"/>
      <c r="DB17" s="918"/>
      <c r="DC17" s="919"/>
      <c r="DD17" s="919"/>
      <c r="DE17" s="919"/>
      <c r="DF17" s="929"/>
      <c r="DG17" s="918"/>
      <c r="DH17" s="919"/>
      <c r="DI17" s="919"/>
      <c r="DJ17" s="919"/>
      <c r="DK17" s="929"/>
      <c r="DL17" s="918"/>
      <c r="DM17" s="919"/>
      <c r="DN17" s="919"/>
      <c r="DO17" s="919"/>
      <c r="DP17" s="929"/>
      <c r="DQ17" s="918"/>
      <c r="DR17" s="919"/>
      <c r="DS17" s="919"/>
      <c r="DT17" s="919"/>
      <c r="DU17" s="929"/>
      <c r="DV17" s="911"/>
      <c r="DW17" s="912"/>
      <c r="DX17" s="912"/>
      <c r="DY17" s="912"/>
      <c r="DZ17" s="930"/>
      <c r="EA17" s="67"/>
    </row>
    <row r="18" spans="1:131" s="47" customFormat="1" ht="26.25" customHeight="1" x14ac:dyDescent="0.2">
      <c r="A18" s="52">
        <v>12</v>
      </c>
      <c r="B18" s="911"/>
      <c r="C18" s="912"/>
      <c r="D18" s="912"/>
      <c r="E18" s="912"/>
      <c r="F18" s="912"/>
      <c r="G18" s="912"/>
      <c r="H18" s="912"/>
      <c r="I18" s="912"/>
      <c r="J18" s="912"/>
      <c r="K18" s="912"/>
      <c r="L18" s="912"/>
      <c r="M18" s="912"/>
      <c r="N18" s="912"/>
      <c r="O18" s="912"/>
      <c r="P18" s="913"/>
      <c r="Q18" s="914"/>
      <c r="R18" s="915"/>
      <c r="S18" s="915"/>
      <c r="T18" s="915"/>
      <c r="U18" s="915"/>
      <c r="V18" s="915"/>
      <c r="W18" s="915"/>
      <c r="X18" s="915"/>
      <c r="Y18" s="915"/>
      <c r="Z18" s="915"/>
      <c r="AA18" s="915"/>
      <c r="AB18" s="915"/>
      <c r="AC18" s="915"/>
      <c r="AD18" s="915"/>
      <c r="AE18" s="921"/>
      <c r="AF18" s="941"/>
      <c r="AG18" s="919"/>
      <c r="AH18" s="919"/>
      <c r="AI18" s="919"/>
      <c r="AJ18" s="942"/>
      <c r="AK18" s="920"/>
      <c r="AL18" s="915"/>
      <c r="AM18" s="915"/>
      <c r="AN18" s="915"/>
      <c r="AO18" s="915"/>
      <c r="AP18" s="915"/>
      <c r="AQ18" s="915"/>
      <c r="AR18" s="915"/>
      <c r="AS18" s="915"/>
      <c r="AT18" s="915"/>
      <c r="AU18" s="916"/>
      <c r="AV18" s="916"/>
      <c r="AW18" s="916"/>
      <c r="AX18" s="916"/>
      <c r="AY18" s="917"/>
      <c r="AZ18" s="56"/>
      <c r="BA18" s="56"/>
      <c r="BB18" s="56"/>
      <c r="BC18" s="56"/>
      <c r="BD18" s="56"/>
      <c r="BE18" s="67"/>
      <c r="BF18" s="67"/>
      <c r="BG18" s="67"/>
      <c r="BH18" s="67"/>
      <c r="BI18" s="67"/>
      <c r="BJ18" s="67"/>
      <c r="BK18" s="67"/>
      <c r="BL18" s="67"/>
      <c r="BM18" s="67"/>
      <c r="BN18" s="67"/>
      <c r="BO18" s="67"/>
      <c r="BP18" s="67"/>
      <c r="BQ18" s="52">
        <v>12</v>
      </c>
      <c r="BR18" s="72"/>
      <c r="BS18" s="911"/>
      <c r="BT18" s="912"/>
      <c r="BU18" s="912"/>
      <c r="BV18" s="912"/>
      <c r="BW18" s="912"/>
      <c r="BX18" s="912"/>
      <c r="BY18" s="912"/>
      <c r="BZ18" s="912"/>
      <c r="CA18" s="912"/>
      <c r="CB18" s="912"/>
      <c r="CC18" s="912"/>
      <c r="CD18" s="912"/>
      <c r="CE18" s="912"/>
      <c r="CF18" s="912"/>
      <c r="CG18" s="913"/>
      <c r="CH18" s="918"/>
      <c r="CI18" s="919"/>
      <c r="CJ18" s="919"/>
      <c r="CK18" s="919"/>
      <c r="CL18" s="929"/>
      <c r="CM18" s="918"/>
      <c r="CN18" s="919"/>
      <c r="CO18" s="919"/>
      <c r="CP18" s="919"/>
      <c r="CQ18" s="929"/>
      <c r="CR18" s="918"/>
      <c r="CS18" s="919"/>
      <c r="CT18" s="919"/>
      <c r="CU18" s="919"/>
      <c r="CV18" s="929"/>
      <c r="CW18" s="918"/>
      <c r="CX18" s="919"/>
      <c r="CY18" s="919"/>
      <c r="CZ18" s="919"/>
      <c r="DA18" s="929"/>
      <c r="DB18" s="918"/>
      <c r="DC18" s="919"/>
      <c r="DD18" s="919"/>
      <c r="DE18" s="919"/>
      <c r="DF18" s="929"/>
      <c r="DG18" s="918"/>
      <c r="DH18" s="919"/>
      <c r="DI18" s="919"/>
      <c r="DJ18" s="919"/>
      <c r="DK18" s="929"/>
      <c r="DL18" s="918"/>
      <c r="DM18" s="919"/>
      <c r="DN18" s="919"/>
      <c r="DO18" s="919"/>
      <c r="DP18" s="929"/>
      <c r="DQ18" s="918"/>
      <c r="DR18" s="919"/>
      <c r="DS18" s="919"/>
      <c r="DT18" s="919"/>
      <c r="DU18" s="929"/>
      <c r="DV18" s="911"/>
      <c r="DW18" s="912"/>
      <c r="DX18" s="912"/>
      <c r="DY18" s="912"/>
      <c r="DZ18" s="930"/>
      <c r="EA18" s="67"/>
    </row>
    <row r="19" spans="1:131" s="47" customFormat="1" ht="26.25" customHeight="1" x14ac:dyDescent="0.2">
      <c r="A19" s="52">
        <v>13</v>
      </c>
      <c r="B19" s="911"/>
      <c r="C19" s="912"/>
      <c r="D19" s="912"/>
      <c r="E19" s="912"/>
      <c r="F19" s="912"/>
      <c r="G19" s="912"/>
      <c r="H19" s="912"/>
      <c r="I19" s="912"/>
      <c r="J19" s="912"/>
      <c r="K19" s="912"/>
      <c r="L19" s="912"/>
      <c r="M19" s="912"/>
      <c r="N19" s="912"/>
      <c r="O19" s="912"/>
      <c r="P19" s="913"/>
      <c r="Q19" s="914"/>
      <c r="R19" s="915"/>
      <c r="S19" s="915"/>
      <c r="T19" s="915"/>
      <c r="U19" s="915"/>
      <c r="V19" s="915"/>
      <c r="W19" s="915"/>
      <c r="X19" s="915"/>
      <c r="Y19" s="915"/>
      <c r="Z19" s="915"/>
      <c r="AA19" s="915"/>
      <c r="AB19" s="915"/>
      <c r="AC19" s="915"/>
      <c r="AD19" s="915"/>
      <c r="AE19" s="921"/>
      <c r="AF19" s="941"/>
      <c r="AG19" s="919"/>
      <c r="AH19" s="919"/>
      <c r="AI19" s="919"/>
      <c r="AJ19" s="942"/>
      <c r="AK19" s="920"/>
      <c r="AL19" s="915"/>
      <c r="AM19" s="915"/>
      <c r="AN19" s="915"/>
      <c r="AO19" s="915"/>
      <c r="AP19" s="915"/>
      <c r="AQ19" s="915"/>
      <c r="AR19" s="915"/>
      <c r="AS19" s="915"/>
      <c r="AT19" s="915"/>
      <c r="AU19" s="916"/>
      <c r="AV19" s="916"/>
      <c r="AW19" s="916"/>
      <c r="AX19" s="916"/>
      <c r="AY19" s="917"/>
      <c r="AZ19" s="56"/>
      <c r="BA19" s="56"/>
      <c r="BB19" s="56"/>
      <c r="BC19" s="56"/>
      <c r="BD19" s="56"/>
      <c r="BE19" s="67"/>
      <c r="BF19" s="67"/>
      <c r="BG19" s="67"/>
      <c r="BH19" s="67"/>
      <c r="BI19" s="67"/>
      <c r="BJ19" s="67"/>
      <c r="BK19" s="67"/>
      <c r="BL19" s="67"/>
      <c r="BM19" s="67"/>
      <c r="BN19" s="67"/>
      <c r="BO19" s="67"/>
      <c r="BP19" s="67"/>
      <c r="BQ19" s="52">
        <v>13</v>
      </c>
      <c r="BR19" s="72"/>
      <c r="BS19" s="911"/>
      <c r="BT19" s="912"/>
      <c r="BU19" s="912"/>
      <c r="BV19" s="912"/>
      <c r="BW19" s="912"/>
      <c r="BX19" s="912"/>
      <c r="BY19" s="912"/>
      <c r="BZ19" s="912"/>
      <c r="CA19" s="912"/>
      <c r="CB19" s="912"/>
      <c r="CC19" s="912"/>
      <c r="CD19" s="912"/>
      <c r="CE19" s="912"/>
      <c r="CF19" s="912"/>
      <c r="CG19" s="913"/>
      <c r="CH19" s="918"/>
      <c r="CI19" s="919"/>
      <c r="CJ19" s="919"/>
      <c r="CK19" s="919"/>
      <c r="CL19" s="929"/>
      <c r="CM19" s="918"/>
      <c r="CN19" s="919"/>
      <c r="CO19" s="919"/>
      <c r="CP19" s="919"/>
      <c r="CQ19" s="929"/>
      <c r="CR19" s="918"/>
      <c r="CS19" s="919"/>
      <c r="CT19" s="919"/>
      <c r="CU19" s="919"/>
      <c r="CV19" s="929"/>
      <c r="CW19" s="918"/>
      <c r="CX19" s="919"/>
      <c r="CY19" s="919"/>
      <c r="CZ19" s="919"/>
      <c r="DA19" s="929"/>
      <c r="DB19" s="918"/>
      <c r="DC19" s="919"/>
      <c r="DD19" s="919"/>
      <c r="DE19" s="919"/>
      <c r="DF19" s="929"/>
      <c r="DG19" s="918"/>
      <c r="DH19" s="919"/>
      <c r="DI19" s="919"/>
      <c r="DJ19" s="919"/>
      <c r="DK19" s="929"/>
      <c r="DL19" s="918"/>
      <c r="DM19" s="919"/>
      <c r="DN19" s="919"/>
      <c r="DO19" s="919"/>
      <c r="DP19" s="929"/>
      <c r="DQ19" s="918"/>
      <c r="DR19" s="919"/>
      <c r="DS19" s="919"/>
      <c r="DT19" s="919"/>
      <c r="DU19" s="929"/>
      <c r="DV19" s="911"/>
      <c r="DW19" s="912"/>
      <c r="DX19" s="912"/>
      <c r="DY19" s="912"/>
      <c r="DZ19" s="930"/>
      <c r="EA19" s="67"/>
    </row>
    <row r="20" spans="1:131" s="47" customFormat="1" ht="26.25" customHeight="1" x14ac:dyDescent="0.2">
      <c r="A20" s="52">
        <v>14</v>
      </c>
      <c r="B20" s="911"/>
      <c r="C20" s="912"/>
      <c r="D20" s="912"/>
      <c r="E20" s="912"/>
      <c r="F20" s="912"/>
      <c r="G20" s="912"/>
      <c r="H20" s="912"/>
      <c r="I20" s="912"/>
      <c r="J20" s="912"/>
      <c r="K20" s="912"/>
      <c r="L20" s="912"/>
      <c r="M20" s="912"/>
      <c r="N20" s="912"/>
      <c r="O20" s="912"/>
      <c r="P20" s="913"/>
      <c r="Q20" s="914"/>
      <c r="R20" s="915"/>
      <c r="S20" s="915"/>
      <c r="T20" s="915"/>
      <c r="U20" s="915"/>
      <c r="V20" s="915"/>
      <c r="W20" s="915"/>
      <c r="X20" s="915"/>
      <c r="Y20" s="915"/>
      <c r="Z20" s="915"/>
      <c r="AA20" s="915"/>
      <c r="AB20" s="915"/>
      <c r="AC20" s="915"/>
      <c r="AD20" s="915"/>
      <c r="AE20" s="921"/>
      <c r="AF20" s="941"/>
      <c r="AG20" s="919"/>
      <c r="AH20" s="919"/>
      <c r="AI20" s="919"/>
      <c r="AJ20" s="942"/>
      <c r="AK20" s="920"/>
      <c r="AL20" s="915"/>
      <c r="AM20" s="915"/>
      <c r="AN20" s="915"/>
      <c r="AO20" s="915"/>
      <c r="AP20" s="915"/>
      <c r="AQ20" s="915"/>
      <c r="AR20" s="915"/>
      <c r="AS20" s="915"/>
      <c r="AT20" s="915"/>
      <c r="AU20" s="916"/>
      <c r="AV20" s="916"/>
      <c r="AW20" s="916"/>
      <c r="AX20" s="916"/>
      <c r="AY20" s="917"/>
      <c r="AZ20" s="56"/>
      <c r="BA20" s="56"/>
      <c r="BB20" s="56"/>
      <c r="BC20" s="56"/>
      <c r="BD20" s="56"/>
      <c r="BE20" s="67"/>
      <c r="BF20" s="67"/>
      <c r="BG20" s="67"/>
      <c r="BH20" s="67"/>
      <c r="BI20" s="67"/>
      <c r="BJ20" s="67"/>
      <c r="BK20" s="67"/>
      <c r="BL20" s="67"/>
      <c r="BM20" s="67"/>
      <c r="BN20" s="67"/>
      <c r="BO20" s="67"/>
      <c r="BP20" s="67"/>
      <c r="BQ20" s="52">
        <v>14</v>
      </c>
      <c r="BR20" s="72"/>
      <c r="BS20" s="911"/>
      <c r="BT20" s="912"/>
      <c r="BU20" s="912"/>
      <c r="BV20" s="912"/>
      <c r="BW20" s="912"/>
      <c r="BX20" s="912"/>
      <c r="BY20" s="912"/>
      <c r="BZ20" s="912"/>
      <c r="CA20" s="912"/>
      <c r="CB20" s="912"/>
      <c r="CC20" s="912"/>
      <c r="CD20" s="912"/>
      <c r="CE20" s="912"/>
      <c r="CF20" s="912"/>
      <c r="CG20" s="913"/>
      <c r="CH20" s="918"/>
      <c r="CI20" s="919"/>
      <c r="CJ20" s="919"/>
      <c r="CK20" s="919"/>
      <c r="CL20" s="929"/>
      <c r="CM20" s="918"/>
      <c r="CN20" s="919"/>
      <c r="CO20" s="919"/>
      <c r="CP20" s="919"/>
      <c r="CQ20" s="929"/>
      <c r="CR20" s="918"/>
      <c r="CS20" s="919"/>
      <c r="CT20" s="919"/>
      <c r="CU20" s="919"/>
      <c r="CV20" s="929"/>
      <c r="CW20" s="918"/>
      <c r="CX20" s="919"/>
      <c r="CY20" s="919"/>
      <c r="CZ20" s="919"/>
      <c r="DA20" s="929"/>
      <c r="DB20" s="918"/>
      <c r="DC20" s="919"/>
      <c r="DD20" s="919"/>
      <c r="DE20" s="919"/>
      <c r="DF20" s="929"/>
      <c r="DG20" s="918"/>
      <c r="DH20" s="919"/>
      <c r="DI20" s="919"/>
      <c r="DJ20" s="919"/>
      <c r="DK20" s="929"/>
      <c r="DL20" s="918"/>
      <c r="DM20" s="919"/>
      <c r="DN20" s="919"/>
      <c r="DO20" s="919"/>
      <c r="DP20" s="929"/>
      <c r="DQ20" s="918"/>
      <c r="DR20" s="919"/>
      <c r="DS20" s="919"/>
      <c r="DT20" s="919"/>
      <c r="DU20" s="929"/>
      <c r="DV20" s="911"/>
      <c r="DW20" s="912"/>
      <c r="DX20" s="912"/>
      <c r="DY20" s="912"/>
      <c r="DZ20" s="930"/>
      <c r="EA20" s="67"/>
    </row>
    <row r="21" spans="1:131" s="47" customFormat="1" ht="26.25" customHeight="1" x14ac:dyDescent="0.2">
      <c r="A21" s="52">
        <v>15</v>
      </c>
      <c r="B21" s="911"/>
      <c r="C21" s="912"/>
      <c r="D21" s="912"/>
      <c r="E21" s="912"/>
      <c r="F21" s="912"/>
      <c r="G21" s="912"/>
      <c r="H21" s="912"/>
      <c r="I21" s="912"/>
      <c r="J21" s="912"/>
      <c r="K21" s="912"/>
      <c r="L21" s="912"/>
      <c r="M21" s="912"/>
      <c r="N21" s="912"/>
      <c r="O21" s="912"/>
      <c r="P21" s="913"/>
      <c r="Q21" s="914"/>
      <c r="R21" s="915"/>
      <c r="S21" s="915"/>
      <c r="T21" s="915"/>
      <c r="U21" s="915"/>
      <c r="V21" s="915"/>
      <c r="W21" s="915"/>
      <c r="X21" s="915"/>
      <c r="Y21" s="915"/>
      <c r="Z21" s="915"/>
      <c r="AA21" s="915"/>
      <c r="AB21" s="915"/>
      <c r="AC21" s="915"/>
      <c r="AD21" s="915"/>
      <c r="AE21" s="921"/>
      <c r="AF21" s="941"/>
      <c r="AG21" s="919"/>
      <c r="AH21" s="919"/>
      <c r="AI21" s="919"/>
      <c r="AJ21" s="942"/>
      <c r="AK21" s="920"/>
      <c r="AL21" s="915"/>
      <c r="AM21" s="915"/>
      <c r="AN21" s="915"/>
      <c r="AO21" s="915"/>
      <c r="AP21" s="915"/>
      <c r="AQ21" s="915"/>
      <c r="AR21" s="915"/>
      <c r="AS21" s="915"/>
      <c r="AT21" s="915"/>
      <c r="AU21" s="916"/>
      <c r="AV21" s="916"/>
      <c r="AW21" s="916"/>
      <c r="AX21" s="916"/>
      <c r="AY21" s="917"/>
      <c r="AZ21" s="56"/>
      <c r="BA21" s="56"/>
      <c r="BB21" s="56"/>
      <c r="BC21" s="56"/>
      <c r="BD21" s="56"/>
      <c r="BE21" s="67"/>
      <c r="BF21" s="67"/>
      <c r="BG21" s="67"/>
      <c r="BH21" s="67"/>
      <c r="BI21" s="67"/>
      <c r="BJ21" s="67"/>
      <c r="BK21" s="67"/>
      <c r="BL21" s="67"/>
      <c r="BM21" s="67"/>
      <c r="BN21" s="67"/>
      <c r="BO21" s="67"/>
      <c r="BP21" s="67"/>
      <c r="BQ21" s="52">
        <v>15</v>
      </c>
      <c r="BR21" s="72"/>
      <c r="BS21" s="911"/>
      <c r="BT21" s="912"/>
      <c r="BU21" s="912"/>
      <c r="BV21" s="912"/>
      <c r="BW21" s="912"/>
      <c r="BX21" s="912"/>
      <c r="BY21" s="912"/>
      <c r="BZ21" s="912"/>
      <c r="CA21" s="912"/>
      <c r="CB21" s="912"/>
      <c r="CC21" s="912"/>
      <c r="CD21" s="912"/>
      <c r="CE21" s="912"/>
      <c r="CF21" s="912"/>
      <c r="CG21" s="913"/>
      <c r="CH21" s="918"/>
      <c r="CI21" s="919"/>
      <c r="CJ21" s="919"/>
      <c r="CK21" s="919"/>
      <c r="CL21" s="929"/>
      <c r="CM21" s="918"/>
      <c r="CN21" s="919"/>
      <c r="CO21" s="919"/>
      <c r="CP21" s="919"/>
      <c r="CQ21" s="929"/>
      <c r="CR21" s="918"/>
      <c r="CS21" s="919"/>
      <c r="CT21" s="919"/>
      <c r="CU21" s="919"/>
      <c r="CV21" s="929"/>
      <c r="CW21" s="918"/>
      <c r="CX21" s="919"/>
      <c r="CY21" s="919"/>
      <c r="CZ21" s="919"/>
      <c r="DA21" s="929"/>
      <c r="DB21" s="918"/>
      <c r="DC21" s="919"/>
      <c r="DD21" s="919"/>
      <c r="DE21" s="919"/>
      <c r="DF21" s="929"/>
      <c r="DG21" s="918"/>
      <c r="DH21" s="919"/>
      <c r="DI21" s="919"/>
      <c r="DJ21" s="919"/>
      <c r="DK21" s="929"/>
      <c r="DL21" s="918"/>
      <c r="DM21" s="919"/>
      <c r="DN21" s="919"/>
      <c r="DO21" s="919"/>
      <c r="DP21" s="929"/>
      <c r="DQ21" s="918"/>
      <c r="DR21" s="919"/>
      <c r="DS21" s="919"/>
      <c r="DT21" s="919"/>
      <c r="DU21" s="929"/>
      <c r="DV21" s="911"/>
      <c r="DW21" s="912"/>
      <c r="DX21" s="912"/>
      <c r="DY21" s="912"/>
      <c r="DZ21" s="930"/>
      <c r="EA21" s="67"/>
    </row>
    <row r="22" spans="1:131" s="47" customFormat="1" ht="26.25" customHeight="1" x14ac:dyDescent="0.2">
      <c r="A22" s="52">
        <v>16</v>
      </c>
      <c r="B22" s="911"/>
      <c r="C22" s="912"/>
      <c r="D22" s="912"/>
      <c r="E22" s="912"/>
      <c r="F22" s="912"/>
      <c r="G22" s="912"/>
      <c r="H22" s="912"/>
      <c r="I22" s="912"/>
      <c r="J22" s="912"/>
      <c r="K22" s="912"/>
      <c r="L22" s="912"/>
      <c r="M22" s="912"/>
      <c r="N22" s="912"/>
      <c r="O22" s="912"/>
      <c r="P22" s="913"/>
      <c r="Q22" s="962"/>
      <c r="R22" s="963"/>
      <c r="S22" s="963"/>
      <c r="T22" s="963"/>
      <c r="U22" s="963"/>
      <c r="V22" s="963"/>
      <c r="W22" s="963"/>
      <c r="X22" s="963"/>
      <c r="Y22" s="963"/>
      <c r="Z22" s="963"/>
      <c r="AA22" s="963"/>
      <c r="AB22" s="963"/>
      <c r="AC22" s="963"/>
      <c r="AD22" s="963"/>
      <c r="AE22" s="964"/>
      <c r="AF22" s="941"/>
      <c r="AG22" s="919"/>
      <c r="AH22" s="919"/>
      <c r="AI22" s="919"/>
      <c r="AJ22" s="942"/>
      <c r="AK22" s="965"/>
      <c r="AL22" s="963"/>
      <c r="AM22" s="963"/>
      <c r="AN22" s="963"/>
      <c r="AO22" s="963"/>
      <c r="AP22" s="963"/>
      <c r="AQ22" s="963"/>
      <c r="AR22" s="963"/>
      <c r="AS22" s="963"/>
      <c r="AT22" s="963"/>
      <c r="AU22" s="966"/>
      <c r="AV22" s="966"/>
      <c r="AW22" s="966"/>
      <c r="AX22" s="966"/>
      <c r="AY22" s="967"/>
      <c r="AZ22" s="946" t="s">
        <v>453</v>
      </c>
      <c r="BA22" s="946"/>
      <c r="BB22" s="946"/>
      <c r="BC22" s="946"/>
      <c r="BD22" s="947"/>
      <c r="BE22" s="67"/>
      <c r="BF22" s="67"/>
      <c r="BG22" s="67"/>
      <c r="BH22" s="67"/>
      <c r="BI22" s="67"/>
      <c r="BJ22" s="67"/>
      <c r="BK22" s="67"/>
      <c r="BL22" s="67"/>
      <c r="BM22" s="67"/>
      <c r="BN22" s="67"/>
      <c r="BO22" s="67"/>
      <c r="BP22" s="67"/>
      <c r="BQ22" s="52">
        <v>16</v>
      </c>
      <c r="BR22" s="72"/>
      <c r="BS22" s="911"/>
      <c r="BT22" s="912"/>
      <c r="BU22" s="912"/>
      <c r="BV22" s="912"/>
      <c r="BW22" s="912"/>
      <c r="BX22" s="912"/>
      <c r="BY22" s="912"/>
      <c r="BZ22" s="912"/>
      <c r="CA22" s="912"/>
      <c r="CB22" s="912"/>
      <c r="CC22" s="912"/>
      <c r="CD22" s="912"/>
      <c r="CE22" s="912"/>
      <c r="CF22" s="912"/>
      <c r="CG22" s="913"/>
      <c r="CH22" s="918"/>
      <c r="CI22" s="919"/>
      <c r="CJ22" s="919"/>
      <c r="CK22" s="919"/>
      <c r="CL22" s="929"/>
      <c r="CM22" s="918"/>
      <c r="CN22" s="919"/>
      <c r="CO22" s="919"/>
      <c r="CP22" s="919"/>
      <c r="CQ22" s="929"/>
      <c r="CR22" s="918"/>
      <c r="CS22" s="919"/>
      <c r="CT22" s="919"/>
      <c r="CU22" s="919"/>
      <c r="CV22" s="929"/>
      <c r="CW22" s="918"/>
      <c r="CX22" s="919"/>
      <c r="CY22" s="919"/>
      <c r="CZ22" s="919"/>
      <c r="DA22" s="929"/>
      <c r="DB22" s="918"/>
      <c r="DC22" s="919"/>
      <c r="DD22" s="919"/>
      <c r="DE22" s="919"/>
      <c r="DF22" s="929"/>
      <c r="DG22" s="918"/>
      <c r="DH22" s="919"/>
      <c r="DI22" s="919"/>
      <c r="DJ22" s="919"/>
      <c r="DK22" s="929"/>
      <c r="DL22" s="918"/>
      <c r="DM22" s="919"/>
      <c r="DN22" s="919"/>
      <c r="DO22" s="919"/>
      <c r="DP22" s="929"/>
      <c r="DQ22" s="918"/>
      <c r="DR22" s="919"/>
      <c r="DS22" s="919"/>
      <c r="DT22" s="919"/>
      <c r="DU22" s="929"/>
      <c r="DV22" s="911"/>
      <c r="DW22" s="912"/>
      <c r="DX22" s="912"/>
      <c r="DY22" s="912"/>
      <c r="DZ22" s="930"/>
      <c r="EA22" s="67"/>
    </row>
    <row r="23" spans="1:131" s="47" customFormat="1" ht="26.25" customHeight="1" x14ac:dyDescent="0.2">
      <c r="A23" s="53" t="s">
        <v>247</v>
      </c>
      <c r="B23" s="889" t="s">
        <v>307</v>
      </c>
      <c r="C23" s="890"/>
      <c r="D23" s="890"/>
      <c r="E23" s="890"/>
      <c r="F23" s="890"/>
      <c r="G23" s="890"/>
      <c r="H23" s="890"/>
      <c r="I23" s="890"/>
      <c r="J23" s="890"/>
      <c r="K23" s="890"/>
      <c r="L23" s="890"/>
      <c r="M23" s="890"/>
      <c r="N23" s="890"/>
      <c r="O23" s="890"/>
      <c r="P23" s="891"/>
      <c r="Q23" s="960">
        <v>18235</v>
      </c>
      <c r="R23" s="901"/>
      <c r="S23" s="901"/>
      <c r="T23" s="901"/>
      <c r="U23" s="901"/>
      <c r="V23" s="901">
        <v>17605</v>
      </c>
      <c r="W23" s="901"/>
      <c r="X23" s="901"/>
      <c r="Y23" s="901"/>
      <c r="Z23" s="901"/>
      <c r="AA23" s="901">
        <v>630</v>
      </c>
      <c r="AB23" s="901"/>
      <c r="AC23" s="901"/>
      <c r="AD23" s="901"/>
      <c r="AE23" s="961"/>
      <c r="AF23" s="932">
        <v>587</v>
      </c>
      <c r="AG23" s="901"/>
      <c r="AH23" s="901"/>
      <c r="AI23" s="901"/>
      <c r="AJ23" s="933"/>
      <c r="AK23" s="934"/>
      <c r="AL23" s="900"/>
      <c r="AM23" s="900"/>
      <c r="AN23" s="900"/>
      <c r="AO23" s="900"/>
      <c r="AP23" s="901">
        <v>7486</v>
      </c>
      <c r="AQ23" s="901"/>
      <c r="AR23" s="901"/>
      <c r="AS23" s="901"/>
      <c r="AT23" s="901"/>
      <c r="AU23" s="902"/>
      <c r="AV23" s="902"/>
      <c r="AW23" s="902"/>
      <c r="AX23" s="902"/>
      <c r="AY23" s="903"/>
      <c r="AZ23" s="936" t="s">
        <v>195</v>
      </c>
      <c r="BA23" s="896"/>
      <c r="BB23" s="896"/>
      <c r="BC23" s="896"/>
      <c r="BD23" s="937"/>
      <c r="BE23" s="67"/>
      <c r="BF23" s="67"/>
      <c r="BG23" s="67"/>
      <c r="BH23" s="67"/>
      <c r="BI23" s="67"/>
      <c r="BJ23" s="67"/>
      <c r="BK23" s="67"/>
      <c r="BL23" s="67"/>
      <c r="BM23" s="67"/>
      <c r="BN23" s="67"/>
      <c r="BO23" s="67"/>
      <c r="BP23" s="67"/>
      <c r="BQ23" s="52">
        <v>17</v>
      </c>
      <c r="BR23" s="72"/>
      <c r="BS23" s="911"/>
      <c r="BT23" s="912"/>
      <c r="BU23" s="912"/>
      <c r="BV23" s="912"/>
      <c r="BW23" s="912"/>
      <c r="BX23" s="912"/>
      <c r="BY23" s="912"/>
      <c r="BZ23" s="912"/>
      <c r="CA23" s="912"/>
      <c r="CB23" s="912"/>
      <c r="CC23" s="912"/>
      <c r="CD23" s="912"/>
      <c r="CE23" s="912"/>
      <c r="CF23" s="912"/>
      <c r="CG23" s="913"/>
      <c r="CH23" s="918"/>
      <c r="CI23" s="919"/>
      <c r="CJ23" s="919"/>
      <c r="CK23" s="919"/>
      <c r="CL23" s="929"/>
      <c r="CM23" s="918"/>
      <c r="CN23" s="919"/>
      <c r="CO23" s="919"/>
      <c r="CP23" s="919"/>
      <c r="CQ23" s="929"/>
      <c r="CR23" s="918"/>
      <c r="CS23" s="919"/>
      <c r="CT23" s="919"/>
      <c r="CU23" s="919"/>
      <c r="CV23" s="929"/>
      <c r="CW23" s="918"/>
      <c r="CX23" s="919"/>
      <c r="CY23" s="919"/>
      <c r="CZ23" s="919"/>
      <c r="DA23" s="929"/>
      <c r="DB23" s="918"/>
      <c r="DC23" s="919"/>
      <c r="DD23" s="919"/>
      <c r="DE23" s="919"/>
      <c r="DF23" s="929"/>
      <c r="DG23" s="918"/>
      <c r="DH23" s="919"/>
      <c r="DI23" s="919"/>
      <c r="DJ23" s="919"/>
      <c r="DK23" s="929"/>
      <c r="DL23" s="918"/>
      <c r="DM23" s="919"/>
      <c r="DN23" s="919"/>
      <c r="DO23" s="919"/>
      <c r="DP23" s="929"/>
      <c r="DQ23" s="918"/>
      <c r="DR23" s="919"/>
      <c r="DS23" s="919"/>
      <c r="DT23" s="919"/>
      <c r="DU23" s="929"/>
      <c r="DV23" s="911"/>
      <c r="DW23" s="912"/>
      <c r="DX23" s="912"/>
      <c r="DY23" s="912"/>
      <c r="DZ23" s="930"/>
      <c r="EA23" s="67"/>
    </row>
    <row r="24" spans="1:131" s="47" customFormat="1" ht="26.25" customHeight="1" x14ac:dyDescent="0.2">
      <c r="A24" s="958" t="s">
        <v>390</v>
      </c>
      <c r="B24" s="958"/>
      <c r="C24" s="958"/>
      <c r="D24" s="958"/>
      <c r="E24" s="958"/>
      <c r="F24" s="958"/>
      <c r="G24" s="958"/>
      <c r="H24" s="958"/>
      <c r="I24" s="958"/>
      <c r="J24" s="958"/>
      <c r="K24" s="958"/>
      <c r="L24" s="958"/>
      <c r="M24" s="958"/>
      <c r="N24" s="958"/>
      <c r="O24" s="958"/>
      <c r="P24" s="958"/>
      <c r="Q24" s="958"/>
      <c r="R24" s="958"/>
      <c r="S24" s="958"/>
      <c r="T24" s="958"/>
      <c r="U24" s="958"/>
      <c r="V24" s="958"/>
      <c r="W24" s="958"/>
      <c r="X24" s="958"/>
      <c r="Y24" s="958"/>
      <c r="Z24" s="958"/>
      <c r="AA24" s="958"/>
      <c r="AB24" s="958"/>
      <c r="AC24" s="958"/>
      <c r="AD24" s="958"/>
      <c r="AE24" s="958"/>
      <c r="AF24" s="958"/>
      <c r="AG24" s="958"/>
      <c r="AH24" s="958"/>
      <c r="AI24" s="958"/>
      <c r="AJ24" s="958"/>
      <c r="AK24" s="958"/>
      <c r="AL24" s="958"/>
      <c r="AM24" s="958"/>
      <c r="AN24" s="958"/>
      <c r="AO24" s="958"/>
      <c r="AP24" s="958"/>
      <c r="AQ24" s="958"/>
      <c r="AR24" s="958"/>
      <c r="AS24" s="958"/>
      <c r="AT24" s="958"/>
      <c r="AU24" s="958"/>
      <c r="AV24" s="958"/>
      <c r="AW24" s="958"/>
      <c r="AX24" s="958"/>
      <c r="AY24" s="958"/>
      <c r="AZ24" s="56"/>
      <c r="BA24" s="56"/>
      <c r="BB24" s="56"/>
      <c r="BC24" s="56"/>
      <c r="BD24" s="56"/>
      <c r="BE24" s="67"/>
      <c r="BF24" s="67"/>
      <c r="BG24" s="67"/>
      <c r="BH24" s="67"/>
      <c r="BI24" s="67"/>
      <c r="BJ24" s="67"/>
      <c r="BK24" s="67"/>
      <c r="BL24" s="67"/>
      <c r="BM24" s="67"/>
      <c r="BN24" s="67"/>
      <c r="BO24" s="67"/>
      <c r="BP24" s="67"/>
      <c r="BQ24" s="52">
        <v>18</v>
      </c>
      <c r="BR24" s="72"/>
      <c r="BS24" s="911"/>
      <c r="BT24" s="912"/>
      <c r="BU24" s="912"/>
      <c r="BV24" s="912"/>
      <c r="BW24" s="912"/>
      <c r="BX24" s="912"/>
      <c r="BY24" s="912"/>
      <c r="BZ24" s="912"/>
      <c r="CA24" s="912"/>
      <c r="CB24" s="912"/>
      <c r="CC24" s="912"/>
      <c r="CD24" s="912"/>
      <c r="CE24" s="912"/>
      <c r="CF24" s="912"/>
      <c r="CG24" s="913"/>
      <c r="CH24" s="918"/>
      <c r="CI24" s="919"/>
      <c r="CJ24" s="919"/>
      <c r="CK24" s="919"/>
      <c r="CL24" s="929"/>
      <c r="CM24" s="918"/>
      <c r="CN24" s="919"/>
      <c r="CO24" s="919"/>
      <c r="CP24" s="919"/>
      <c r="CQ24" s="929"/>
      <c r="CR24" s="918"/>
      <c r="CS24" s="919"/>
      <c r="CT24" s="919"/>
      <c r="CU24" s="919"/>
      <c r="CV24" s="929"/>
      <c r="CW24" s="918"/>
      <c r="CX24" s="919"/>
      <c r="CY24" s="919"/>
      <c r="CZ24" s="919"/>
      <c r="DA24" s="929"/>
      <c r="DB24" s="918"/>
      <c r="DC24" s="919"/>
      <c r="DD24" s="919"/>
      <c r="DE24" s="919"/>
      <c r="DF24" s="929"/>
      <c r="DG24" s="918"/>
      <c r="DH24" s="919"/>
      <c r="DI24" s="919"/>
      <c r="DJ24" s="919"/>
      <c r="DK24" s="929"/>
      <c r="DL24" s="918"/>
      <c r="DM24" s="919"/>
      <c r="DN24" s="919"/>
      <c r="DO24" s="919"/>
      <c r="DP24" s="929"/>
      <c r="DQ24" s="918"/>
      <c r="DR24" s="919"/>
      <c r="DS24" s="919"/>
      <c r="DT24" s="919"/>
      <c r="DU24" s="929"/>
      <c r="DV24" s="911"/>
      <c r="DW24" s="912"/>
      <c r="DX24" s="912"/>
      <c r="DY24" s="912"/>
      <c r="DZ24" s="930"/>
      <c r="EA24" s="67"/>
    </row>
    <row r="25" spans="1:131" ht="26.25" customHeight="1" x14ac:dyDescent="0.2">
      <c r="A25" s="959" t="s">
        <v>424</v>
      </c>
      <c r="B25" s="959"/>
      <c r="C25" s="959"/>
      <c r="D25" s="959"/>
      <c r="E25" s="959"/>
      <c r="F25" s="959"/>
      <c r="G25" s="959"/>
      <c r="H25" s="959"/>
      <c r="I25" s="959"/>
      <c r="J25" s="959"/>
      <c r="K25" s="959"/>
      <c r="L25" s="959"/>
      <c r="M25" s="959"/>
      <c r="N25" s="959"/>
      <c r="O25" s="959"/>
      <c r="P25" s="959"/>
      <c r="Q25" s="959"/>
      <c r="R25" s="959"/>
      <c r="S25" s="959"/>
      <c r="T25" s="959"/>
      <c r="U25" s="959"/>
      <c r="V25" s="959"/>
      <c r="W25" s="959"/>
      <c r="X25" s="959"/>
      <c r="Y25" s="959"/>
      <c r="Z25" s="959"/>
      <c r="AA25" s="959"/>
      <c r="AB25" s="959"/>
      <c r="AC25" s="959"/>
      <c r="AD25" s="959"/>
      <c r="AE25" s="959"/>
      <c r="AF25" s="959"/>
      <c r="AG25" s="959"/>
      <c r="AH25" s="959"/>
      <c r="AI25" s="959"/>
      <c r="AJ25" s="959"/>
      <c r="AK25" s="959"/>
      <c r="AL25" s="959"/>
      <c r="AM25" s="959"/>
      <c r="AN25" s="959"/>
      <c r="AO25" s="959"/>
      <c r="AP25" s="959"/>
      <c r="AQ25" s="959"/>
      <c r="AR25" s="959"/>
      <c r="AS25" s="959"/>
      <c r="AT25" s="959"/>
      <c r="AU25" s="959"/>
      <c r="AV25" s="959"/>
      <c r="AW25" s="959"/>
      <c r="AX25" s="959"/>
      <c r="AY25" s="959"/>
      <c r="AZ25" s="959"/>
      <c r="BA25" s="959"/>
      <c r="BB25" s="959"/>
      <c r="BC25" s="959"/>
      <c r="BD25" s="959"/>
      <c r="BE25" s="959"/>
      <c r="BF25" s="959"/>
      <c r="BG25" s="959"/>
      <c r="BH25" s="959"/>
      <c r="BI25" s="959"/>
      <c r="BJ25" s="56"/>
      <c r="BK25" s="56"/>
      <c r="BL25" s="56"/>
      <c r="BM25" s="56"/>
      <c r="BN25" s="56"/>
      <c r="BO25" s="55"/>
      <c r="BP25" s="55"/>
      <c r="BQ25" s="52">
        <v>19</v>
      </c>
      <c r="BR25" s="72"/>
      <c r="BS25" s="911"/>
      <c r="BT25" s="912"/>
      <c r="BU25" s="912"/>
      <c r="BV25" s="912"/>
      <c r="BW25" s="912"/>
      <c r="BX25" s="912"/>
      <c r="BY25" s="912"/>
      <c r="BZ25" s="912"/>
      <c r="CA25" s="912"/>
      <c r="CB25" s="912"/>
      <c r="CC25" s="912"/>
      <c r="CD25" s="912"/>
      <c r="CE25" s="912"/>
      <c r="CF25" s="912"/>
      <c r="CG25" s="913"/>
      <c r="CH25" s="918"/>
      <c r="CI25" s="919"/>
      <c r="CJ25" s="919"/>
      <c r="CK25" s="919"/>
      <c r="CL25" s="929"/>
      <c r="CM25" s="918"/>
      <c r="CN25" s="919"/>
      <c r="CO25" s="919"/>
      <c r="CP25" s="919"/>
      <c r="CQ25" s="929"/>
      <c r="CR25" s="918"/>
      <c r="CS25" s="919"/>
      <c r="CT25" s="919"/>
      <c r="CU25" s="919"/>
      <c r="CV25" s="929"/>
      <c r="CW25" s="918"/>
      <c r="CX25" s="919"/>
      <c r="CY25" s="919"/>
      <c r="CZ25" s="919"/>
      <c r="DA25" s="929"/>
      <c r="DB25" s="918"/>
      <c r="DC25" s="919"/>
      <c r="DD25" s="919"/>
      <c r="DE25" s="919"/>
      <c r="DF25" s="929"/>
      <c r="DG25" s="918"/>
      <c r="DH25" s="919"/>
      <c r="DI25" s="919"/>
      <c r="DJ25" s="919"/>
      <c r="DK25" s="929"/>
      <c r="DL25" s="918"/>
      <c r="DM25" s="919"/>
      <c r="DN25" s="919"/>
      <c r="DO25" s="919"/>
      <c r="DP25" s="929"/>
      <c r="DQ25" s="918"/>
      <c r="DR25" s="919"/>
      <c r="DS25" s="919"/>
      <c r="DT25" s="919"/>
      <c r="DU25" s="929"/>
      <c r="DV25" s="911"/>
      <c r="DW25" s="912"/>
      <c r="DX25" s="912"/>
      <c r="DY25" s="912"/>
      <c r="DZ25" s="930"/>
      <c r="EA25" s="48"/>
    </row>
    <row r="26" spans="1:131" ht="26.25" customHeight="1" x14ac:dyDescent="0.2">
      <c r="A26" s="657" t="s">
        <v>442</v>
      </c>
      <c r="B26" s="658"/>
      <c r="C26" s="658"/>
      <c r="D26" s="658"/>
      <c r="E26" s="658"/>
      <c r="F26" s="658"/>
      <c r="G26" s="658"/>
      <c r="H26" s="658"/>
      <c r="I26" s="658"/>
      <c r="J26" s="658"/>
      <c r="K26" s="658"/>
      <c r="L26" s="658"/>
      <c r="M26" s="658"/>
      <c r="N26" s="658"/>
      <c r="O26" s="658"/>
      <c r="P26" s="659"/>
      <c r="Q26" s="649" t="s">
        <v>455</v>
      </c>
      <c r="R26" s="650"/>
      <c r="S26" s="650"/>
      <c r="T26" s="650"/>
      <c r="U26" s="651"/>
      <c r="V26" s="649" t="s">
        <v>456</v>
      </c>
      <c r="W26" s="650"/>
      <c r="X26" s="650"/>
      <c r="Y26" s="650"/>
      <c r="Z26" s="651"/>
      <c r="AA26" s="649" t="s">
        <v>457</v>
      </c>
      <c r="AB26" s="650"/>
      <c r="AC26" s="650"/>
      <c r="AD26" s="650"/>
      <c r="AE26" s="650"/>
      <c r="AF26" s="663" t="s">
        <v>244</v>
      </c>
      <c r="AG26" s="664"/>
      <c r="AH26" s="664"/>
      <c r="AI26" s="664"/>
      <c r="AJ26" s="665"/>
      <c r="AK26" s="650" t="s">
        <v>394</v>
      </c>
      <c r="AL26" s="650"/>
      <c r="AM26" s="650"/>
      <c r="AN26" s="650"/>
      <c r="AO26" s="651"/>
      <c r="AP26" s="649" t="s">
        <v>361</v>
      </c>
      <c r="AQ26" s="650"/>
      <c r="AR26" s="650"/>
      <c r="AS26" s="650"/>
      <c r="AT26" s="651"/>
      <c r="AU26" s="649" t="s">
        <v>458</v>
      </c>
      <c r="AV26" s="650"/>
      <c r="AW26" s="650"/>
      <c r="AX26" s="650"/>
      <c r="AY26" s="651"/>
      <c r="AZ26" s="649" t="s">
        <v>459</v>
      </c>
      <c r="BA26" s="650"/>
      <c r="BB26" s="650"/>
      <c r="BC26" s="650"/>
      <c r="BD26" s="651"/>
      <c r="BE26" s="649" t="s">
        <v>447</v>
      </c>
      <c r="BF26" s="650"/>
      <c r="BG26" s="650"/>
      <c r="BH26" s="650"/>
      <c r="BI26" s="655"/>
      <c r="BJ26" s="56"/>
      <c r="BK26" s="56"/>
      <c r="BL26" s="56"/>
      <c r="BM26" s="56"/>
      <c r="BN26" s="56"/>
      <c r="BO26" s="55"/>
      <c r="BP26" s="55"/>
      <c r="BQ26" s="52">
        <v>20</v>
      </c>
      <c r="BR26" s="72"/>
      <c r="BS26" s="911"/>
      <c r="BT26" s="912"/>
      <c r="BU26" s="912"/>
      <c r="BV26" s="912"/>
      <c r="BW26" s="912"/>
      <c r="BX26" s="912"/>
      <c r="BY26" s="912"/>
      <c r="BZ26" s="912"/>
      <c r="CA26" s="912"/>
      <c r="CB26" s="912"/>
      <c r="CC26" s="912"/>
      <c r="CD26" s="912"/>
      <c r="CE26" s="912"/>
      <c r="CF26" s="912"/>
      <c r="CG26" s="913"/>
      <c r="CH26" s="918"/>
      <c r="CI26" s="919"/>
      <c r="CJ26" s="919"/>
      <c r="CK26" s="919"/>
      <c r="CL26" s="929"/>
      <c r="CM26" s="918"/>
      <c r="CN26" s="919"/>
      <c r="CO26" s="919"/>
      <c r="CP26" s="919"/>
      <c r="CQ26" s="929"/>
      <c r="CR26" s="918"/>
      <c r="CS26" s="919"/>
      <c r="CT26" s="919"/>
      <c r="CU26" s="919"/>
      <c r="CV26" s="929"/>
      <c r="CW26" s="918"/>
      <c r="CX26" s="919"/>
      <c r="CY26" s="919"/>
      <c r="CZ26" s="919"/>
      <c r="DA26" s="929"/>
      <c r="DB26" s="918"/>
      <c r="DC26" s="919"/>
      <c r="DD26" s="919"/>
      <c r="DE26" s="919"/>
      <c r="DF26" s="929"/>
      <c r="DG26" s="918"/>
      <c r="DH26" s="919"/>
      <c r="DI26" s="919"/>
      <c r="DJ26" s="919"/>
      <c r="DK26" s="929"/>
      <c r="DL26" s="918"/>
      <c r="DM26" s="919"/>
      <c r="DN26" s="919"/>
      <c r="DO26" s="919"/>
      <c r="DP26" s="929"/>
      <c r="DQ26" s="918"/>
      <c r="DR26" s="919"/>
      <c r="DS26" s="919"/>
      <c r="DT26" s="919"/>
      <c r="DU26" s="929"/>
      <c r="DV26" s="911"/>
      <c r="DW26" s="912"/>
      <c r="DX26" s="912"/>
      <c r="DY26" s="912"/>
      <c r="DZ26" s="930"/>
      <c r="EA26" s="48"/>
    </row>
    <row r="27" spans="1:131" ht="26.25" customHeight="1" x14ac:dyDescent="0.2">
      <c r="A27" s="660"/>
      <c r="B27" s="661"/>
      <c r="C27" s="661"/>
      <c r="D27" s="661"/>
      <c r="E27" s="661"/>
      <c r="F27" s="661"/>
      <c r="G27" s="661"/>
      <c r="H27" s="661"/>
      <c r="I27" s="661"/>
      <c r="J27" s="661"/>
      <c r="K27" s="661"/>
      <c r="L27" s="661"/>
      <c r="M27" s="661"/>
      <c r="N27" s="661"/>
      <c r="O27" s="661"/>
      <c r="P27" s="662"/>
      <c r="Q27" s="652"/>
      <c r="R27" s="653"/>
      <c r="S27" s="653"/>
      <c r="T27" s="653"/>
      <c r="U27" s="654"/>
      <c r="V27" s="652"/>
      <c r="W27" s="653"/>
      <c r="X27" s="653"/>
      <c r="Y27" s="653"/>
      <c r="Z27" s="654"/>
      <c r="AA27" s="652"/>
      <c r="AB27" s="653"/>
      <c r="AC27" s="653"/>
      <c r="AD27" s="653"/>
      <c r="AE27" s="653"/>
      <c r="AF27" s="666"/>
      <c r="AG27" s="667"/>
      <c r="AH27" s="667"/>
      <c r="AI27" s="667"/>
      <c r="AJ27" s="668"/>
      <c r="AK27" s="653"/>
      <c r="AL27" s="653"/>
      <c r="AM27" s="653"/>
      <c r="AN27" s="653"/>
      <c r="AO27" s="654"/>
      <c r="AP27" s="652"/>
      <c r="AQ27" s="653"/>
      <c r="AR27" s="653"/>
      <c r="AS27" s="653"/>
      <c r="AT27" s="654"/>
      <c r="AU27" s="652"/>
      <c r="AV27" s="653"/>
      <c r="AW27" s="653"/>
      <c r="AX27" s="653"/>
      <c r="AY27" s="654"/>
      <c r="AZ27" s="652"/>
      <c r="BA27" s="653"/>
      <c r="BB27" s="653"/>
      <c r="BC27" s="653"/>
      <c r="BD27" s="654"/>
      <c r="BE27" s="652"/>
      <c r="BF27" s="653"/>
      <c r="BG27" s="653"/>
      <c r="BH27" s="653"/>
      <c r="BI27" s="656"/>
      <c r="BJ27" s="56"/>
      <c r="BK27" s="56"/>
      <c r="BL27" s="56"/>
      <c r="BM27" s="56"/>
      <c r="BN27" s="56"/>
      <c r="BO27" s="55"/>
      <c r="BP27" s="55"/>
      <c r="BQ27" s="52">
        <v>21</v>
      </c>
      <c r="BR27" s="72"/>
      <c r="BS27" s="911"/>
      <c r="BT27" s="912"/>
      <c r="BU27" s="912"/>
      <c r="BV27" s="912"/>
      <c r="BW27" s="912"/>
      <c r="BX27" s="912"/>
      <c r="BY27" s="912"/>
      <c r="BZ27" s="912"/>
      <c r="CA27" s="912"/>
      <c r="CB27" s="912"/>
      <c r="CC27" s="912"/>
      <c r="CD27" s="912"/>
      <c r="CE27" s="912"/>
      <c r="CF27" s="912"/>
      <c r="CG27" s="913"/>
      <c r="CH27" s="918"/>
      <c r="CI27" s="919"/>
      <c r="CJ27" s="919"/>
      <c r="CK27" s="919"/>
      <c r="CL27" s="929"/>
      <c r="CM27" s="918"/>
      <c r="CN27" s="919"/>
      <c r="CO27" s="919"/>
      <c r="CP27" s="919"/>
      <c r="CQ27" s="929"/>
      <c r="CR27" s="918"/>
      <c r="CS27" s="919"/>
      <c r="CT27" s="919"/>
      <c r="CU27" s="919"/>
      <c r="CV27" s="929"/>
      <c r="CW27" s="918"/>
      <c r="CX27" s="919"/>
      <c r="CY27" s="919"/>
      <c r="CZ27" s="919"/>
      <c r="DA27" s="929"/>
      <c r="DB27" s="918"/>
      <c r="DC27" s="919"/>
      <c r="DD27" s="919"/>
      <c r="DE27" s="919"/>
      <c r="DF27" s="929"/>
      <c r="DG27" s="918"/>
      <c r="DH27" s="919"/>
      <c r="DI27" s="919"/>
      <c r="DJ27" s="919"/>
      <c r="DK27" s="929"/>
      <c r="DL27" s="918"/>
      <c r="DM27" s="919"/>
      <c r="DN27" s="919"/>
      <c r="DO27" s="919"/>
      <c r="DP27" s="929"/>
      <c r="DQ27" s="918"/>
      <c r="DR27" s="919"/>
      <c r="DS27" s="919"/>
      <c r="DT27" s="919"/>
      <c r="DU27" s="929"/>
      <c r="DV27" s="911"/>
      <c r="DW27" s="912"/>
      <c r="DX27" s="912"/>
      <c r="DY27" s="912"/>
      <c r="DZ27" s="930"/>
      <c r="EA27" s="48"/>
    </row>
    <row r="28" spans="1:131" ht="26.25" customHeight="1" x14ac:dyDescent="0.2">
      <c r="A28" s="54">
        <v>1</v>
      </c>
      <c r="B28" s="922" t="s">
        <v>460</v>
      </c>
      <c r="C28" s="923"/>
      <c r="D28" s="923"/>
      <c r="E28" s="923"/>
      <c r="F28" s="923"/>
      <c r="G28" s="923"/>
      <c r="H28" s="923"/>
      <c r="I28" s="923"/>
      <c r="J28" s="923"/>
      <c r="K28" s="923"/>
      <c r="L28" s="923"/>
      <c r="M28" s="923"/>
      <c r="N28" s="923"/>
      <c r="O28" s="923"/>
      <c r="P28" s="924"/>
      <c r="Q28" s="949">
        <v>3303</v>
      </c>
      <c r="R28" s="950"/>
      <c r="S28" s="950"/>
      <c r="T28" s="950"/>
      <c r="U28" s="950"/>
      <c r="V28" s="950">
        <v>3297</v>
      </c>
      <c r="W28" s="950"/>
      <c r="X28" s="950"/>
      <c r="Y28" s="950"/>
      <c r="Z28" s="950"/>
      <c r="AA28" s="950">
        <v>6</v>
      </c>
      <c r="AB28" s="950"/>
      <c r="AC28" s="950"/>
      <c r="AD28" s="950"/>
      <c r="AE28" s="951"/>
      <c r="AF28" s="952">
        <v>6</v>
      </c>
      <c r="AG28" s="950"/>
      <c r="AH28" s="950"/>
      <c r="AI28" s="950"/>
      <c r="AJ28" s="953"/>
      <c r="AK28" s="954">
        <v>248</v>
      </c>
      <c r="AL28" s="950"/>
      <c r="AM28" s="950"/>
      <c r="AN28" s="950"/>
      <c r="AO28" s="950"/>
      <c r="AP28" s="950" t="s">
        <v>535</v>
      </c>
      <c r="AQ28" s="950"/>
      <c r="AR28" s="950"/>
      <c r="AS28" s="950"/>
      <c r="AT28" s="950"/>
      <c r="AU28" s="950" t="s">
        <v>535</v>
      </c>
      <c r="AV28" s="950"/>
      <c r="AW28" s="950"/>
      <c r="AX28" s="950"/>
      <c r="AY28" s="950"/>
      <c r="AZ28" s="955" t="s">
        <v>535</v>
      </c>
      <c r="BA28" s="955"/>
      <c r="BB28" s="955"/>
      <c r="BC28" s="955"/>
      <c r="BD28" s="955"/>
      <c r="BE28" s="956"/>
      <c r="BF28" s="956"/>
      <c r="BG28" s="956"/>
      <c r="BH28" s="956"/>
      <c r="BI28" s="957"/>
      <c r="BJ28" s="56"/>
      <c r="BK28" s="56"/>
      <c r="BL28" s="56"/>
      <c r="BM28" s="56"/>
      <c r="BN28" s="56"/>
      <c r="BO28" s="55"/>
      <c r="BP28" s="55"/>
      <c r="BQ28" s="52">
        <v>22</v>
      </c>
      <c r="BR28" s="72"/>
      <c r="BS28" s="911"/>
      <c r="BT28" s="912"/>
      <c r="BU28" s="912"/>
      <c r="BV28" s="912"/>
      <c r="BW28" s="912"/>
      <c r="BX28" s="912"/>
      <c r="BY28" s="912"/>
      <c r="BZ28" s="912"/>
      <c r="CA28" s="912"/>
      <c r="CB28" s="912"/>
      <c r="CC28" s="912"/>
      <c r="CD28" s="912"/>
      <c r="CE28" s="912"/>
      <c r="CF28" s="912"/>
      <c r="CG28" s="913"/>
      <c r="CH28" s="918"/>
      <c r="CI28" s="919"/>
      <c r="CJ28" s="919"/>
      <c r="CK28" s="919"/>
      <c r="CL28" s="929"/>
      <c r="CM28" s="918"/>
      <c r="CN28" s="919"/>
      <c r="CO28" s="919"/>
      <c r="CP28" s="919"/>
      <c r="CQ28" s="929"/>
      <c r="CR28" s="918"/>
      <c r="CS28" s="919"/>
      <c r="CT28" s="919"/>
      <c r="CU28" s="919"/>
      <c r="CV28" s="929"/>
      <c r="CW28" s="918"/>
      <c r="CX28" s="919"/>
      <c r="CY28" s="919"/>
      <c r="CZ28" s="919"/>
      <c r="DA28" s="929"/>
      <c r="DB28" s="918"/>
      <c r="DC28" s="919"/>
      <c r="DD28" s="919"/>
      <c r="DE28" s="919"/>
      <c r="DF28" s="929"/>
      <c r="DG28" s="918"/>
      <c r="DH28" s="919"/>
      <c r="DI28" s="919"/>
      <c r="DJ28" s="919"/>
      <c r="DK28" s="929"/>
      <c r="DL28" s="918"/>
      <c r="DM28" s="919"/>
      <c r="DN28" s="919"/>
      <c r="DO28" s="919"/>
      <c r="DP28" s="929"/>
      <c r="DQ28" s="918"/>
      <c r="DR28" s="919"/>
      <c r="DS28" s="919"/>
      <c r="DT28" s="919"/>
      <c r="DU28" s="929"/>
      <c r="DV28" s="911"/>
      <c r="DW28" s="912"/>
      <c r="DX28" s="912"/>
      <c r="DY28" s="912"/>
      <c r="DZ28" s="930"/>
      <c r="EA28" s="48"/>
    </row>
    <row r="29" spans="1:131" ht="26.25" customHeight="1" x14ac:dyDescent="0.2">
      <c r="A29" s="54">
        <v>2</v>
      </c>
      <c r="B29" s="911" t="s">
        <v>461</v>
      </c>
      <c r="C29" s="912"/>
      <c r="D29" s="912"/>
      <c r="E29" s="912"/>
      <c r="F29" s="912"/>
      <c r="G29" s="912"/>
      <c r="H29" s="912"/>
      <c r="I29" s="912"/>
      <c r="J29" s="912"/>
      <c r="K29" s="912"/>
      <c r="L29" s="912"/>
      <c r="M29" s="912"/>
      <c r="N29" s="912"/>
      <c r="O29" s="912"/>
      <c r="P29" s="913"/>
      <c r="Q29" s="914">
        <v>574</v>
      </c>
      <c r="R29" s="915"/>
      <c r="S29" s="915"/>
      <c r="T29" s="915"/>
      <c r="U29" s="915"/>
      <c r="V29" s="915">
        <v>569</v>
      </c>
      <c r="W29" s="915"/>
      <c r="X29" s="915"/>
      <c r="Y29" s="915"/>
      <c r="Z29" s="915"/>
      <c r="AA29" s="915">
        <v>4</v>
      </c>
      <c r="AB29" s="915"/>
      <c r="AC29" s="915"/>
      <c r="AD29" s="915"/>
      <c r="AE29" s="921"/>
      <c r="AF29" s="941">
        <v>4</v>
      </c>
      <c r="AG29" s="919"/>
      <c r="AH29" s="919"/>
      <c r="AI29" s="919"/>
      <c r="AJ29" s="942"/>
      <c r="AK29" s="920">
        <v>100</v>
      </c>
      <c r="AL29" s="915"/>
      <c r="AM29" s="915"/>
      <c r="AN29" s="915"/>
      <c r="AO29" s="915"/>
      <c r="AP29" s="915" t="s">
        <v>535</v>
      </c>
      <c r="AQ29" s="915"/>
      <c r="AR29" s="915"/>
      <c r="AS29" s="915"/>
      <c r="AT29" s="915"/>
      <c r="AU29" s="915" t="s">
        <v>535</v>
      </c>
      <c r="AV29" s="915"/>
      <c r="AW29" s="915"/>
      <c r="AX29" s="915"/>
      <c r="AY29" s="915"/>
      <c r="AZ29" s="948" t="s">
        <v>535</v>
      </c>
      <c r="BA29" s="948"/>
      <c r="BB29" s="948"/>
      <c r="BC29" s="948"/>
      <c r="BD29" s="948"/>
      <c r="BE29" s="916"/>
      <c r="BF29" s="916"/>
      <c r="BG29" s="916"/>
      <c r="BH29" s="916"/>
      <c r="BI29" s="917"/>
      <c r="BJ29" s="56"/>
      <c r="BK29" s="56"/>
      <c r="BL29" s="56"/>
      <c r="BM29" s="56"/>
      <c r="BN29" s="56"/>
      <c r="BO29" s="55"/>
      <c r="BP29" s="55"/>
      <c r="BQ29" s="52">
        <v>23</v>
      </c>
      <c r="BR29" s="72"/>
      <c r="BS29" s="911"/>
      <c r="BT29" s="912"/>
      <c r="BU29" s="912"/>
      <c r="BV29" s="912"/>
      <c r="BW29" s="912"/>
      <c r="BX29" s="912"/>
      <c r="BY29" s="912"/>
      <c r="BZ29" s="912"/>
      <c r="CA29" s="912"/>
      <c r="CB29" s="912"/>
      <c r="CC29" s="912"/>
      <c r="CD29" s="912"/>
      <c r="CE29" s="912"/>
      <c r="CF29" s="912"/>
      <c r="CG29" s="913"/>
      <c r="CH29" s="918"/>
      <c r="CI29" s="919"/>
      <c r="CJ29" s="919"/>
      <c r="CK29" s="919"/>
      <c r="CL29" s="929"/>
      <c r="CM29" s="918"/>
      <c r="CN29" s="919"/>
      <c r="CO29" s="919"/>
      <c r="CP29" s="919"/>
      <c r="CQ29" s="929"/>
      <c r="CR29" s="918"/>
      <c r="CS29" s="919"/>
      <c r="CT29" s="919"/>
      <c r="CU29" s="919"/>
      <c r="CV29" s="929"/>
      <c r="CW29" s="918"/>
      <c r="CX29" s="919"/>
      <c r="CY29" s="919"/>
      <c r="CZ29" s="919"/>
      <c r="DA29" s="929"/>
      <c r="DB29" s="918"/>
      <c r="DC29" s="919"/>
      <c r="DD29" s="919"/>
      <c r="DE29" s="919"/>
      <c r="DF29" s="929"/>
      <c r="DG29" s="918"/>
      <c r="DH29" s="919"/>
      <c r="DI29" s="919"/>
      <c r="DJ29" s="919"/>
      <c r="DK29" s="929"/>
      <c r="DL29" s="918"/>
      <c r="DM29" s="919"/>
      <c r="DN29" s="919"/>
      <c r="DO29" s="919"/>
      <c r="DP29" s="929"/>
      <c r="DQ29" s="918"/>
      <c r="DR29" s="919"/>
      <c r="DS29" s="919"/>
      <c r="DT29" s="919"/>
      <c r="DU29" s="929"/>
      <c r="DV29" s="911"/>
      <c r="DW29" s="912"/>
      <c r="DX29" s="912"/>
      <c r="DY29" s="912"/>
      <c r="DZ29" s="930"/>
      <c r="EA29" s="48"/>
    </row>
    <row r="30" spans="1:131" ht="26.25" customHeight="1" x14ac:dyDescent="0.2">
      <c r="A30" s="54">
        <v>3</v>
      </c>
      <c r="B30" s="911" t="s">
        <v>283</v>
      </c>
      <c r="C30" s="912"/>
      <c r="D30" s="912"/>
      <c r="E30" s="912"/>
      <c r="F30" s="912"/>
      <c r="G30" s="912"/>
      <c r="H30" s="912"/>
      <c r="I30" s="912"/>
      <c r="J30" s="912"/>
      <c r="K30" s="912"/>
      <c r="L30" s="912"/>
      <c r="M30" s="912"/>
      <c r="N30" s="912"/>
      <c r="O30" s="912"/>
      <c r="P30" s="913"/>
      <c r="Q30" s="914">
        <v>2936</v>
      </c>
      <c r="R30" s="915"/>
      <c r="S30" s="915"/>
      <c r="T30" s="915"/>
      <c r="U30" s="915"/>
      <c r="V30" s="915">
        <v>2904</v>
      </c>
      <c r="W30" s="915"/>
      <c r="X30" s="915"/>
      <c r="Y30" s="915"/>
      <c r="Z30" s="915"/>
      <c r="AA30" s="915">
        <v>32</v>
      </c>
      <c r="AB30" s="915"/>
      <c r="AC30" s="915"/>
      <c r="AD30" s="915"/>
      <c r="AE30" s="921"/>
      <c r="AF30" s="941">
        <v>32</v>
      </c>
      <c r="AG30" s="919"/>
      <c r="AH30" s="919"/>
      <c r="AI30" s="919"/>
      <c r="AJ30" s="942"/>
      <c r="AK30" s="920">
        <v>459</v>
      </c>
      <c r="AL30" s="915"/>
      <c r="AM30" s="915"/>
      <c r="AN30" s="915"/>
      <c r="AO30" s="915"/>
      <c r="AP30" s="915" t="s">
        <v>535</v>
      </c>
      <c r="AQ30" s="915"/>
      <c r="AR30" s="915"/>
      <c r="AS30" s="915"/>
      <c r="AT30" s="915"/>
      <c r="AU30" s="915" t="s">
        <v>535</v>
      </c>
      <c r="AV30" s="915"/>
      <c r="AW30" s="915"/>
      <c r="AX30" s="915"/>
      <c r="AY30" s="915"/>
      <c r="AZ30" s="948" t="s">
        <v>535</v>
      </c>
      <c r="BA30" s="948"/>
      <c r="BB30" s="948"/>
      <c r="BC30" s="948"/>
      <c r="BD30" s="948"/>
      <c r="BE30" s="916"/>
      <c r="BF30" s="916"/>
      <c r="BG30" s="916"/>
      <c r="BH30" s="916"/>
      <c r="BI30" s="917"/>
      <c r="BJ30" s="56"/>
      <c r="BK30" s="56"/>
      <c r="BL30" s="56"/>
      <c r="BM30" s="56"/>
      <c r="BN30" s="56"/>
      <c r="BO30" s="55"/>
      <c r="BP30" s="55"/>
      <c r="BQ30" s="52">
        <v>24</v>
      </c>
      <c r="BR30" s="72"/>
      <c r="BS30" s="911"/>
      <c r="BT30" s="912"/>
      <c r="BU30" s="912"/>
      <c r="BV30" s="912"/>
      <c r="BW30" s="912"/>
      <c r="BX30" s="912"/>
      <c r="BY30" s="912"/>
      <c r="BZ30" s="912"/>
      <c r="CA30" s="912"/>
      <c r="CB30" s="912"/>
      <c r="CC30" s="912"/>
      <c r="CD30" s="912"/>
      <c r="CE30" s="912"/>
      <c r="CF30" s="912"/>
      <c r="CG30" s="913"/>
      <c r="CH30" s="918"/>
      <c r="CI30" s="919"/>
      <c r="CJ30" s="919"/>
      <c r="CK30" s="919"/>
      <c r="CL30" s="929"/>
      <c r="CM30" s="918"/>
      <c r="CN30" s="919"/>
      <c r="CO30" s="919"/>
      <c r="CP30" s="919"/>
      <c r="CQ30" s="929"/>
      <c r="CR30" s="918"/>
      <c r="CS30" s="919"/>
      <c r="CT30" s="919"/>
      <c r="CU30" s="919"/>
      <c r="CV30" s="929"/>
      <c r="CW30" s="918"/>
      <c r="CX30" s="919"/>
      <c r="CY30" s="919"/>
      <c r="CZ30" s="919"/>
      <c r="DA30" s="929"/>
      <c r="DB30" s="918"/>
      <c r="DC30" s="919"/>
      <c r="DD30" s="919"/>
      <c r="DE30" s="919"/>
      <c r="DF30" s="929"/>
      <c r="DG30" s="918"/>
      <c r="DH30" s="919"/>
      <c r="DI30" s="919"/>
      <c r="DJ30" s="919"/>
      <c r="DK30" s="929"/>
      <c r="DL30" s="918"/>
      <c r="DM30" s="919"/>
      <c r="DN30" s="919"/>
      <c r="DO30" s="919"/>
      <c r="DP30" s="929"/>
      <c r="DQ30" s="918"/>
      <c r="DR30" s="919"/>
      <c r="DS30" s="919"/>
      <c r="DT30" s="919"/>
      <c r="DU30" s="929"/>
      <c r="DV30" s="911"/>
      <c r="DW30" s="912"/>
      <c r="DX30" s="912"/>
      <c r="DY30" s="912"/>
      <c r="DZ30" s="930"/>
      <c r="EA30" s="48"/>
    </row>
    <row r="31" spans="1:131" ht="26.25" customHeight="1" x14ac:dyDescent="0.2">
      <c r="A31" s="54">
        <v>4</v>
      </c>
      <c r="B31" s="911" t="s">
        <v>200</v>
      </c>
      <c r="C31" s="912"/>
      <c r="D31" s="912"/>
      <c r="E31" s="912"/>
      <c r="F31" s="912"/>
      <c r="G31" s="912"/>
      <c r="H31" s="912"/>
      <c r="I31" s="912"/>
      <c r="J31" s="912"/>
      <c r="K31" s="912"/>
      <c r="L31" s="912"/>
      <c r="M31" s="912"/>
      <c r="N31" s="912"/>
      <c r="O31" s="912"/>
      <c r="P31" s="913"/>
      <c r="Q31" s="914">
        <v>594</v>
      </c>
      <c r="R31" s="915"/>
      <c r="S31" s="915"/>
      <c r="T31" s="915"/>
      <c r="U31" s="915"/>
      <c r="V31" s="915">
        <v>563</v>
      </c>
      <c r="W31" s="915"/>
      <c r="X31" s="915"/>
      <c r="Y31" s="915"/>
      <c r="Z31" s="915"/>
      <c r="AA31" s="915">
        <v>31</v>
      </c>
      <c r="AB31" s="915"/>
      <c r="AC31" s="915"/>
      <c r="AD31" s="915"/>
      <c r="AE31" s="921"/>
      <c r="AF31" s="941">
        <v>289</v>
      </c>
      <c r="AG31" s="919"/>
      <c r="AH31" s="919"/>
      <c r="AI31" s="919"/>
      <c r="AJ31" s="942"/>
      <c r="AK31" s="920">
        <v>420</v>
      </c>
      <c r="AL31" s="915"/>
      <c r="AM31" s="915"/>
      <c r="AN31" s="915"/>
      <c r="AO31" s="915"/>
      <c r="AP31" s="915">
        <v>2874</v>
      </c>
      <c r="AQ31" s="915"/>
      <c r="AR31" s="915"/>
      <c r="AS31" s="915"/>
      <c r="AT31" s="915"/>
      <c r="AU31" s="915">
        <v>2606</v>
      </c>
      <c r="AV31" s="915"/>
      <c r="AW31" s="915"/>
      <c r="AX31" s="915"/>
      <c r="AY31" s="915"/>
      <c r="AZ31" s="948" t="s">
        <v>535</v>
      </c>
      <c r="BA31" s="948"/>
      <c r="BB31" s="948"/>
      <c r="BC31" s="948"/>
      <c r="BD31" s="948"/>
      <c r="BE31" s="916" t="s">
        <v>462</v>
      </c>
      <c r="BF31" s="916"/>
      <c r="BG31" s="916"/>
      <c r="BH31" s="916"/>
      <c r="BI31" s="917"/>
      <c r="BJ31" s="56"/>
      <c r="BK31" s="56"/>
      <c r="BL31" s="56"/>
      <c r="BM31" s="56"/>
      <c r="BN31" s="56"/>
      <c r="BO31" s="55"/>
      <c r="BP31" s="55"/>
      <c r="BQ31" s="52">
        <v>25</v>
      </c>
      <c r="BR31" s="72"/>
      <c r="BS31" s="911"/>
      <c r="BT31" s="912"/>
      <c r="BU31" s="912"/>
      <c r="BV31" s="912"/>
      <c r="BW31" s="912"/>
      <c r="BX31" s="912"/>
      <c r="BY31" s="912"/>
      <c r="BZ31" s="912"/>
      <c r="CA31" s="912"/>
      <c r="CB31" s="912"/>
      <c r="CC31" s="912"/>
      <c r="CD31" s="912"/>
      <c r="CE31" s="912"/>
      <c r="CF31" s="912"/>
      <c r="CG31" s="913"/>
      <c r="CH31" s="918"/>
      <c r="CI31" s="919"/>
      <c r="CJ31" s="919"/>
      <c r="CK31" s="919"/>
      <c r="CL31" s="929"/>
      <c r="CM31" s="918"/>
      <c r="CN31" s="919"/>
      <c r="CO31" s="919"/>
      <c r="CP31" s="919"/>
      <c r="CQ31" s="929"/>
      <c r="CR31" s="918"/>
      <c r="CS31" s="919"/>
      <c r="CT31" s="919"/>
      <c r="CU31" s="919"/>
      <c r="CV31" s="929"/>
      <c r="CW31" s="918"/>
      <c r="CX31" s="919"/>
      <c r="CY31" s="919"/>
      <c r="CZ31" s="919"/>
      <c r="DA31" s="929"/>
      <c r="DB31" s="918"/>
      <c r="DC31" s="919"/>
      <c r="DD31" s="919"/>
      <c r="DE31" s="919"/>
      <c r="DF31" s="929"/>
      <c r="DG31" s="918"/>
      <c r="DH31" s="919"/>
      <c r="DI31" s="919"/>
      <c r="DJ31" s="919"/>
      <c r="DK31" s="929"/>
      <c r="DL31" s="918"/>
      <c r="DM31" s="919"/>
      <c r="DN31" s="919"/>
      <c r="DO31" s="919"/>
      <c r="DP31" s="929"/>
      <c r="DQ31" s="918"/>
      <c r="DR31" s="919"/>
      <c r="DS31" s="919"/>
      <c r="DT31" s="919"/>
      <c r="DU31" s="929"/>
      <c r="DV31" s="911"/>
      <c r="DW31" s="912"/>
      <c r="DX31" s="912"/>
      <c r="DY31" s="912"/>
      <c r="DZ31" s="930"/>
      <c r="EA31" s="48"/>
    </row>
    <row r="32" spans="1:131" ht="26.25" customHeight="1" x14ac:dyDescent="0.2">
      <c r="A32" s="54">
        <v>5</v>
      </c>
      <c r="B32" s="911"/>
      <c r="C32" s="912"/>
      <c r="D32" s="912"/>
      <c r="E32" s="912"/>
      <c r="F32" s="912"/>
      <c r="G32" s="912"/>
      <c r="H32" s="912"/>
      <c r="I32" s="912"/>
      <c r="J32" s="912"/>
      <c r="K32" s="912"/>
      <c r="L32" s="912"/>
      <c r="M32" s="912"/>
      <c r="N32" s="912"/>
      <c r="O32" s="912"/>
      <c r="P32" s="913"/>
      <c r="Q32" s="914"/>
      <c r="R32" s="915"/>
      <c r="S32" s="915"/>
      <c r="T32" s="915"/>
      <c r="U32" s="915"/>
      <c r="V32" s="915"/>
      <c r="W32" s="915"/>
      <c r="X32" s="915"/>
      <c r="Y32" s="915"/>
      <c r="Z32" s="915"/>
      <c r="AA32" s="915"/>
      <c r="AB32" s="915"/>
      <c r="AC32" s="915"/>
      <c r="AD32" s="915"/>
      <c r="AE32" s="921"/>
      <c r="AF32" s="941"/>
      <c r="AG32" s="919"/>
      <c r="AH32" s="919"/>
      <c r="AI32" s="919"/>
      <c r="AJ32" s="942"/>
      <c r="AK32" s="920"/>
      <c r="AL32" s="915"/>
      <c r="AM32" s="915"/>
      <c r="AN32" s="915"/>
      <c r="AO32" s="915"/>
      <c r="AP32" s="915"/>
      <c r="AQ32" s="915"/>
      <c r="AR32" s="915"/>
      <c r="AS32" s="915"/>
      <c r="AT32" s="915"/>
      <c r="AU32" s="915"/>
      <c r="AV32" s="915"/>
      <c r="AW32" s="915"/>
      <c r="AX32" s="915"/>
      <c r="AY32" s="915"/>
      <c r="AZ32" s="948"/>
      <c r="BA32" s="948"/>
      <c r="BB32" s="948"/>
      <c r="BC32" s="948"/>
      <c r="BD32" s="948"/>
      <c r="BE32" s="916"/>
      <c r="BF32" s="916"/>
      <c r="BG32" s="916"/>
      <c r="BH32" s="916"/>
      <c r="BI32" s="917"/>
      <c r="BJ32" s="56"/>
      <c r="BK32" s="56"/>
      <c r="BL32" s="56"/>
      <c r="BM32" s="56"/>
      <c r="BN32" s="56"/>
      <c r="BO32" s="55"/>
      <c r="BP32" s="55"/>
      <c r="BQ32" s="52">
        <v>26</v>
      </c>
      <c r="BR32" s="72"/>
      <c r="BS32" s="911"/>
      <c r="BT32" s="912"/>
      <c r="BU32" s="912"/>
      <c r="BV32" s="912"/>
      <c r="BW32" s="912"/>
      <c r="BX32" s="912"/>
      <c r="BY32" s="912"/>
      <c r="BZ32" s="912"/>
      <c r="CA32" s="912"/>
      <c r="CB32" s="912"/>
      <c r="CC32" s="912"/>
      <c r="CD32" s="912"/>
      <c r="CE32" s="912"/>
      <c r="CF32" s="912"/>
      <c r="CG32" s="913"/>
      <c r="CH32" s="918"/>
      <c r="CI32" s="919"/>
      <c r="CJ32" s="919"/>
      <c r="CK32" s="919"/>
      <c r="CL32" s="929"/>
      <c r="CM32" s="918"/>
      <c r="CN32" s="919"/>
      <c r="CO32" s="919"/>
      <c r="CP32" s="919"/>
      <c r="CQ32" s="929"/>
      <c r="CR32" s="918"/>
      <c r="CS32" s="919"/>
      <c r="CT32" s="919"/>
      <c r="CU32" s="919"/>
      <c r="CV32" s="929"/>
      <c r="CW32" s="918"/>
      <c r="CX32" s="919"/>
      <c r="CY32" s="919"/>
      <c r="CZ32" s="919"/>
      <c r="DA32" s="929"/>
      <c r="DB32" s="918"/>
      <c r="DC32" s="919"/>
      <c r="DD32" s="919"/>
      <c r="DE32" s="919"/>
      <c r="DF32" s="929"/>
      <c r="DG32" s="918"/>
      <c r="DH32" s="919"/>
      <c r="DI32" s="919"/>
      <c r="DJ32" s="919"/>
      <c r="DK32" s="929"/>
      <c r="DL32" s="918"/>
      <c r="DM32" s="919"/>
      <c r="DN32" s="919"/>
      <c r="DO32" s="919"/>
      <c r="DP32" s="929"/>
      <c r="DQ32" s="918"/>
      <c r="DR32" s="919"/>
      <c r="DS32" s="919"/>
      <c r="DT32" s="919"/>
      <c r="DU32" s="929"/>
      <c r="DV32" s="911"/>
      <c r="DW32" s="912"/>
      <c r="DX32" s="912"/>
      <c r="DY32" s="912"/>
      <c r="DZ32" s="930"/>
      <c r="EA32" s="48"/>
    </row>
    <row r="33" spans="1:131" ht="26.25" customHeight="1" x14ac:dyDescent="0.2">
      <c r="A33" s="54">
        <v>6</v>
      </c>
      <c r="B33" s="911"/>
      <c r="C33" s="912"/>
      <c r="D33" s="912"/>
      <c r="E33" s="912"/>
      <c r="F33" s="912"/>
      <c r="G33" s="912"/>
      <c r="H33" s="912"/>
      <c r="I33" s="912"/>
      <c r="J33" s="912"/>
      <c r="K33" s="912"/>
      <c r="L33" s="912"/>
      <c r="M33" s="912"/>
      <c r="N33" s="912"/>
      <c r="O33" s="912"/>
      <c r="P33" s="913"/>
      <c r="Q33" s="914"/>
      <c r="R33" s="915"/>
      <c r="S33" s="915"/>
      <c r="T33" s="915"/>
      <c r="U33" s="915"/>
      <c r="V33" s="915"/>
      <c r="W33" s="915"/>
      <c r="X33" s="915"/>
      <c r="Y33" s="915"/>
      <c r="Z33" s="915"/>
      <c r="AA33" s="915"/>
      <c r="AB33" s="915"/>
      <c r="AC33" s="915"/>
      <c r="AD33" s="915"/>
      <c r="AE33" s="921"/>
      <c r="AF33" s="941"/>
      <c r="AG33" s="919"/>
      <c r="AH33" s="919"/>
      <c r="AI33" s="919"/>
      <c r="AJ33" s="942"/>
      <c r="AK33" s="920"/>
      <c r="AL33" s="915"/>
      <c r="AM33" s="915"/>
      <c r="AN33" s="915"/>
      <c r="AO33" s="915"/>
      <c r="AP33" s="915"/>
      <c r="AQ33" s="915"/>
      <c r="AR33" s="915"/>
      <c r="AS33" s="915"/>
      <c r="AT33" s="915"/>
      <c r="AU33" s="915"/>
      <c r="AV33" s="915"/>
      <c r="AW33" s="915"/>
      <c r="AX33" s="915"/>
      <c r="AY33" s="915"/>
      <c r="AZ33" s="948"/>
      <c r="BA33" s="948"/>
      <c r="BB33" s="948"/>
      <c r="BC33" s="948"/>
      <c r="BD33" s="948"/>
      <c r="BE33" s="916"/>
      <c r="BF33" s="916"/>
      <c r="BG33" s="916"/>
      <c r="BH33" s="916"/>
      <c r="BI33" s="917"/>
      <c r="BJ33" s="56"/>
      <c r="BK33" s="56"/>
      <c r="BL33" s="56"/>
      <c r="BM33" s="56"/>
      <c r="BN33" s="56"/>
      <c r="BO33" s="55"/>
      <c r="BP33" s="55"/>
      <c r="BQ33" s="52">
        <v>27</v>
      </c>
      <c r="BR33" s="72"/>
      <c r="BS33" s="911"/>
      <c r="BT33" s="912"/>
      <c r="BU33" s="912"/>
      <c r="BV33" s="912"/>
      <c r="BW33" s="912"/>
      <c r="BX33" s="912"/>
      <c r="BY33" s="912"/>
      <c r="BZ33" s="912"/>
      <c r="CA33" s="912"/>
      <c r="CB33" s="912"/>
      <c r="CC33" s="912"/>
      <c r="CD33" s="912"/>
      <c r="CE33" s="912"/>
      <c r="CF33" s="912"/>
      <c r="CG33" s="913"/>
      <c r="CH33" s="918"/>
      <c r="CI33" s="919"/>
      <c r="CJ33" s="919"/>
      <c r="CK33" s="919"/>
      <c r="CL33" s="929"/>
      <c r="CM33" s="918"/>
      <c r="CN33" s="919"/>
      <c r="CO33" s="919"/>
      <c r="CP33" s="919"/>
      <c r="CQ33" s="929"/>
      <c r="CR33" s="918"/>
      <c r="CS33" s="919"/>
      <c r="CT33" s="919"/>
      <c r="CU33" s="919"/>
      <c r="CV33" s="929"/>
      <c r="CW33" s="918"/>
      <c r="CX33" s="919"/>
      <c r="CY33" s="919"/>
      <c r="CZ33" s="919"/>
      <c r="DA33" s="929"/>
      <c r="DB33" s="918"/>
      <c r="DC33" s="919"/>
      <c r="DD33" s="919"/>
      <c r="DE33" s="919"/>
      <c r="DF33" s="929"/>
      <c r="DG33" s="918"/>
      <c r="DH33" s="919"/>
      <c r="DI33" s="919"/>
      <c r="DJ33" s="919"/>
      <c r="DK33" s="929"/>
      <c r="DL33" s="918"/>
      <c r="DM33" s="919"/>
      <c r="DN33" s="919"/>
      <c r="DO33" s="919"/>
      <c r="DP33" s="929"/>
      <c r="DQ33" s="918"/>
      <c r="DR33" s="919"/>
      <c r="DS33" s="919"/>
      <c r="DT33" s="919"/>
      <c r="DU33" s="929"/>
      <c r="DV33" s="911"/>
      <c r="DW33" s="912"/>
      <c r="DX33" s="912"/>
      <c r="DY33" s="912"/>
      <c r="DZ33" s="930"/>
      <c r="EA33" s="48"/>
    </row>
    <row r="34" spans="1:131" ht="26.25" customHeight="1" x14ac:dyDescent="0.2">
      <c r="A34" s="54">
        <v>7</v>
      </c>
      <c r="B34" s="911"/>
      <c r="C34" s="912"/>
      <c r="D34" s="912"/>
      <c r="E34" s="912"/>
      <c r="F34" s="912"/>
      <c r="G34" s="912"/>
      <c r="H34" s="912"/>
      <c r="I34" s="912"/>
      <c r="J34" s="912"/>
      <c r="K34" s="912"/>
      <c r="L34" s="912"/>
      <c r="M34" s="912"/>
      <c r="N34" s="912"/>
      <c r="O34" s="912"/>
      <c r="P34" s="913"/>
      <c r="Q34" s="914"/>
      <c r="R34" s="915"/>
      <c r="S34" s="915"/>
      <c r="T34" s="915"/>
      <c r="U34" s="915"/>
      <c r="V34" s="915"/>
      <c r="W34" s="915"/>
      <c r="X34" s="915"/>
      <c r="Y34" s="915"/>
      <c r="Z34" s="915"/>
      <c r="AA34" s="915"/>
      <c r="AB34" s="915"/>
      <c r="AC34" s="915"/>
      <c r="AD34" s="915"/>
      <c r="AE34" s="921"/>
      <c r="AF34" s="941"/>
      <c r="AG34" s="919"/>
      <c r="AH34" s="919"/>
      <c r="AI34" s="919"/>
      <c r="AJ34" s="942"/>
      <c r="AK34" s="920"/>
      <c r="AL34" s="915"/>
      <c r="AM34" s="915"/>
      <c r="AN34" s="915"/>
      <c r="AO34" s="915"/>
      <c r="AP34" s="915"/>
      <c r="AQ34" s="915"/>
      <c r="AR34" s="915"/>
      <c r="AS34" s="915"/>
      <c r="AT34" s="915"/>
      <c r="AU34" s="915"/>
      <c r="AV34" s="915"/>
      <c r="AW34" s="915"/>
      <c r="AX34" s="915"/>
      <c r="AY34" s="915"/>
      <c r="AZ34" s="948"/>
      <c r="BA34" s="948"/>
      <c r="BB34" s="948"/>
      <c r="BC34" s="948"/>
      <c r="BD34" s="948"/>
      <c r="BE34" s="916"/>
      <c r="BF34" s="916"/>
      <c r="BG34" s="916"/>
      <c r="BH34" s="916"/>
      <c r="BI34" s="917"/>
      <c r="BJ34" s="56"/>
      <c r="BK34" s="56"/>
      <c r="BL34" s="56"/>
      <c r="BM34" s="56"/>
      <c r="BN34" s="56"/>
      <c r="BO34" s="55"/>
      <c r="BP34" s="55"/>
      <c r="BQ34" s="52">
        <v>28</v>
      </c>
      <c r="BR34" s="72"/>
      <c r="BS34" s="911"/>
      <c r="BT34" s="912"/>
      <c r="BU34" s="912"/>
      <c r="BV34" s="912"/>
      <c r="BW34" s="912"/>
      <c r="BX34" s="912"/>
      <c r="BY34" s="912"/>
      <c r="BZ34" s="912"/>
      <c r="CA34" s="912"/>
      <c r="CB34" s="912"/>
      <c r="CC34" s="912"/>
      <c r="CD34" s="912"/>
      <c r="CE34" s="912"/>
      <c r="CF34" s="912"/>
      <c r="CG34" s="913"/>
      <c r="CH34" s="918"/>
      <c r="CI34" s="919"/>
      <c r="CJ34" s="919"/>
      <c r="CK34" s="919"/>
      <c r="CL34" s="929"/>
      <c r="CM34" s="918"/>
      <c r="CN34" s="919"/>
      <c r="CO34" s="919"/>
      <c r="CP34" s="919"/>
      <c r="CQ34" s="929"/>
      <c r="CR34" s="918"/>
      <c r="CS34" s="919"/>
      <c r="CT34" s="919"/>
      <c r="CU34" s="919"/>
      <c r="CV34" s="929"/>
      <c r="CW34" s="918"/>
      <c r="CX34" s="919"/>
      <c r="CY34" s="919"/>
      <c r="CZ34" s="919"/>
      <c r="DA34" s="929"/>
      <c r="DB34" s="918"/>
      <c r="DC34" s="919"/>
      <c r="DD34" s="919"/>
      <c r="DE34" s="919"/>
      <c r="DF34" s="929"/>
      <c r="DG34" s="918"/>
      <c r="DH34" s="919"/>
      <c r="DI34" s="919"/>
      <c r="DJ34" s="919"/>
      <c r="DK34" s="929"/>
      <c r="DL34" s="918"/>
      <c r="DM34" s="919"/>
      <c r="DN34" s="919"/>
      <c r="DO34" s="919"/>
      <c r="DP34" s="929"/>
      <c r="DQ34" s="918"/>
      <c r="DR34" s="919"/>
      <c r="DS34" s="919"/>
      <c r="DT34" s="919"/>
      <c r="DU34" s="929"/>
      <c r="DV34" s="911"/>
      <c r="DW34" s="912"/>
      <c r="DX34" s="912"/>
      <c r="DY34" s="912"/>
      <c r="DZ34" s="930"/>
      <c r="EA34" s="48"/>
    </row>
    <row r="35" spans="1:131" ht="26.25" customHeight="1" x14ac:dyDescent="0.2">
      <c r="A35" s="54">
        <v>8</v>
      </c>
      <c r="B35" s="911"/>
      <c r="C35" s="912"/>
      <c r="D35" s="912"/>
      <c r="E35" s="912"/>
      <c r="F35" s="912"/>
      <c r="G35" s="912"/>
      <c r="H35" s="912"/>
      <c r="I35" s="912"/>
      <c r="J35" s="912"/>
      <c r="K35" s="912"/>
      <c r="L35" s="912"/>
      <c r="M35" s="912"/>
      <c r="N35" s="912"/>
      <c r="O35" s="912"/>
      <c r="P35" s="913"/>
      <c r="Q35" s="914"/>
      <c r="R35" s="915"/>
      <c r="S35" s="915"/>
      <c r="T35" s="915"/>
      <c r="U35" s="915"/>
      <c r="V35" s="915"/>
      <c r="W35" s="915"/>
      <c r="X35" s="915"/>
      <c r="Y35" s="915"/>
      <c r="Z35" s="915"/>
      <c r="AA35" s="915"/>
      <c r="AB35" s="915"/>
      <c r="AC35" s="915"/>
      <c r="AD35" s="915"/>
      <c r="AE35" s="921"/>
      <c r="AF35" s="941"/>
      <c r="AG35" s="919"/>
      <c r="AH35" s="919"/>
      <c r="AI35" s="919"/>
      <c r="AJ35" s="942"/>
      <c r="AK35" s="920"/>
      <c r="AL35" s="915"/>
      <c r="AM35" s="915"/>
      <c r="AN35" s="915"/>
      <c r="AO35" s="915"/>
      <c r="AP35" s="915"/>
      <c r="AQ35" s="915"/>
      <c r="AR35" s="915"/>
      <c r="AS35" s="915"/>
      <c r="AT35" s="915"/>
      <c r="AU35" s="915"/>
      <c r="AV35" s="915"/>
      <c r="AW35" s="915"/>
      <c r="AX35" s="915"/>
      <c r="AY35" s="915"/>
      <c r="AZ35" s="948"/>
      <c r="BA35" s="948"/>
      <c r="BB35" s="948"/>
      <c r="BC35" s="948"/>
      <c r="BD35" s="948"/>
      <c r="BE35" s="916"/>
      <c r="BF35" s="916"/>
      <c r="BG35" s="916"/>
      <c r="BH35" s="916"/>
      <c r="BI35" s="917"/>
      <c r="BJ35" s="56"/>
      <c r="BK35" s="56"/>
      <c r="BL35" s="56"/>
      <c r="BM35" s="56"/>
      <c r="BN35" s="56"/>
      <c r="BO35" s="55"/>
      <c r="BP35" s="55"/>
      <c r="BQ35" s="52">
        <v>29</v>
      </c>
      <c r="BR35" s="72"/>
      <c r="BS35" s="911"/>
      <c r="BT35" s="912"/>
      <c r="BU35" s="912"/>
      <c r="BV35" s="912"/>
      <c r="BW35" s="912"/>
      <c r="BX35" s="912"/>
      <c r="BY35" s="912"/>
      <c r="BZ35" s="912"/>
      <c r="CA35" s="912"/>
      <c r="CB35" s="912"/>
      <c r="CC35" s="912"/>
      <c r="CD35" s="912"/>
      <c r="CE35" s="912"/>
      <c r="CF35" s="912"/>
      <c r="CG35" s="913"/>
      <c r="CH35" s="918"/>
      <c r="CI35" s="919"/>
      <c r="CJ35" s="919"/>
      <c r="CK35" s="919"/>
      <c r="CL35" s="929"/>
      <c r="CM35" s="918"/>
      <c r="CN35" s="919"/>
      <c r="CO35" s="919"/>
      <c r="CP35" s="919"/>
      <c r="CQ35" s="929"/>
      <c r="CR35" s="918"/>
      <c r="CS35" s="919"/>
      <c r="CT35" s="919"/>
      <c r="CU35" s="919"/>
      <c r="CV35" s="929"/>
      <c r="CW35" s="918"/>
      <c r="CX35" s="919"/>
      <c r="CY35" s="919"/>
      <c r="CZ35" s="919"/>
      <c r="DA35" s="929"/>
      <c r="DB35" s="918"/>
      <c r="DC35" s="919"/>
      <c r="DD35" s="919"/>
      <c r="DE35" s="919"/>
      <c r="DF35" s="929"/>
      <c r="DG35" s="918"/>
      <c r="DH35" s="919"/>
      <c r="DI35" s="919"/>
      <c r="DJ35" s="919"/>
      <c r="DK35" s="929"/>
      <c r="DL35" s="918"/>
      <c r="DM35" s="919"/>
      <c r="DN35" s="919"/>
      <c r="DO35" s="919"/>
      <c r="DP35" s="929"/>
      <c r="DQ35" s="918"/>
      <c r="DR35" s="919"/>
      <c r="DS35" s="919"/>
      <c r="DT35" s="919"/>
      <c r="DU35" s="929"/>
      <c r="DV35" s="911"/>
      <c r="DW35" s="912"/>
      <c r="DX35" s="912"/>
      <c r="DY35" s="912"/>
      <c r="DZ35" s="930"/>
      <c r="EA35" s="48"/>
    </row>
    <row r="36" spans="1:131" ht="26.25" customHeight="1" x14ac:dyDescent="0.2">
      <c r="A36" s="54">
        <v>9</v>
      </c>
      <c r="B36" s="911"/>
      <c r="C36" s="912"/>
      <c r="D36" s="912"/>
      <c r="E36" s="912"/>
      <c r="F36" s="912"/>
      <c r="G36" s="912"/>
      <c r="H36" s="912"/>
      <c r="I36" s="912"/>
      <c r="J36" s="912"/>
      <c r="K36" s="912"/>
      <c r="L36" s="912"/>
      <c r="M36" s="912"/>
      <c r="N36" s="912"/>
      <c r="O36" s="912"/>
      <c r="P36" s="913"/>
      <c r="Q36" s="914"/>
      <c r="R36" s="915"/>
      <c r="S36" s="915"/>
      <c r="T36" s="915"/>
      <c r="U36" s="915"/>
      <c r="V36" s="915"/>
      <c r="W36" s="915"/>
      <c r="X36" s="915"/>
      <c r="Y36" s="915"/>
      <c r="Z36" s="915"/>
      <c r="AA36" s="915"/>
      <c r="AB36" s="915"/>
      <c r="AC36" s="915"/>
      <c r="AD36" s="915"/>
      <c r="AE36" s="921"/>
      <c r="AF36" s="941"/>
      <c r="AG36" s="919"/>
      <c r="AH36" s="919"/>
      <c r="AI36" s="919"/>
      <c r="AJ36" s="942"/>
      <c r="AK36" s="920"/>
      <c r="AL36" s="915"/>
      <c r="AM36" s="915"/>
      <c r="AN36" s="915"/>
      <c r="AO36" s="915"/>
      <c r="AP36" s="915"/>
      <c r="AQ36" s="915"/>
      <c r="AR36" s="915"/>
      <c r="AS36" s="915"/>
      <c r="AT36" s="915"/>
      <c r="AU36" s="915"/>
      <c r="AV36" s="915"/>
      <c r="AW36" s="915"/>
      <c r="AX36" s="915"/>
      <c r="AY36" s="915"/>
      <c r="AZ36" s="948"/>
      <c r="BA36" s="948"/>
      <c r="BB36" s="948"/>
      <c r="BC36" s="948"/>
      <c r="BD36" s="948"/>
      <c r="BE36" s="916"/>
      <c r="BF36" s="916"/>
      <c r="BG36" s="916"/>
      <c r="BH36" s="916"/>
      <c r="BI36" s="917"/>
      <c r="BJ36" s="56"/>
      <c r="BK36" s="56"/>
      <c r="BL36" s="56"/>
      <c r="BM36" s="56"/>
      <c r="BN36" s="56"/>
      <c r="BO36" s="55"/>
      <c r="BP36" s="55"/>
      <c r="BQ36" s="52">
        <v>30</v>
      </c>
      <c r="BR36" s="72"/>
      <c r="BS36" s="911"/>
      <c r="BT36" s="912"/>
      <c r="BU36" s="912"/>
      <c r="BV36" s="912"/>
      <c r="BW36" s="912"/>
      <c r="BX36" s="912"/>
      <c r="BY36" s="912"/>
      <c r="BZ36" s="912"/>
      <c r="CA36" s="912"/>
      <c r="CB36" s="912"/>
      <c r="CC36" s="912"/>
      <c r="CD36" s="912"/>
      <c r="CE36" s="912"/>
      <c r="CF36" s="912"/>
      <c r="CG36" s="913"/>
      <c r="CH36" s="918"/>
      <c r="CI36" s="919"/>
      <c r="CJ36" s="919"/>
      <c r="CK36" s="919"/>
      <c r="CL36" s="929"/>
      <c r="CM36" s="918"/>
      <c r="CN36" s="919"/>
      <c r="CO36" s="919"/>
      <c r="CP36" s="919"/>
      <c r="CQ36" s="929"/>
      <c r="CR36" s="918"/>
      <c r="CS36" s="919"/>
      <c r="CT36" s="919"/>
      <c r="CU36" s="919"/>
      <c r="CV36" s="929"/>
      <c r="CW36" s="918"/>
      <c r="CX36" s="919"/>
      <c r="CY36" s="919"/>
      <c r="CZ36" s="919"/>
      <c r="DA36" s="929"/>
      <c r="DB36" s="918"/>
      <c r="DC36" s="919"/>
      <c r="DD36" s="919"/>
      <c r="DE36" s="919"/>
      <c r="DF36" s="929"/>
      <c r="DG36" s="918"/>
      <c r="DH36" s="919"/>
      <c r="DI36" s="919"/>
      <c r="DJ36" s="919"/>
      <c r="DK36" s="929"/>
      <c r="DL36" s="918"/>
      <c r="DM36" s="919"/>
      <c r="DN36" s="919"/>
      <c r="DO36" s="919"/>
      <c r="DP36" s="929"/>
      <c r="DQ36" s="918"/>
      <c r="DR36" s="919"/>
      <c r="DS36" s="919"/>
      <c r="DT36" s="919"/>
      <c r="DU36" s="929"/>
      <c r="DV36" s="911"/>
      <c r="DW36" s="912"/>
      <c r="DX36" s="912"/>
      <c r="DY36" s="912"/>
      <c r="DZ36" s="930"/>
      <c r="EA36" s="48"/>
    </row>
    <row r="37" spans="1:131" ht="26.25" customHeight="1" x14ac:dyDescent="0.2">
      <c r="A37" s="54">
        <v>10</v>
      </c>
      <c r="B37" s="911"/>
      <c r="C37" s="912"/>
      <c r="D37" s="912"/>
      <c r="E37" s="912"/>
      <c r="F37" s="912"/>
      <c r="G37" s="912"/>
      <c r="H37" s="912"/>
      <c r="I37" s="912"/>
      <c r="J37" s="912"/>
      <c r="K37" s="912"/>
      <c r="L37" s="912"/>
      <c r="M37" s="912"/>
      <c r="N37" s="912"/>
      <c r="O37" s="912"/>
      <c r="P37" s="913"/>
      <c r="Q37" s="914"/>
      <c r="R37" s="915"/>
      <c r="S37" s="915"/>
      <c r="T37" s="915"/>
      <c r="U37" s="915"/>
      <c r="V37" s="915"/>
      <c r="W37" s="915"/>
      <c r="X37" s="915"/>
      <c r="Y37" s="915"/>
      <c r="Z37" s="915"/>
      <c r="AA37" s="915"/>
      <c r="AB37" s="915"/>
      <c r="AC37" s="915"/>
      <c r="AD37" s="915"/>
      <c r="AE37" s="921"/>
      <c r="AF37" s="941"/>
      <c r="AG37" s="919"/>
      <c r="AH37" s="919"/>
      <c r="AI37" s="919"/>
      <c r="AJ37" s="942"/>
      <c r="AK37" s="920"/>
      <c r="AL37" s="915"/>
      <c r="AM37" s="915"/>
      <c r="AN37" s="915"/>
      <c r="AO37" s="915"/>
      <c r="AP37" s="915"/>
      <c r="AQ37" s="915"/>
      <c r="AR37" s="915"/>
      <c r="AS37" s="915"/>
      <c r="AT37" s="915"/>
      <c r="AU37" s="915"/>
      <c r="AV37" s="915"/>
      <c r="AW37" s="915"/>
      <c r="AX37" s="915"/>
      <c r="AY37" s="915"/>
      <c r="AZ37" s="948"/>
      <c r="BA37" s="948"/>
      <c r="BB37" s="948"/>
      <c r="BC37" s="948"/>
      <c r="BD37" s="948"/>
      <c r="BE37" s="916"/>
      <c r="BF37" s="916"/>
      <c r="BG37" s="916"/>
      <c r="BH37" s="916"/>
      <c r="BI37" s="917"/>
      <c r="BJ37" s="56"/>
      <c r="BK37" s="56"/>
      <c r="BL37" s="56"/>
      <c r="BM37" s="56"/>
      <c r="BN37" s="56"/>
      <c r="BO37" s="55"/>
      <c r="BP37" s="55"/>
      <c r="BQ37" s="52">
        <v>31</v>
      </c>
      <c r="BR37" s="72"/>
      <c r="BS37" s="911"/>
      <c r="BT37" s="912"/>
      <c r="BU37" s="912"/>
      <c r="BV37" s="912"/>
      <c r="BW37" s="912"/>
      <c r="BX37" s="912"/>
      <c r="BY37" s="912"/>
      <c r="BZ37" s="912"/>
      <c r="CA37" s="912"/>
      <c r="CB37" s="912"/>
      <c r="CC37" s="912"/>
      <c r="CD37" s="912"/>
      <c r="CE37" s="912"/>
      <c r="CF37" s="912"/>
      <c r="CG37" s="913"/>
      <c r="CH37" s="918"/>
      <c r="CI37" s="919"/>
      <c r="CJ37" s="919"/>
      <c r="CK37" s="919"/>
      <c r="CL37" s="929"/>
      <c r="CM37" s="918"/>
      <c r="CN37" s="919"/>
      <c r="CO37" s="919"/>
      <c r="CP37" s="919"/>
      <c r="CQ37" s="929"/>
      <c r="CR37" s="918"/>
      <c r="CS37" s="919"/>
      <c r="CT37" s="919"/>
      <c r="CU37" s="919"/>
      <c r="CV37" s="929"/>
      <c r="CW37" s="918"/>
      <c r="CX37" s="919"/>
      <c r="CY37" s="919"/>
      <c r="CZ37" s="919"/>
      <c r="DA37" s="929"/>
      <c r="DB37" s="918"/>
      <c r="DC37" s="919"/>
      <c r="DD37" s="919"/>
      <c r="DE37" s="919"/>
      <c r="DF37" s="929"/>
      <c r="DG37" s="918"/>
      <c r="DH37" s="919"/>
      <c r="DI37" s="919"/>
      <c r="DJ37" s="919"/>
      <c r="DK37" s="929"/>
      <c r="DL37" s="918"/>
      <c r="DM37" s="919"/>
      <c r="DN37" s="919"/>
      <c r="DO37" s="919"/>
      <c r="DP37" s="929"/>
      <c r="DQ37" s="918"/>
      <c r="DR37" s="919"/>
      <c r="DS37" s="919"/>
      <c r="DT37" s="919"/>
      <c r="DU37" s="929"/>
      <c r="DV37" s="911"/>
      <c r="DW37" s="912"/>
      <c r="DX37" s="912"/>
      <c r="DY37" s="912"/>
      <c r="DZ37" s="930"/>
      <c r="EA37" s="48"/>
    </row>
    <row r="38" spans="1:131" ht="26.25" customHeight="1" x14ac:dyDescent="0.2">
      <c r="A38" s="54">
        <v>11</v>
      </c>
      <c r="B38" s="911"/>
      <c r="C38" s="912"/>
      <c r="D38" s="912"/>
      <c r="E38" s="912"/>
      <c r="F38" s="912"/>
      <c r="G38" s="912"/>
      <c r="H38" s="912"/>
      <c r="I38" s="912"/>
      <c r="J38" s="912"/>
      <c r="K38" s="912"/>
      <c r="L38" s="912"/>
      <c r="M38" s="912"/>
      <c r="N38" s="912"/>
      <c r="O38" s="912"/>
      <c r="P38" s="913"/>
      <c r="Q38" s="914"/>
      <c r="R38" s="915"/>
      <c r="S38" s="915"/>
      <c r="T38" s="915"/>
      <c r="U38" s="915"/>
      <c r="V38" s="915"/>
      <c r="W38" s="915"/>
      <c r="X38" s="915"/>
      <c r="Y38" s="915"/>
      <c r="Z38" s="915"/>
      <c r="AA38" s="915"/>
      <c r="AB38" s="915"/>
      <c r="AC38" s="915"/>
      <c r="AD38" s="915"/>
      <c r="AE38" s="921"/>
      <c r="AF38" s="941"/>
      <c r="AG38" s="919"/>
      <c r="AH38" s="919"/>
      <c r="AI38" s="919"/>
      <c r="AJ38" s="942"/>
      <c r="AK38" s="920"/>
      <c r="AL38" s="915"/>
      <c r="AM38" s="915"/>
      <c r="AN38" s="915"/>
      <c r="AO38" s="915"/>
      <c r="AP38" s="915"/>
      <c r="AQ38" s="915"/>
      <c r="AR38" s="915"/>
      <c r="AS38" s="915"/>
      <c r="AT38" s="915"/>
      <c r="AU38" s="915"/>
      <c r="AV38" s="915"/>
      <c r="AW38" s="915"/>
      <c r="AX38" s="915"/>
      <c r="AY38" s="915"/>
      <c r="AZ38" s="948"/>
      <c r="BA38" s="948"/>
      <c r="BB38" s="948"/>
      <c r="BC38" s="948"/>
      <c r="BD38" s="948"/>
      <c r="BE38" s="916"/>
      <c r="BF38" s="916"/>
      <c r="BG38" s="916"/>
      <c r="BH38" s="916"/>
      <c r="BI38" s="917"/>
      <c r="BJ38" s="56"/>
      <c r="BK38" s="56"/>
      <c r="BL38" s="56"/>
      <c r="BM38" s="56"/>
      <c r="BN38" s="56"/>
      <c r="BO38" s="55"/>
      <c r="BP38" s="55"/>
      <c r="BQ38" s="52">
        <v>32</v>
      </c>
      <c r="BR38" s="72"/>
      <c r="BS38" s="911"/>
      <c r="BT38" s="912"/>
      <c r="BU38" s="912"/>
      <c r="BV38" s="912"/>
      <c r="BW38" s="912"/>
      <c r="BX38" s="912"/>
      <c r="BY38" s="912"/>
      <c r="BZ38" s="912"/>
      <c r="CA38" s="912"/>
      <c r="CB38" s="912"/>
      <c r="CC38" s="912"/>
      <c r="CD38" s="912"/>
      <c r="CE38" s="912"/>
      <c r="CF38" s="912"/>
      <c r="CG38" s="913"/>
      <c r="CH38" s="918"/>
      <c r="CI38" s="919"/>
      <c r="CJ38" s="919"/>
      <c r="CK38" s="919"/>
      <c r="CL38" s="929"/>
      <c r="CM38" s="918"/>
      <c r="CN38" s="919"/>
      <c r="CO38" s="919"/>
      <c r="CP38" s="919"/>
      <c r="CQ38" s="929"/>
      <c r="CR38" s="918"/>
      <c r="CS38" s="919"/>
      <c r="CT38" s="919"/>
      <c r="CU38" s="919"/>
      <c r="CV38" s="929"/>
      <c r="CW38" s="918"/>
      <c r="CX38" s="919"/>
      <c r="CY38" s="919"/>
      <c r="CZ38" s="919"/>
      <c r="DA38" s="929"/>
      <c r="DB38" s="918"/>
      <c r="DC38" s="919"/>
      <c r="DD38" s="919"/>
      <c r="DE38" s="919"/>
      <c r="DF38" s="929"/>
      <c r="DG38" s="918"/>
      <c r="DH38" s="919"/>
      <c r="DI38" s="919"/>
      <c r="DJ38" s="919"/>
      <c r="DK38" s="929"/>
      <c r="DL38" s="918"/>
      <c r="DM38" s="919"/>
      <c r="DN38" s="919"/>
      <c r="DO38" s="919"/>
      <c r="DP38" s="929"/>
      <c r="DQ38" s="918"/>
      <c r="DR38" s="919"/>
      <c r="DS38" s="919"/>
      <c r="DT38" s="919"/>
      <c r="DU38" s="929"/>
      <c r="DV38" s="911"/>
      <c r="DW38" s="912"/>
      <c r="DX38" s="912"/>
      <c r="DY38" s="912"/>
      <c r="DZ38" s="930"/>
      <c r="EA38" s="48"/>
    </row>
    <row r="39" spans="1:131" ht="26.25" customHeight="1" x14ac:dyDescent="0.2">
      <c r="A39" s="54">
        <v>12</v>
      </c>
      <c r="B39" s="911"/>
      <c r="C39" s="912"/>
      <c r="D39" s="912"/>
      <c r="E39" s="912"/>
      <c r="F39" s="912"/>
      <c r="G39" s="912"/>
      <c r="H39" s="912"/>
      <c r="I39" s="912"/>
      <c r="J39" s="912"/>
      <c r="K39" s="912"/>
      <c r="L39" s="912"/>
      <c r="M39" s="912"/>
      <c r="N39" s="912"/>
      <c r="O39" s="912"/>
      <c r="P39" s="913"/>
      <c r="Q39" s="914"/>
      <c r="R39" s="915"/>
      <c r="S39" s="915"/>
      <c r="T39" s="915"/>
      <c r="U39" s="915"/>
      <c r="V39" s="915"/>
      <c r="W39" s="915"/>
      <c r="X39" s="915"/>
      <c r="Y39" s="915"/>
      <c r="Z39" s="915"/>
      <c r="AA39" s="915"/>
      <c r="AB39" s="915"/>
      <c r="AC39" s="915"/>
      <c r="AD39" s="915"/>
      <c r="AE39" s="921"/>
      <c r="AF39" s="941"/>
      <c r="AG39" s="919"/>
      <c r="AH39" s="919"/>
      <c r="AI39" s="919"/>
      <c r="AJ39" s="942"/>
      <c r="AK39" s="920"/>
      <c r="AL39" s="915"/>
      <c r="AM39" s="915"/>
      <c r="AN39" s="915"/>
      <c r="AO39" s="915"/>
      <c r="AP39" s="915"/>
      <c r="AQ39" s="915"/>
      <c r="AR39" s="915"/>
      <c r="AS39" s="915"/>
      <c r="AT39" s="915"/>
      <c r="AU39" s="915"/>
      <c r="AV39" s="915"/>
      <c r="AW39" s="915"/>
      <c r="AX39" s="915"/>
      <c r="AY39" s="915"/>
      <c r="AZ39" s="948"/>
      <c r="BA39" s="948"/>
      <c r="BB39" s="948"/>
      <c r="BC39" s="948"/>
      <c r="BD39" s="948"/>
      <c r="BE39" s="916"/>
      <c r="BF39" s="916"/>
      <c r="BG39" s="916"/>
      <c r="BH39" s="916"/>
      <c r="BI39" s="917"/>
      <c r="BJ39" s="56"/>
      <c r="BK39" s="56"/>
      <c r="BL39" s="56"/>
      <c r="BM39" s="56"/>
      <c r="BN39" s="56"/>
      <c r="BO39" s="55"/>
      <c r="BP39" s="55"/>
      <c r="BQ39" s="52">
        <v>33</v>
      </c>
      <c r="BR39" s="72"/>
      <c r="BS39" s="911"/>
      <c r="BT39" s="912"/>
      <c r="BU39" s="912"/>
      <c r="BV39" s="912"/>
      <c r="BW39" s="912"/>
      <c r="BX39" s="912"/>
      <c r="BY39" s="912"/>
      <c r="BZ39" s="912"/>
      <c r="CA39" s="912"/>
      <c r="CB39" s="912"/>
      <c r="CC39" s="912"/>
      <c r="CD39" s="912"/>
      <c r="CE39" s="912"/>
      <c r="CF39" s="912"/>
      <c r="CG39" s="913"/>
      <c r="CH39" s="918"/>
      <c r="CI39" s="919"/>
      <c r="CJ39" s="919"/>
      <c r="CK39" s="919"/>
      <c r="CL39" s="929"/>
      <c r="CM39" s="918"/>
      <c r="CN39" s="919"/>
      <c r="CO39" s="919"/>
      <c r="CP39" s="919"/>
      <c r="CQ39" s="929"/>
      <c r="CR39" s="918"/>
      <c r="CS39" s="919"/>
      <c r="CT39" s="919"/>
      <c r="CU39" s="919"/>
      <c r="CV39" s="929"/>
      <c r="CW39" s="918"/>
      <c r="CX39" s="919"/>
      <c r="CY39" s="919"/>
      <c r="CZ39" s="919"/>
      <c r="DA39" s="929"/>
      <c r="DB39" s="918"/>
      <c r="DC39" s="919"/>
      <c r="DD39" s="919"/>
      <c r="DE39" s="919"/>
      <c r="DF39" s="929"/>
      <c r="DG39" s="918"/>
      <c r="DH39" s="919"/>
      <c r="DI39" s="919"/>
      <c r="DJ39" s="919"/>
      <c r="DK39" s="929"/>
      <c r="DL39" s="918"/>
      <c r="DM39" s="919"/>
      <c r="DN39" s="919"/>
      <c r="DO39" s="919"/>
      <c r="DP39" s="929"/>
      <c r="DQ39" s="918"/>
      <c r="DR39" s="919"/>
      <c r="DS39" s="919"/>
      <c r="DT39" s="919"/>
      <c r="DU39" s="929"/>
      <c r="DV39" s="911"/>
      <c r="DW39" s="912"/>
      <c r="DX39" s="912"/>
      <c r="DY39" s="912"/>
      <c r="DZ39" s="930"/>
      <c r="EA39" s="48"/>
    </row>
    <row r="40" spans="1:131" ht="26.25" customHeight="1" x14ac:dyDescent="0.2">
      <c r="A40" s="52">
        <v>13</v>
      </c>
      <c r="B40" s="911"/>
      <c r="C40" s="912"/>
      <c r="D40" s="912"/>
      <c r="E40" s="912"/>
      <c r="F40" s="912"/>
      <c r="G40" s="912"/>
      <c r="H40" s="912"/>
      <c r="I40" s="912"/>
      <c r="J40" s="912"/>
      <c r="K40" s="912"/>
      <c r="L40" s="912"/>
      <c r="M40" s="912"/>
      <c r="N40" s="912"/>
      <c r="O40" s="912"/>
      <c r="P40" s="913"/>
      <c r="Q40" s="914"/>
      <c r="R40" s="915"/>
      <c r="S40" s="915"/>
      <c r="T40" s="915"/>
      <c r="U40" s="915"/>
      <c r="V40" s="915"/>
      <c r="W40" s="915"/>
      <c r="X40" s="915"/>
      <c r="Y40" s="915"/>
      <c r="Z40" s="915"/>
      <c r="AA40" s="915"/>
      <c r="AB40" s="915"/>
      <c r="AC40" s="915"/>
      <c r="AD40" s="915"/>
      <c r="AE40" s="921"/>
      <c r="AF40" s="941"/>
      <c r="AG40" s="919"/>
      <c r="AH40" s="919"/>
      <c r="AI40" s="919"/>
      <c r="AJ40" s="942"/>
      <c r="AK40" s="920"/>
      <c r="AL40" s="915"/>
      <c r="AM40" s="915"/>
      <c r="AN40" s="915"/>
      <c r="AO40" s="915"/>
      <c r="AP40" s="915"/>
      <c r="AQ40" s="915"/>
      <c r="AR40" s="915"/>
      <c r="AS40" s="915"/>
      <c r="AT40" s="915"/>
      <c r="AU40" s="915"/>
      <c r="AV40" s="915"/>
      <c r="AW40" s="915"/>
      <c r="AX40" s="915"/>
      <c r="AY40" s="915"/>
      <c r="AZ40" s="948"/>
      <c r="BA40" s="948"/>
      <c r="BB40" s="948"/>
      <c r="BC40" s="948"/>
      <c r="BD40" s="948"/>
      <c r="BE40" s="916"/>
      <c r="BF40" s="916"/>
      <c r="BG40" s="916"/>
      <c r="BH40" s="916"/>
      <c r="BI40" s="917"/>
      <c r="BJ40" s="56"/>
      <c r="BK40" s="56"/>
      <c r="BL40" s="56"/>
      <c r="BM40" s="56"/>
      <c r="BN40" s="56"/>
      <c r="BO40" s="55"/>
      <c r="BP40" s="55"/>
      <c r="BQ40" s="52">
        <v>34</v>
      </c>
      <c r="BR40" s="72"/>
      <c r="BS40" s="911"/>
      <c r="BT40" s="912"/>
      <c r="BU40" s="912"/>
      <c r="BV40" s="912"/>
      <c r="BW40" s="912"/>
      <c r="BX40" s="912"/>
      <c r="BY40" s="912"/>
      <c r="BZ40" s="912"/>
      <c r="CA40" s="912"/>
      <c r="CB40" s="912"/>
      <c r="CC40" s="912"/>
      <c r="CD40" s="912"/>
      <c r="CE40" s="912"/>
      <c r="CF40" s="912"/>
      <c r="CG40" s="913"/>
      <c r="CH40" s="918"/>
      <c r="CI40" s="919"/>
      <c r="CJ40" s="919"/>
      <c r="CK40" s="919"/>
      <c r="CL40" s="929"/>
      <c r="CM40" s="918"/>
      <c r="CN40" s="919"/>
      <c r="CO40" s="919"/>
      <c r="CP40" s="919"/>
      <c r="CQ40" s="929"/>
      <c r="CR40" s="918"/>
      <c r="CS40" s="919"/>
      <c r="CT40" s="919"/>
      <c r="CU40" s="919"/>
      <c r="CV40" s="929"/>
      <c r="CW40" s="918"/>
      <c r="CX40" s="919"/>
      <c r="CY40" s="919"/>
      <c r="CZ40" s="919"/>
      <c r="DA40" s="929"/>
      <c r="DB40" s="918"/>
      <c r="DC40" s="919"/>
      <c r="DD40" s="919"/>
      <c r="DE40" s="919"/>
      <c r="DF40" s="929"/>
      <c r="DG40" s="918"/>
      <c r="DH40" s="919"/>
      <c r="DI40" s="919"/>
      <c r="DJ40" s="919"/>
      <c r="DK40" s="929"/>
      <c r="DL40" s="918"/>
      <c r="DM40" s="919"/>
      <c r="DN40" s="919"/>
      <c r="DO40" s="919"/>
      <c r="DP40" s="929"/>
      <c r="DQ40" s="918"/>
      <c r="DR40" s="919"/>
      <c r="DS40" s="919"/>
      <c r="DT40" s="919"/>
      <c r="DU40" s="929"/>
      <c r="DV40" s="911"/>
      <c r="DW40" s="912"/>
      <c r="DX40" s="912"/>
      <c r="DY40" s="912"/>
      <c r="DZ40" s="930"/>
      <c r="EA40" s="48"/>
    </row>
    <row r="41" spans="1:131" ht="26.25" customHeight="1" x14ac:dyDescent="0.2">
      <c r="A41" s="52">
        <v>14</v>
      </c>
      <c r="B41" s="911"/>
      <c r="C41" s="912"/>
      <c r="D41" s="912"/>
      <c r="E41" s="912"/>
      <c r="F41" s="912"/>
      <c r="G41" s="912"/>
      <c r="H41" s="912"/>
      <c r="I41" s="912"/>
      <c r="J41" s="912"/>
      <c r="K41" s="912"/>
      <c r="L41" s="912"/>
      <c r="M41" s="912"/>
      <c r="N41" s="912"/>
      <c r="O41" s="912"/>
      <c r="P41" s="913"/>
      <c r="Q41" s="914"/>
      <c r="R41" s="915"/>
      <c r="S41" s="915"/>
      <c r="T41" s="915"/>
      <c r="U41" s="915"/>
      <c r="V41" s="915"/>
      <c r="W41" s="915"/>
      <c r="X41" s="915"/>
      <c r="Y41" s="915"/>
      <c r="Z41" s="915"/>
      <c r="AA41" s="915"/>
      <c r="AB41" s="915"/>
      <c r="AC41" s="915"/>
      <c r="AD41" s="915"/>
      <c r="AE41" s="921"/>
      <c r="AF41" s="941"/>
      <c r="AG41" s="919"/>
      <c r="AH41" s="919"/>
      <c r="AI41" s="919"/>
      <c r="AJ41" s="942"/>
      <c r="AK41" s="920"/>
      <c r="AL41" s="915"/>
      <c r="AM41" s="915"/>
      <c r="AN41" s="915"/>
      <c r="AO41" s="915"/>
      <c r="AP41" s="915"/>
      <c r="AQ41" s="915"/>
      <c r="AR41" s="915"/>
      <c r="AS41" s="915"/>
      <c r="AT41" s="915"/>
      <c r="AU41" s="915"/>
      <c r="AV41" s="915"/>
      <c r="AW41" s="915"/>
      <c r="AX41" s="915"/>
      <c r="AY41" s="915"/>
      <c r="AZ41" s="948"/>
      <c r="BA41" s="948"/>
      <c r="BB41" s="948"/>
      <c r="BC41" s="948"/>
      <c r="BD41" s="948"/>
      <c r="BE41" s="916"/>
      <c r="BF41" s="916"/>
      <c r="BG41" s="916"/>
      <c r="BH41" s="916"/>
      <c r="BI41" s="917"/>
      <c r="BJ41" s="56"/>
      <c r="BK41" s="56"/>
      <c r="BL41" s="56"/>
      <c r="BM41" s="56"/>
      <c r="BN41" s="56"/>
      <c r="BO41" s="55"/>
      <c r="BP41" s="55"/>
      <c r="BQ41" s="52">
        <v>35</v>
      </c>
      <c r="BR41" s="72"/>
      <c r="BS41" s="911"/>
      <c r="BT41" s="912"/>
      <c r="BU41" s="912"/>
      <c r="BV41" s="912"/>
      <c r="BW41" s="912"/>
      <c r="BX41" s="912"/>
      <c r="BY41" s="912"/>
      <c r="BZ41" s="912"/>
      <c r="CA41" s="912"/>
      <c r="CB41" s="912"/>
      <c r="CC41" s="912"/>
      <c r="CD41" s="912"/>
      <c r="CE41" s="912"/>
      <c r="CF41" s="912"/>
      <c r="CG41" s="913"/>
      <c r="CH41" s="918"/>
      <c r="CI41" s="919"/>
      <c r="CJ41" s="919"/>
      <c r="CK41" s="919"/>
      <c r="CL41" s="929"/>
      <c r="CM41" s="918"/>
      <c r="CN41" s="919"/>
      <c r="CO41" s="919"/>
      <c r="CP41" s="919"/>
      <c r="CQ41" s="929"/>
      <c r="CR41" s="918"/>
      <c r="CS41" s="919"/>
      <c r="CT41" s="919"/>
      <c r="CU41" s="919"/>
      <c r="CV41" s="929"/>
      <c r="CW41" s="918"/>
      <c r="CX41" s="919"/>
      <c r="CY41" s="919"/>
      <c r="CZ41" s="919"/>
      <c r="DA41" s="929"/>
      <c r="DB41" s="918"/>
      <c r="DC41" s="919"/>
      <c r="DD41" s="919"/>
      <c r="DE41" s="919"/>
      <c r="DF41" s="929"/>
      <c r="DG41" s="918"/>
      <c r="DH41" s="919"/>
      <c r="DI41" s="919"/>
      <c r="DJ41" s="919"/>
      <c r="DK41" s="929"/>
      <c r="DL41" s="918"/>
      <c r="DM41" s="919"/>
      <c r="DN41" s="919"/>
      <c r="DO41" s="919"/>
      <c r="DP41" s="929"/>
      <c r="DQ41" s="918"/>
      <c r="DR41" s="919"/>
      <c r="DS41" s="919"/>
      <c r="DT41" s="919"/>
      <c r="DU41" s="929"/>
      <c r="DV41" s="911"/>
      <c r="DW41" s="912"/>
      <c r="DX41" s="912"/>
      <c r="DY41" s="912"/>
      <c r="DZ41" s="930"/>
      <c r="EA41" s="48"/>
    </row>
    <row r="42" spans="1:131" ht="26.25" customHeight="1" x14ac:dyDescent="0.2">
      <c r="A42" s="52">
        <v>15</v>
      </c>
      <c r="B42" s="911"/>
      <c r="C42" s="912"/>
      <c r="D42" s="912"/>
      <c r="E42" s="912"/>
      <c r="F42" s="912"/>
      <c r="G42" s="912"/>
      <c r="H42" s="912"/>
      <c r="I42" s="912"/>
      <c r="J42" s="912"/>
      <c r="K42" s="912"/>
      <c r="L42" s="912"/>
      <c r="M42" s="912"/>
      <c r="N42" s="912"/>
      <c r="O42" s="912"/>
      <c r="P42" s="913"/>
      <c r="Q42" s="914"/>
      <c r="R42" s="915"/>
      <c r="S42" s="915"/>
      <c r="T42" s="915"/>
      <c r="U42" s="915"/>
      <c r="V42" s="915"/>
      <c r="W42" s="915"/>
      <c r="X42" s="915"/>
      <c r="Y42" s="915"/>
      <c r="Z42" s="915"/>
      <c r="AA42" s="915"/>
      <c r="AB42" s="915"/>
      <c r="AC42" s="915"/>
      <c r="AD42" s="915"/>
      <c r="AE42" s="921"/>
      <c r="AF42" s="941"/>
      <c r="AG42" s="919"/>
      <c r="AH42" s="919"/>
      <c r="AI42" s="919"/>
      <c r="AJ42" s="942"/>
      <c r="AK42" s="920"/>
      <c r="AL42" s="915"/>
      <c r="AM42" s="915"/>
      <c r="AN42" s="915"/>
      <c r="AO42" s="915"/>
      <c r="AP42" s="915"/>
      <c r="AQ42" s="915"/>
      <c r="AR42" s="915"/>
      <c r="AS42" s="915"/>
      <c r="AT42" s="915"/>
      <c r="AU42" s="915"/>
      <c r="AV42" s="915"/>
      <c r="AW42" s="915"/>
      <c r="AX42" s="915"/>
      <c r="AY42" s="915"/>
      <c r="AZ42" s="948"/>
      <c r="BA42" s="948"/>
      <c r="BB42" s="948"/>
      <c r="BC42" s="948"/>
      <c r="BD42" s="948"/>
      <c r="BE42" s="916"/>
      <c r="BF42" s="916"/>
      <c r="BG42" s="916"/>
      <c r="BH42" s="916"/>
      <c r="BI42" s="917"/>
      <c r="BJ42" s="56"/>
      <c r="BK42" s="56"/>
      <c r="BL42" s="56"/>
      <c r="BM42" s="56"/>
      <c r="BN42" s="56"/>
      <c r="BO42" s="55"/>
      <c r="BP42" s="55"/>
      <c r="BQ42" s="52">
        <v>36</v>
      </c>
      <c r="BR42" s="72"/>
      <c r="BS42" s="911"/>
      <c r="BT42" s="912"/>
      <c r="BU42" s="912"/>
      <c r="BV42" s="912"/>
      <c r="BW42" s="912"/>
      <c r="BX42" s="912"/>
      <c r="BY42" s="912"/>
      <c r="BZ42" s="912"/>
      <c r="CA42" s="912"/>
      <c r="CB42" s="912"/>
      <c r="CC42" s="912"/>
      <c r="CD42" s="912"/>
      <c r="CE42" s="912"/>
      <c r="CF42" s="912"/>
      <c r="CG42" s="913"/>
      <c r="CH42" s="918"/>
      <c r="CI42" s="919"/>
      <c r="CJ42" s="919"/>
      <c r="CK42" s="919"/>
      <c r="CL42" s="929"/>
      <c r="CM42" s="918"/>
      <c r="CN42" s="919"/>
      <c r="CO42" s="919"/>
      <c r="CP42" s="919"/>
      <c r="CQ42" s="929"/>
      <c r="CR42" s="918"/>
      <c r="CS42" s="919"/>
      <c r="CT42" s="919"/>
      <c r="CU42" s="919"/>
      <c r="CV42" s="929"/>
      <c r="CW42" s="918"/>
      <c r="CX42" s="919"/>
      <c r="CY42" s="919"/>
      <c r="CZ42" s="919"/>
      <c r="DA42" s="929"/>
      <c r="DB42" s="918"/>
      <c r="DC42" s="919"/>
      <c r="DD42" s="919"/>
      <c r="DE42" s="919"/>
      <c r="DF42" s="929"/>
      <c r="DG42" s="918"/>
      <c r="DH42" s="919"/>
      <c r="DI42" s="919"/>
      <c r="DJ42" s="919"/>
      <c r="DK42" s="929"/>
      <c r="DL42" s="918"/>
      <c r="DM42" s="919"/>
      <c r="DN42" s="919"/>
      <c r="DO42" s="919"/>
      <c r="DP42" s="929"/>
      <c r="DQ42" s="918"/>
      <c r="DR42" s="919"/>
      <c r="DS42" s="919"/>
      <c r="DT42" s="919"/>
      <c r="DU42" s="929"/>
      <c r="DV42" s="911"/>
      <c r="DW42" s="912"/>
      <c r="DX42" s="912"/>
      <c r="DY42" s="912"/>
      <c r="DZ42" s="930"/>
      <c r="EA42" s="48"/>
    </row>
    <row r="43" spans="1:131" ht="26.25" customHeight="1" x14ac:dyDescent="0.2">
      <c r="A43" s="52">
        <v>16</v>
      </c>
      <c r="B43" s="911"/>
      <c r="C43" s="912"/>
      <c r="D43" s="912"/>
      <c r="E43" s="912"/>
      <c r="F43" s="912"/>
      <c r="G43" s="912"/>
      <c r="H43" s="912"/>
      <c r="I43" s="912"/>
      <c r="J43" s="912"/>
      <c r="K43" s="912"/>
      <c r="L43" s="912"/>
      <c r="M43" s="912"/>
      <c r="N43" s="912"/>
      <c r="O43" s="912"/>
      <c r="P43" s="913"/>
      <c r="Q43" s="914"/>
      <c r="R43" s="915"/>
      <c r="S43" s="915"/>
      <c r="T43" s="915"/>
      <c r="U43" s="915"/>
      <c r="V43" s="915"/>
      <c r="W43" s="915"/>
      <c r="X43" s="915"/>
      <c r="Y43" s="915"/>
      <c r="Z43" s="915"/>
      <c r="AA43" s="915"/>
      <c r="AB43" s="915"/>
      <c r="AC43" s="915"/>
      <c r="AD43" s="915"/>
      <c r="AE43" s="921"/>
      <c r="AF43" s="941"/>
      <c r="AG43" s="919"/>
      <c r="AH43" s="919"/>
      <c r="AI43" s="919"/>
      <c r="AJ43" s="942"/>
      <c r="AK43" s="920"/>
      <c r="AL43" s="915"/>
      <c r="AM43" s="915"/>
      <c r="AN43" s="915"/>
      <c r="AO43" s="915"/>
      <c r="AP43" s="915"/>
      <c r="AQ43" s="915"/>
      <c r="AR43" s="915"/>
      <c r="AS43" s="915"/>
      <c r="AT43" s="915"/>
      <c r="AU43" s="915"/>
      <c r="AV43" s="915"/>
      <c r="AW43" s="915"/>
      <c r="AX43" s="915"/>
      <c r="AY43" s="915"/>
      <c r="AZ43" s="948"/>
      <c r="BA43" s="948"/>
      <c r="BB43" s="948"/>
      <c r="BC43" s="948"/>
      <c r="BD43" s="948"/>
      <c r="BE43" s="916"/>
      <c r="BF43" s="916"/>
      <c r="BG43" s="916"/>
      <c r="BH43" s="916"/>
      <c r="BI43" s="917"/>
      <c r="BJ43" s="56"/>
      <c r="BK43" s="56"/>
      <c r="BL43" s="56"/>
      <c r="BM43" s="56"/>
      <c r="BN43" s="56"/>
      <c r="BO43" s="55"/>
      <c r="BP43" s="55"/>
      <c r="BQ43" s="52">
        <v>37</v>
      </c>
      <c r="BR43" s="72"/>
      <c r="BS43" s="911"/>
      <c r="BT43" s="912"/>
      <c r="BU43" s="912"/>
      <c r="BV43" s="912"/>
      <c r="BW43" s="912"/>
      <c r="BX43" s="912"/>
      <c r="BY43" s="912"/>
      <c r="BZ43" s="912"/>
      <c r="CA43" s="912"/>
      <c r="CB43" s="912"/>
      <c r="CC43" s="912"/>
      <c r="CD43" s="912"/>
      <c r="CE43" s="912"/>
      <c r="CF43" s="912"/>
      <c r="CG43" s="913"/>
      <c r="CH43" s="918"/>
      <c r="CI43" s="919"/>
      <c r="CJ43" s="919"/>
      <c r="CK43" s="919"/>
      <c r="CL43" s="929"/>
      <c r="CM43" s="918"/>
      <c r="CN43" s="919"/>
      <c r="CO43" s="919"/>
      <c r="CP43" s="919"/>
      <c r="CQ43" s="929"/>
      <c r="CR43" s="918"/>
      <c r="CS43" s="919"/>
      <c r="CT43" s="919"/>
      <c r="CU43" s="919"/>
      <c r="CV43" s="929"/>
      <c r="CW43" s="918"/>
      <c r="CX43" s="919"/>
      <c r="CY43" s="919"/>
      <c r="CZ43" s="919"/>
      <c r="DA43" s="929"/>
      <c r="DB43" s="918"/>
      <c r="DC43" s="919"/>
      <c r="DD43" s="919"/>
      <c r="DE43" s="919"/>
      <c r="DF43" s="929"/>
      <c r="DG43" s="918"/>
      <c r="DH43" s="919"/>
      <c r="DI43" s="919"/>
      <c r="DJ43" s="919"/>
      <c r="DK43" s="929"/>
      <c r="DL43" s="918"/>
      <c r="DM43" s="919"/>
      <c r="DN43" s="919"/>
      <c r="DO43" s="919"/>
      <c r="DP43" s="929"/>
      <c r="DQ43" s="918"/>
      <c r="DR43" s="919"/>
      <c r="DS43" s="919"/>
      <c r="DT43" s="919"/>
      <c r="DU43" s="929"/>
      <c r="DV43" s="911"/>
      <c r="DW43" s="912"/>
      <c r="DX43" s="912"/>
      <c r="DY43" s="912"/>
      <c r="DZ43" s="930"/>
      <c r="EA43" s="48"/>
    </row>
    <row r="44" spans="1:131" ht="26.25" customHeight="1" x14ac:dyDescent="0.2">
      <c r="A44" s="52">
        <v>17</v>
      </c>
      <c r="B44" s="911"/>
      <c r="C44" s="912"/>
      <c r="D44" s="912"/>
      <c r="E44" s="912"/>
      <c r="F44" s="912"/>
      <c r="G44" s="912"/>
      <c r="H44" s="912"/>
      <c r="I44" s="912"/>
      <c r="J44" s="912"/>
      <c r="K44" s="912"/>
      <c r="L44" s="912"/>
      <c r="M44" s="912"/>
      <c r="N44" s="912"/>
      <c r="O44" s="912"/>
      <c r="P44" s="913"/>
      <c r="Q44" s="914"/>
      <c r="R44" s="915"/>
      <c r="S44" s="915"/>
      <c r="T44" s="915"/>
      <c r="U44" s="915"/>
      <c r="V44" s="915"/>
      <c r="W44" s="915"/>
      <c r="X44" s="915"/>
      <c r="Y44" s="915"/>
      <c r="Z44" s="915"/>
      <c r="AA44" s="915"/>
      <c r="AB44" s="915"/>
      <c r="AC44" s="915"/>
      <c r="AD44" s="915"/>
      <c r="AE44" s="921"/>
      <c r="AF44" s="941"/>
      <c r="AG44" s="919"/>
      <c r="AH44" s="919"/>
      <c r="AI44" s="919"/>
      <c r="AJ44" s="942"/>
      <c r="AK44" s="920"/>
      <c r="AL44" s="915"/>
      <c r="AM44" s="915"/>
      <c r="AN44" s="915"/>
      <c r="AO44" s="915"/>
      <c r="AP44" s="915"/>
      <c r="AQ44" s="915"/>
      <c r="AR44" s="915"/>
      <c r="AS44" s="915"/>
      <c r="AT44" s="915"/>
      <c r="AU44" s="915"/>
      <c r="AV44" s="915"/>
      <c r="AW44" s="915"/>
      <c r="AX44" s="915"/>
      <c r="AY44" s="915"/>
      <c r="AZ44" s="948"/>
      <c r="BA44" s="948"/>
      <c r="BB44" s="948"/>
      <c r="BC44" s="948"/>
      <c r="BD44" s="948"/>
      <c r="BE44" s="916"/>
      <c r="BF44" s="916"/>
      <c r="BG44" s="916"/>
      <c r="BH44" s="916"/>
      <c r="BI44" s="917"/>
      <c r="BJ44" s="56"/>
      <c r="BK44" s="56"/>
      <c r="BL44" s="56"/>
      <c r="BM44" s="56"/>
      <c r="BN44" s="56"/>
      <c r="BO44" s="55"/>
      <c r="BP44" s="55"/>
      <c r="BQ44" s="52">
        <v>38</v>
      </c>
      <c r="BR44" s="72"/>
      <c r="BS44" s="911"/>
      <c r="BT44" s="912"/>
      <c r="BU44" s="912"/>
      <c r="BV44" s="912"/>
      <c r="BW44" s="912"/>
      <c r="BX44" s="912"/>
      <c r="BY44" s="912"/>
      <c r="BZ44" s="912"/>
      <c r="CA44" s="912"/>
      <c r="CB44" s="912"/>
      <c r="CC44" s="912"/>
      <c r="CD44" s="912"/>
      <c r="CE44" s="912"/>
      <c r="CF44" s="912"/>
      <c r="CG44" s="913"/>
      <c r="CH44" s="918"/>
      <c r="CI44" s="919"/>
      <c r="CJ44" s="919"/>
      <c r="CK44" s="919"/>
      <c r="CL44" s="929"/>
      <c r="CM44" s="918"/>
      <c r="CN44" s="919"/>
      <c r="CO44" s="919"/>
      <c r="CP44" s="919"/>
      <c r="CQ44" s="929"/>
      <c r="CR44" s="918"/>
      <c r="CS44" s="919"/>
      <c r="CT44" s="919"/>
      <c r="CU44" s="919"/>
      <c r="CV44" s="929"/>
      <c r="CW44" s="918"/>
      <c r="CX44" s="919"/>
      <c r="CY44" s="919"/>
      <c r="CZ44" s="919"/>
      <c r="DA44" s="929"/>
      <c r="DB44" s="918"/>
      <c r="DC44" s="919"/>
      <c r="DD44" s="919"/>
      <c r="DE44" s="919"/>
      <c r="DF44" s="929"/>
      <c r="DG44" s="918"/>
      <c r="DH44" s="919"/>
      <c r="DI44" s="919"/>
      <c r="DJ44" s="919"/>
      <c r="DK44" s="929"/>
      <c r="DL44" s="918"/>
      <c r="DM44" s="919"/>
      <c r="DN44" s="919"/>
      <c r="DO44" s="919"/>
      <c r="DP44" s="929"/>
      <c r="DQ44" s="918"/>
      <c r="DR44" s="919"/>
      <c r="DS44" s="919"/>
      <c r="DT44" s="919"/>
      <c r="DU44" s="929"/>
      <c r="DV44" s="911"/>
      <c r="DW44" s="912"/>
      <c r="DX44" s="912"/>
      <c r="DY44" s="912"/>
      <c r="DZ44" s="930"/>
      <c r="EA44" s="48"/>
    </row>
    <row r="45" spans="1:131" ht="26.25" customHeight="1" x14ac:dyDescent="0.2">
      <c r="A45" s="52">
        <v>18</v>
      </c>
      <c r="B45" s="911"/>
      <c r="C45" s="912"/>
      <c r="D45" s="912"/>
      <c r="E45" s="912"/>
      <c r="F45" s="912"/>
      <c r="G45" s="912"/>
      <c r="H45" s="912"/>
      <c r="I45" s="912"/>
      <c r="J45" s="912"/>
      <c r="K45" s="912"/>
      <c r="L45" s="912"/>
      <c r="M45" s="912"/>
      <c r="N45" s="912"/>
      <c r="O45" s="912"/>
      <c r="P45" s="913"/>
      <c r="Q45" s="914"/>
      <c r="R45" s="915"/>
      <c r="S45" s="915"/>
      <c r="T45" s="915"/>
      <c r="U45" s="915"/>
      <c r="V45" s="915"/>
      <c r="W45" s="915"/>
      <c r="X45" s="915"/>
      <c r="Y45" s="915"/>
      <c r="Z45" s="915"/>
      <c r="AA45" s="915"/>
      <c r="AB45" s="915"/>
      <c r="AC45" s="915"/>
      <c r="AD45" s="915"/>
      <c r="AE45" s="921"/>
      <c r="AF45" s="941"/>
      <c r="AG45" s="919"/>
      <c r="AH45" s="919"/>
      <c r="AI45" s="919"/>
      <c r="AJ45" s="942"/>
      <c r="AK45" s="920"/>
      <c r="AL45" s="915"/>
      <c r="AM45" s="915"/>
      <c r="AN45" s="915"/>
      <c r="AO45" s="915"/>
      <c r="AP45" s="915"/>
      <c r="AQ45" s="915"/>
      <c r="AR45" s="915"/>
      <c r="AS45" s="915"/>
      <c r="AT45" s="915"/>
      <c r="AU45" s="915"/>
      <c r="AV45" s="915"/>
      <c r="AW45" s="915"/>
      <c r="AX45" s="915"/>
      <c r="AY45" s="915"/>
      <c r="AZ45" s="948"/>
      <c r="BA45" s="948"/>
      <c r="BB45" s="948"/>
      <c r="BC45" s="948"/>
      <c r="BD45" s="948"/>
      <c r="BE45" s="916"/>
      <c r="BF45" s="916"/>
      <c r="BG45" s="916"/>
      <c r="BH45" s="916"/>
      <c r="BI45" s="917"/>
      <c r="BJ45" s="56"/>
      <c r="BK45" s="56"/>
      <c r="BL45" s="56"/>
      <c r="BM45" s="56"/>
      <c r="BN45" s="56"/>
      <c r="BO45" s="55"/>
      <c r="BP45" s="55"/>
      <c r="BQ45" s="52">
        <v>39</v>
      </c>
      <c r="BR45" s="72"/>
      <c r="BS45" s="911"/>
      <c r="BT45" s="912"/>
      <c r="BU45" s="912"/>
      <c r="BV45" s="912"/>
      <c r="BW45" s="912"/>
      <c r="BX45" s="912"/>
      <c r="BY45" s="912"/>
      <c r="BZ45" s="912"/>
      <c r="CA45" s="912"/>
      <c r="CB45" s="912"/>
      <c r="CC45" s="912"/>
      <c r="CD45" s="912"/>
      <c r="CE45" s="912"/>
      <c r="CF45" s="912"/>
      <c r="CG45" s="913"/>
      <c r="CH45" s="918"/>
      <c r="CI45" s="919"/>
      <c r="CJ45" s="919"/>
      <c r="CK45" s="919"/>
      <c r="CL45" s="929"/>
      <c r="CM45" s="918"/>
      <c r="CN45" s="919"/>
      <c r="CO45" s="919"/>
      <c r="CP45" s="919"/>
      <c r="CQ45" s="929"/>
      <c r="CR45" s="918"/>
      <c r="CS45" s="919"/>
      <c r="CT45" s="919"/>
      <c r="CU45" s="919"/>
      <c r="CV45" s="929"/>
      <c r="CW45" s="918"/>
      <c r="CX45" s="919"/>
      <c r="CY45" s="919"/>
      <c r="CZ45" s="919"/>
      <c r="DA45" s="929"/>
      <c r="DB45" s="918"/>
      <c r="DC45" s="919"/>
      <c r="DD45" s="919"/>
      <c r="DE45" s="919"/>
      <c r="DF45" s="929"/>
      <c r="DG45" s="918"/>
      <c r="DH45" s="919"/>
      <c r="DI45" s="919"/>
      <c r="DJ45" s="919"/>
      <c r="DK45" s="929"/>
      <c r="DL45" s="918"/>
      <c r="DM45" s="919"/>
      <c r="DN45" s="919"/>
      <c r="DO45" s="919"/>
      <c r="DP45" s="929"/>
      <c r="DQ45" s="918"/>
      <c r="DR45" s="919"/>
      <c r="DS45" s="919"/>
      <c r="DT45" s="919"/>
      <c r="DU45" s="929"/>
      <c r="DV45" s="911"/>
      <c r="DW45" s="912"/>
      <c r="DX45" s="912"/>
      <c r="DY45" s="912"/>
      <c r="DZ45" s="930"/>
      <c r="EA45" s="48"/>
    </row>
    <row r="46" spans="1:131" ht="26.25" customHeight="1" x14ac:dyDescent="0.2">
      <c r="A46" s="52">
        <v>19</v>
      </c>
      <c r="B46" s="911"/>
      <c r="C46" s="912"/>
      <c r="D46" s="912"/>
      <c r="E46" s="912"/>
      <c r="F46" s="912"/>
      <c r="G46" s="912"/>
      <c r="H46" s="912"/>
      <c r="I46" s="912"/>
      <c r="J46" s="912"/>
      <c r="K46" s="912"/>
      <c r="L46" s="912"/>
      <c r="M46" s="912"/>
      <c r="N46" s="912"/>
      <c r="O46" s="912"/>
      <c r="P46" s="913"/>
      <c r="Q46" s="914"/>
      <c r="R46" s="915"/>
      <c r="S46" s="915"/>
      <c r="T46" s="915"/>
      <c r="U46" s="915"/>
      <c r="V46" s="915"/>
      <c r="W46" s="915"/>
      <c r="X46" s="915"/>
      <c r="Y46" s="915"/>
      <c r="Z46" s="915"/>
      <c r="AA46" s="915"/>
      <c r="AB46" s="915"/>
      <c r="AC46" s="915"/>
      <c r="AD46" s="915"/>
      <c r="AE46" s="921"/>
      <c r="AF46" s="941"/>
      <c r="AG46" s="919"/>
      <c r="AH46" s="919"/>
      <c r="AI46" s="919"/>
      <c r="AJ46" s="942"/>
      <c r="AK46" s="920"/>
      <c r="AL46" s="915"/>
      <c r="AM46" s="915"/>
      <c r="AN46" s="915"/>
      <c r="AO46" s="915"/>
      <c r="AP46" s="915"/>
      <c r="AQ46" s="915"/>
      <c r="AR46" s="915"/>
      <c r="AS46" s="915"/>
      <c r="AT46" s="915"/>
      <c r="AU46" s="915"/>
      <c r="AV46" s="915"/>
      <c r="AW46" s="915"/>
      <c r="AX46" s="915"/>
      <c r="AY46" s="915"/>
      <c r="AZ46" s="948"/>
      <c r="BA46" s="948"/>
      <c r="BB46" s="948"/>
      <c r="BC46" s="948"/>
      <c r="BD46" s="948"/>
      <c r="BE46" s="916"/>
      <c r="BF46" s="916"/>
      <c r="BG46" s="916"/>
      <c r="BH46" s="916"/>
      <c r="BI46" s="917"/>
      <c r="BJ46" s="56"/>
      <c r="BK46" s="56"/>
      <c r="BL46" s="56"/>
      <c r="BM46" s="56"/>
      <c r="BN46" s="56"/>
      <c r="BO46" s="55"/>
      <c r="BP46" s="55"/>
      <c r="BQ46" s="52">
        <v>40</v>
      </c>
      <c r="BR46" s="72"/>
      <c r="BS46" s="911"/>
      <c r="BT46" s="912"/>
      <c r="BU46" s="912"/>
      <c r="BV46" s="912"/>
      <c r="BW46" s="912"/>
      <c r="BX46" s="912"/>
      <c r="BY46" s="912"/>
      <c r="BZ46" s="912"/>
      <c r="CA46" s="912"/>
      <c r="CB46" s="912"/>
      <c r="CC46" s="912"/>
      <c r="CD46" s="912"/>
      <c r="CE46" s="912"/>
      <c r="CF46" s="912"/>
      <c r="CG46" s="913"/>
      <c r="CH46" s="918"/>
      <c r="CI46" s="919"/>
      <c r="CJ46" s="919"/>
      <c r="CK46" s="919"/>
      <c r="CL46" s="929"/>
      <c r="CM46" s="918"/>
      <c r="CN46" s="919"/>
      <c r="CO46" s="919"/>
      <c r="CP46" s="919"/>
      <c r="CQ46" s="929"/>
      <c r="CR46" s="918"/>
      <c r="CS46" s="919"/>
      <c r="CT46" s="919"/>
      <c r="CU46" s="919"/>
      <c r="CV46" s="929"/>
      <c r="CW46" s="918"/>
      <c r="CX46" s="919"/>
      <c r="CY46" s="919"/>
      <c r="CZ46" s="919"/>
      <c r="DA46" s="929"/>
      <c r="DB46" s="918"/>
      <c r="DC46" s="919"/>
      <c r="DD46" s="919"/>
      <c r="DE46" s="919"/>
      <c r="DF46" s="929"/>
      <c r="DG46" s="918"/>
      <c r="DH46" s="919"/>
      <c r="DI46" s="919"/>
      <c r="DJ46" s="919"/>
      <c r="DK46" s="929"/>
      <c r="DL46" s="918"/>
      <c r="DM46" s="919"/>
      <c r="DN46" s="919"/>
      <c r="DO46" s="919"/>
      <c r="DP46" s="929"/>
      <c r="DQ46" s="918"/>
      <c r="DR46" s="919"/>
      <c r="DS46" s="919"/>
      <c r="DT46" s="919"/>
      <c r="DU46" s="929"/>
      <c r="DV46" s="911"/>
      <c r="DW46" s="912"/>
      <c r="DX46" s="912"/>
      <c r="DY46" s="912"/>
      <c r="DZ46" s="930"/>
      <c r="EA46" s="48"/>
    </row>
    <row r="47" spans="1:131" ht="26.25" customHeight="1" x14ac:dyDescent="0.2">
      <c r="A47" s="52">
        <v>20</v>
      </c>
      <c r="B47" s="911"/>
      <c r="C47" s="912"/>
      <c r="D47" s="912"/>
      <c r="E47" s="912"/>
      <c r="F47" s="912"/>
      <c r="G47" s="912"/>
      <c r="H47" s="912"/>
      <c r="I47" s="912"/>
      <c r="J47" s="912"/>
      <c r="K47" s="912"/>
      <c r="L47" s="912"/>
      <c r="M47" s="912"/>
      <c r="N47" s="912"/>
      <c r="O47" s="912"/>
      <c r="P47" s="913"/>
      <c r="Q47" s="914"/>
      <c r="R47" s="915"/>
      <c r="S47" s="915"/>
      <c r="T47" s="915"/>
      <c r="U47" s="915"/>
      <c r="V47" s="915"/>
      <c r="W47" s="915"/>
      <c r="X47" s="915"/>
      <c r="Y47" s="915"/>
      <c r="Z47" s="915"/>
      <c r="AA47" s="915"/>
      <c r="AB47" s="915"/>
      <c r="AC47" s="915"/>
      <c r="AD47" s="915"/>
      <c r="AE47" s="921"/>
      <c r="AF47" s="941"/>
      <c r="AG47" s="919"/>
      <c r="AH47" s="919"/>
      <c r="AI47" s="919"/>
      <c r="AJ47" s="942"/>
      <c r="AK47" s="920"/>
      <c r="AL47" s="915"/>
      <c r="AM47" s="915"/>
      <c r="AN47" s="915"/>
      <c r="AO47" s="915"/>
      <c r="AP47" s="915"/>
      <c r="AQ47" s="915"/>
      <c r="AR47" s="915"/>
      <c r="AS47" s="915"/>
      <c r="AT47" s="915"/>
      <c r="AU47" s="915"/>
      <c r="AV47" s="915"/>
      <c r="AW47" s="915"/>
      <c r="AX47" s="915"/>
      <c r="AY47" s="915"/>
      <c r="AZ47" s="948"/>
      <c r="BA47" s="948"/>
      <c r="BB47" s="948"/>
      <c r="BC47" s="948"/>
      <c r="BD47" s="948"/>
      <c r="BE47" s="916"/>
      <c r="BF47" s="916"/>
      <c r="BG47" s="916"/>
      <c r="BH47" s="916"/>
      <c r="BI47" s="917"/>
      <c r="BJ47" s="56"/>
      <c r="BK47" s="56"/>
      <c r="BL47" s="56"/>
      <c r="BM47" s="56"/>
      <c r="BN47" s="56"/>
      <c r="BO47" s="55"/>
      <c r="BP47" s="55"/>
      <c r="BQ47" s="52">
        <v>41</v>
      </c>
      <c r="BR47" s="72"/>
      <c r="BS47" s="911"/>
      <c r="BT47" s="912"/>
      <c r="BU47" s="912"/>
      <c r="BV47" s="912"/>
      <c r="BW47" s="912"/>
      <c r="BX47" s="912"/>
      <c r="BY47" s="912"/>
      <c r="BZ47" s="912"/>
      <c r="CA47" s="912"/>
      <c r="CB47" s="912"/>
      <c r="CC47" s="912"/>
      <c r="CD47" s="912"/>
      <c r="CE47" s="912"/>
      <c r="CF47" s="912"/>
      <c r="CG47" s="913"/>
      <c r="CH47" s="918"/>
      <c r="CI47" s="919"/>
      <c r="CJ47" s="919"/>
      <c r="CK47" s="919"/>
      <c r="CL47" s="929"/>
      <c r="CM47" s="918"/>
      <c r="CN47" s="919"/>
      <c r="CO47" s="919"/>
      <c r="CP47" s="919"/>
      <c r="CQ47" s="929"/>
      <c r="CR47" s="918"/>
      <c r="CS47" s="919"/>
      <c r="CT47" s="919"/>
      <c r="CU47" s="919"/>
      <c r="CV47" s="929"/>
      <c r="CW47" s="918"/>
      <c r="CX47" s="919"/>
      <c r="CY47" s="919"/>
      <c r="CZ47" s="919"/>
      <c r="DA47" s="929"/>
      <c r="DB47" s="918"/>
      <c r="DC47" s="919"/>
      <c r="DD47" s="919"/>
      <c r="DE47" s="919"/>
      <c r="DF47" s="929"/>
      <c r="DG47" s="918"/>
      <c r="DH47" s="919"/>
      <c r="DI47" s="919"/>
      <c r="DJ47" s="919"/>
      <c r="DK47" s="929"/>
      <c r="DL47" s="918"/>
      <c r="DM47" s="919"/>
      <c r="DN47" s="919"/>
      <c r="DO47" s="919"/>
      <c r="DP47" s="929"/>
      <c r="DQ47" s="918"/>
      <c r="DR47" s="919"/>
      <c r="DS47" s="919"/>
      <c r="DT47" s="919"/>
      <c r="DU47" s="929"/>
      <c r="DV47" s="911"/>
      <c r="DW47" s="912"/>
      <c r="DX47" s="912"/>
      <c r="DY47" s="912"/>
      <c r="DZ47" s="930"/>
      <c r="EA47" s="48"/>
    </row>
    <row r="48" spans="1:131" ht="26.25" customHeight="1" x14ac:dyDescent="0.2">
      <c r="A48" s="52">
        <v>21</v>
      </c>
      <c r="B48" s="911"/>
      <c r="C48" s="912"/>
      <c r="D48" s="912"/>
      <c r="E48" s="912"/>
      <c r="F48" s="912"/>
      <c r="G48" s="912"/>
      <c r="H48" s="912"/>
      <c r="I48" s="912"/>
      <c r="J48" s="912"/>
      <c r="K48" s="912"/>
      <c r="L48" s="912"/>
      <c r="M48" s="912"/>
      <c r="N48" s="912"/>
      <c r="O48" s="912"/>
      <c r="P48" s="913"/>
      <c r="Q48" s="914"/>
      <c r="R48" s="915"/>
      <c r="S48" s="915"/>
      <c r="T48" s="915"/>
      <c r="U48" s="915"/>
      <c r="V48" s="915"/>
      <c r="W48" s="915"/>
      <c r="X48" s="915"/>
      <c r="Y48" s="915"/>
      <c r="Z48" s="915"/>
      <c r="AA48" s="915"/>
      <c r="AB48" s="915"/>
      <c r="AC48" s="915"/>
      <c r="AD48" s="915"/>
      <c r="AE48" s="921"/>
      <c r="AF48" s="941"/>
      <c r="AG48" s="919"/>
      <c r="AH48" s="919"/>
      <c r="AI48" s="919"/>
      <c r="AJ48" s="942"/>
      <c r="AK48" s="920"/>
      <c r="AL48" s="915"/>
      <c r="AM48" s="915"/>
      <c r="AN48" s="915"/>
      <c r="AO48" s="915"/>
      <c r="AP48" s="915"/>
      <c r="AQ48" s="915"/>
      <c r="AR48" s="915"/>
      <c r="AS48" s="915"/>
      <c r="AT48" s="915"/>
      <c r="AU48" s="915"/>
      <c r="AV48" s="915"/>
      <c r="AW48" s="915"/>
      <c r="AX48" s="915"/>
      <c r="AY48" s="915"/>
      <c r="AZ48" s="948"/>
      <c r="BA48" s="948"/>
      <c r="BB48" s="948"/>
      <c r="BC48" s="948"/>
      <c r="BD48" s="948"/>
      <c r="BE48" s="916"/>
      <c r="BF48" s="916"/>
      <c r="BG48" s="916"/>
      <c r="BH48" s="916"/>
      <c r="BI48" s="917"/>
      <c r="BJ48" s="56"/>
      <c r="BK48" s="56"/>
      <c r="BL48" s="56"/>
      <c r="BM48" s="56"/>
      <c r="BN48" s="56"/>
      <c r="BO48" s="55"/>
      <c r="BP48" s="55"/>
      <c r="BQ48" s="52">
        <v>42</v>
      </c>
      <c r="BR48" s="72"/>
      <c r="BS48" s="911"/>
      <c r="BT48" s="912"/>
      <c r="BU48" s="912"/>
      <c r="BV48" s="912"/>
      <c r="BW48" s="912"/>
      <c r="BX48" s="912"/>
      <c r="BY48" s="912"/>
      <c r="BZ48" s="912"/>
      <c r="CA48" s="912"/>
      <c r="CB48" s="912"/>
      <c r="CC48" s="912"/>
      <c r="CD48" s="912"/>
      <c r="CE48" s="912"/>
      <c r="CF48" s="912"/>
      <c r="CG48" s="913"/>
      <c r="CH48" s="918"/>
      <c r="CI48" s="919"/>
      <c r="CJ48" s="919"/>
      <c r="CK48" s="919"/>
      <c r="CL48" s="929"/>
      <c r="CM48" s="918"/>
      <c r="CN48" s="919"/>
      <c r="CO48" s="919"/>
      <c r="CP48" s="919"/>
      <c r="CQ48" s="929"/>
      <c r="CR48" s="918"/>
      <c r="CS48" s="919"/>
      <c r="CT48" s="919"/>
      <c r="CU48" s="919"/>
      <c r="CV48" s="929"/>
      <c r="CW48" s="918"/>
      <c r="CX48" s="919"/>
      <c r="CY48" s="919"/>
      <c r="CZ48" s="919"/>
      <c r="DA48" s="929"/>
      <c r="DB48" s="918"/>
      <c r="DC48" s="919"/>
      <c r="DD48" s="919"/>
      <c r="DE48" s="919"/>
      <c r="DF48" s="929"/>
      <c r="DG48" s="918"/>
      <c r="DH48" s="919"/>
      <c r="DI48" s="919"/>
      <c r="DJ48" s="919"/>
      <c r="DK48" s="929"/>
      <c r="DL48" s="918"/>
      <c r="DM48" s="919"/>
      <c r="DN48" s="919"/>
      <c r="DO48" s="919"/>
      <c r="DP48" s="929"/>
      <c r="DQ48" s="918"/>
      <c r="DR48" s="919"/>
      <c r="DS48" s="919"/>
      <c r="DT48" s="919"/>
      <c r="DU48" s="929"/>
      <c r="DV48" s="911"/>
      <c r="DW48" s="912"/>
      <c r="DX48" s="912"/>
      <c r="DY48" s="912"/>
      <c r="DZ48" s="930"/>
      <c r="EA48" s="48"/>
    </row>
    <row r="49" spans="1:131" ht="26.25" customHeight="1" x14ac:dyDescent="0.2">
      <c r="A49" s="52">
        <v>22</v>
      </c>
      <c r="B49" s="911"/>
      <c r="C49" s="912"/>
      <c r="D49" s="912"/>
      <c r="E49" s="912"/>
      <c r="F49" s="912"/>
      <c r="G49" s="912"/>
      <c r="H49" s="912"/>
      <c r="I49" s="912"/>
      <c r="J49" s="912"/>
      <c r="K49" s="912"/>
      <c r="L49" s="912"/>
      <c r="M49" s="912"/>
      <c r="N49" s="912"/>
      <c r="O49" s="912"/>
      <c r="P49" s="913"/>
      <c r="Q49" s="914"/>
      <c r="R49" s="915"/>
      <c r="S49" s="915"/>
      <c r="T49" s="915"/>
      <c r="U49" s="915"/>
      <c r="V49" s="915"/>
      <c r="W49" s="915"/>
      <c r="X49" s="915"/>
      <c r="Y49" s="915"/>
      <c r="Z49" s="915"/>
      <c r="AA49" s="915"/>
      <c r="AB49" s="915"/>
      <c r="AC49" s="915"/>
      <c r="AD49" s="915"/>
      <c r="AE49" s="921"/>
      <c r="AF49" s="941"/>
      <c r="AG49" s="919"/>
      <c r="AH49" s="919"/>
      <c r="AI49" s="919"/>
      <c r="AJ49" s="942"/>
      <c r="AK49" s="920"/>
      <c r="AL49" s="915"/>
      <c r="AM49" s="915"/>
      <c r="AN49" s="915"/>
      <c r="AO49" s="915"/>
      <c r="AP49" s="915"/>
      <c r="AQ49" s="915"/>
      <c r="AR49" s="915"/>
      <c r="AS49" s="915"/>
      <c r="AT49" s="915"/>
      <c r="AU49" s="915"/>
      <c r="AV49" s="915"/>
      <c r="AW49" s="915"/>
      <c r="AX49" s="915"/>
      <c r="AY49" s="915"/>
      <c r="AZ49" s="948"/>
      <c r="BA49" s="948"/>
      <c r="BB49" s="948"/>
      <c r="BC49" s="948"/>
      <c r="BD49" s="948"/>
      <c r="BE49" s="916"/>
      <c r="BF49" s="916"/>
      <c r="BG49" s="916"/>
      <c r="BH49" s="916"/>
      <c r="BI49" s="917"/>
      <c r="BJ49" s="56"/>
      <c r="BK49" s="56"/>
      <c r="BL49" s="56"/>
      <c r="BM49" s="56"/>
      <c r="BN49" s="56"/>
      <c r="BO49" s="55"/>
      <c r="BP49" s="55"/>
      <c r="BQ49" s="52">
        <v>43</v>
      </c>
      <c r="BR49" s="72"/>
      <c r="BS49" s="911"/>
      <c r="BT49" s="912"/>
      <c r="BU49" s="912"/>
      <c r="BV49" s="912"/>
      <c r="BW49" s="912"/>
      <c r="BX49" s="912"/>
      <c r="BY49" s="912"/>
      <c r="BZ49" s="912"/>
      <c r="CA49" s="912"/>
      <c r="CB49" s="912"/>
      <c r="CC49" s="912"/>
      <c r="CD49" s="912"/>
      <c r="CE49" s="912"/>
      <c r="CF49" s="912"/>
      <c r="CG49" s="913"/>
      <c r="CH49" s="918"/>
      <c r="CI49" s="919"/>
      <c r="CJ49" s="919"/>
      <c r="CK49" s="919"/>
      <c r="CL49" s="929"/>
      <c r="CM49" s="918"/>
      <c r="CN49" s="919"/>
      <c r="CO49" s="919"/>
      <c r="CP49" s="919"/>
      <c r="CQ49" s="929"/>
      <c r="CR49" s="918"/>
      <c r="CS49" s="919"/>
      <c r="CT49" s="919"/>
      <c r="CU49" s="919"/>
      <c r="CV49" s="929"/>
      <c r="CW49" s="918"/>
      <c r="CX49" s="919"/>
      <c r="CY49" s="919"/>
      <c r="CZ49" s="919"/>
      <c r="DA49" s="929"/>
      <c r="DB49" s="918"/>
      <c r="DC49" s="919"/>
      <c r="DD49" s="919"/>
      <c r="DE49" s="919"/>
      <c r="DF49" s="929"/>
      <c r="DG49" s="918"/>
      <c r="DH49" s="919"/>
      <c r="DI49" s="919"/>
      <c r="DJ49" s="919"/>
      <c r="DK49" s="929"/>
      <c r="DL49" s="918"/>
      <c r="DM49" s="919"/>
      <c r="DN49" s="919"/>
      <c r="DO49" s="919"/>
      <c r="DP49" s="929"/>
      <c r="DQ49" s="918"/>
      <c r="DR49" s="919"/>
      <c r="DS49" s="919"/>
      <c r="DT49" s="919"/>
      <c r="DU49" s="929"/>
      <c r="DV49" s="911"/>
      <c r="DW49" s="912"/>
      <c r="DX49" s="912"/>
      <c r="DY49" s="912"/>
      <c r="DZ49" s="930"/>
      <c r="EA49" s="48"/>
    </row>
    <row r="50" spans="1:131" ht="26.25" customHeight="1" x14ac:dyDescent="0.2">
      <c r="A50" s="52">
        <v>23</v>
      </c>
      <c r="B50" s="911"/>
      <c r="C50" s="912"/>
      <c r="D50" s="912"/>
      <c r="E50" s="912"/>
      <c r="F50" s="912"/>
      <c r="G50" s="912"/>
      <c r="H50" s="912"/>
      <c r="I50" s="912"/>
      <c r="J50" s="912"/>
      <c r="K50" s="912"/>
      <c r="L50" s="912"/>
      <c r="M50" s="912"/>
      <c r="N50" s="912"/>
      <c r="O50" s="912"/>
      <c r="P50" s="913"/>
      <c r="Q50" s="938"/>
      <c r="R50" s="939"/>
      <c r="S50" s="939"/>
      <c r="T50" s="939"/>
      <c r="U50" s="939"/>
      <c r="V50" s="939"/>
      <c r="W50" s="939"/>
      <c r="X50" s="939"/>
      <c r="Y50" s="939"/>
      <c r="Z50" s="939"/>
      <c r="AA50" s="939"/>
      <c r="AB50" s="939"/>
      <c r="AC50" s="939"/>
      <c r="AD50" s="939"/>
      <c r="AE50" s="940"/>
      <c r="AF50" s="941"/>
      <c r="AG50" s="919"/>
      <c r="AH50" s="919"/>
      <c r="AI50" s="919"/>
      <c r="AJ50" s="942"/>
      <c r="AK50" s="943"/>
      <c r="AL50" s="939"/>
      <c r="AM50" s="939"/>
      <c r="AN50" s="939"/>
      <c r="AO50" s="939"/>
      <c r="AP50" s="939"/>
      <c r="AQ50" s="939"/>
      <c r="AR50" s="939"/>
      <c r="AS50" s="939"/>
      <c r="AT50" s="939"/>
      <c r="AU50" s="939"/>
      <c r="AV50" s="939"/>
      <c r="AW50" s="939"/>
      <c r="AX50" s="939"/>
      <c r="AY50" s="939"/>
      <c r="AZ50" s="944"/>
      <c r="BA50" s="944"/>
      <c r="BB50" s="944"/>
      <c r="BC50" s="944"/>
      <c r="BD50" s="944"/>
      <c r="BE50" s="916"/>
      <c r="BF50" s="916"/>
      <c r="BG50" s="916"/>
      <c r="BH50" s="916"/>
      <c r="BI50" s="917"/>
      <c r="BJ50" s="56"/>
      <c r="BK50" s="56"/>
      <c r="BL50" s="56"/>
      <c r="BM50" s="56"/>
      <c r="BN50" s="56"/>
      <c r="BO50" s="55"/>
      <c r="BP50" s="55"/>
      <c r="BQ50" s="52">
        <v>44</v>
      </c>
      <c r="BR50" s="72"/>
      <c r="BS50" s="911"/>
      <c r="BT50" s="912"/>
      <c r="BU50" s="912"/>
      <c r="BV50" s="912"/>
      <c r="BW50" s="912"/>
      <c r="BX50" s="912"/>
      <c r="BY50" s="912"/>
      <c r="BZ50" s="912"/>
      <c r="CA50" s="912"/>
      <c r="CB50" s="912"/>
      <c r="CC50" s="912"/>
      <c r="CD50" s="912"/>
      <c r="CE50" s="912"/>
      <c r="CF50" s="912"/>
      <c r="CG50" s="913"/>
      <c r="CH50" s="918"/>
      <c r="CI50" s="919"/>
      <c r="CJ50" s="919"/>
      <c r="CK50" s="919"/>
      <c r="CL50" s="929"/>
      <c r="CM50" s="918"/>
      <c r="CN50" s="919"/>
      <c r="CO50" s="919"/>
      <c r="CP50" s="919"/>
      <c r="CQ50" s="929"/>
      <c r="CR50" s="918"/>
      <c r="CS50" s="919"/>
      <c r="CT50" s="919"/>
      <c r="CU50" s="919"/>
      <c r="CV50" s="929"/>
      <c r="CW50" s="918"/>
      <c r="CX50" s="919"/>
      <c r="CY50" s="919"/>
      <c r="CZ50" s="919"/>
      <c r="DA50" s="929"/>
      <c r="DB50" s="918"/>
      <c r="DC50" s="919"/>
      <c r="DD50" s="919"/>
      <c r="DE50" s="919"/>
      <c r="DF50" s="929"/>
      <c r="DG50" s="918"/>
      <c r="DH50" s="919"/>
      <c r="DI50" s="919"/>
      <c r="DJ50" s="919"/>
      <c r="DK50" s="929"/>
      <c r="DL50" s="918"/>
      <c r="DM50" s="919"/>
      <c r="DN50" s="919"/>
      <c r="DO50" s="919"/>
      <c r="DP50" s="929"/>
      <c r="DQ50" s="918"/>
      <c r="DR50" s="919"/>
      <c r="DS50" s="919"/>
      <c r="DT50" s="919"/>
      <c r="DU50" s="929"/>
      <c r="DV50" s="911"/>
      <c r="DW50" s="912"/>
      <c r="DX50" s="912"/>
      <c r="DY50" s="912"/>
      <c r="DZ50" s="930"/>
      <c r="EA50" s="48"/>
    </row>
    <row r="51" spans="1:131" ht="26.25" customHeight="1" x14ac:dyDescent="0.2">
      <c r="A51" s="52">
        <v>24</v>
      </c>
      <c r="B51" s="911"/>
      <c r="C51" s="912"/>
      <c r="D51" s="912"/>
      <c r="E51" s="912"/>
      <c r="F51" s="912"/>
      <c r="G51" s="912"/>
      <c r="H51" s="912"/>
      <c r="I51" s="912"/>
      <c r="J51" s="912"/>
      <c r="K51" s="912"/>
      <c r="L51" s="912"/>
      <c r="M51" s="912"/>
      <c r="N51" s="912"/>
      <c r="O51" s="912"/>
      <c r="P51" s="913"/>
      <c r="Q51" s="938"/>
      <c r="R51" s="939"/>
      <c r="S51" s="939"/>
      <c r="T51" s="939"/>
      <c r="U51" s="939"/>
      <c r="V51" s="939"/>
      <c r="W51" s="939"/>
      <c r="X51" s="939"/>
      <c r="Y51" s="939"/>
      <c r="Z51" s="939"/>
      <c r="AA51" s="939"/>
      <c r="AB51" s="939"/>
      <c r="AC51" s="939"/>
      <c r="AD51" s="939"/>
      <c r="AE51" s="940"/>
      <c r="AF51" s="941"/>
      <c r="AG51" s="919"/>
      <c r="AH51" s="919"/>
      <c r="AI51" s="919"/>
      <c r="AJ51" s="942"/>
      <c r="AK51" s="943"/>
      <c r="AL51" s="939"/>
      <c r="AM51" s="939"/>
      <c r="AN51" s="939"/>
      <c r="AO51" s="939"/>
      <c r="AP51" s="939"/>
      <c r="AQ51" s="939"/>
      <c r="AR51" s="939"/>
      <c r="AS51" s="939"/>
      <c r="AT51" s="939"/>
      <c r="AU51" s="939"/>
      <c r="AV51" s="939"/>
      <c r="AW51" s="939"/>
      <c r="AX51" s="939"/>
      <c r="AY51" s="939"/>
      <c r="AZ51" s="944"/>
      <c r="BA51" s="944"/>
      <c r="BB51" s="944"/>
      <c r="BC51" s="944"/>
      <c r="BD51" s="944"/>
      <c r="BE51" s="916"/>
      <c r="BF51" s="916"/>
      <c r="BG51" s="916"/>
      <c r="BH51" s="916"/>
      <c r="BI51" s="917"/>
      <c r="BJ51" s="56"/>
      <c r="BK51" s="56"/>
      <c r="BL51" s="56"/>
      <c r="BM51" s="56"/>
      <c r="BN51" s="56"/>
      <c r="BO51" s="55"/>
      <c r="BP51" s="55"/>
      <c r="BQ51" s="52">
        <v>45</v>
      </c>
      <c r="BR51" s="72"/>
      <c r="BS51" s="911"/>
      <c r="BT51" s="912"/>
      <c r="BU51" s="912"/>
      <c r="BV51" s="912"/>
      <c r="BW51" s="912"/>
      <c r="BX51" s="912"/>
      <c r="BY51" s="912"/>
      <c r="BZ51" s="912"/>
      <c r="CA51" s="912"/>
      <c r="CB51" s="912"/>
      <c r="CC51" s="912"/>
      <c r="CD51" s="912"/>
      <c r="CE51" s="912"/>
      <c r="CF51" s="912"/>
      <c r="CG51" s="913"/>
      <c r="CH51" s="918"/>
      <c r="CI51" s="919"/>
      <c r="CJ51" s="919"/>
      <c r="CK51" s="919"/>
      <c r="CL51" s="929"/>
      <c r="CM51" s="918"/>
      <c r="CN51" s="919"/>
      <c r="CO51" s="919"/>
      <c r="CP51" s="919"/>
      <c r="CQ51" s="929"/>
      <c r="CR51" s="918"/>
      <c r="CS51" s="919"/>
      <c r="CT51" s="919"/>
      <c r="CU51" s="919"/>
      <c r="CV51" s="929"/>
      <c r="CW51" s="918"/>
      <c r="CX51" s="919"/>
      <c r="CY51" s="919"/>
      <c r="CZ51" s="919"/>
      <c r="DA51" s="929"/>
      <c r="DB51" s="918"/>
      <c r="DC51" s="919"/>
      <c r="DD51" s="919"/>
      <c r="DE51" s="919"/>
      <c r="DF51" s="929"/>
      <c r="DG51" s="918"/>
      <c r="DH51" s="919"/>
      <c r="DI51" s="919"/>
      <c r="DJ51" s="919"/>
      <c r="DK51" s="929"/>
      <c r="DL51" s="918"/>
      <c r="DM51" s="919"/>
      <c r="DN51" s="919"/>
      <c r="DO51" s="919"/>
      <c r="DP51" s="929"/>
      <c r="DQ51" s="918"/>
      <c r="DR51" s="919"/>
      <c r="DS51" s="919"/>
      <c r="DT51" s="919"/>
      <c r="DU51" s="929"/>
      <c r="DV51" s="911"/>
      <c r="DW51" s="912"/>
      <c r="DX51" s="912"/>
      <c r="DY51" s="912"/>
      <c r="DZ51" s="930"/>
      <c r="EA51" s="48"/>
    </row>
    <row r="52" spans="1:131" ht="26.25" customHeight="1" x14ac:dyDescent="0.2">
      <c r="A52" s="52">
        <v>25</v>
      </c>
      <c r="B52" s="911"/>
      <c r="C52" s="912"/>
      <c r="D52" s="912"/>
      <c r="E52" s="912"/>
      <c r="F52" s="912"/>
      <c r="G52" s="912"/>
      <c r="H52" s="912"/>
      <c r="I52" s="912"/>
      <c r="J52" s="912"/>
      <c r="K52" s="912"/>
      <c r="L52" s="912"/>
      <c r="M52" s="912"/>
      <c r="N52" s="912"/>
      <c r="O52" s="912"/>
      <c r="P52" s="913"/>
      <c r="Q52" s="938"/>
      <c r="R52" s="939"/>
      <c r="S52" s="939"/>
      <c r="T52" s="939"/>
      <c r="U52" s="939"/>
      <c r="V52" s="939"/>
      <c r="W52" s="939"/>
      <c r="X52" s="939"/>
      <c r="Y52" s="939"/>
      <c r="Z52" s="939"/>
      <c r="AA52" s="939"/>
      <c r="AB52" s="939"/>
      <c r="AC52" s="939"/>
      <c r="AD52" s="939"/>
      <c r="AE52" s="940"/>
      <c r="AF52" s="941"/>
      <c r="AG52" s="919"/>
      <c r="AH52" s="919"/>
      <c r="AI52" s="919"/>
      <c r="AJ52" s="942"/>
      <c r="AK52" s="943"/>
      <c r="AL52" s="939"/>
      <c r="AM52" s="939"/>
      <c r="AN52" s="939"/>
      <c r="AO52" s="939"/>
      <c r="AP52" s="939"/>
      <c r="AQ52" s="939"/>
      <c r="AR52" s="939"/>
      <c r="AS52" s="939"/>
      <c r="AT52" s="939"/>
      <c r="AU52" s="939"/>
      <c r="AV52" s="939"/>
      <c r="AW52" s="939"/>
      <c r="AX52" s="939"/>
      <c r="AY52" s="939"/>
      <c r="AZ52" s="944"/>
      <c r="BA52" s="944"/>
      <c r="BB52" s="944"/>
      <c r="BC52" s="944"/>
      <c r="BD52" s="944"/>
      <c r="BE52" s="916"/>
      <c r="BF52" s="916"/>
      <c r="BG52" s="916"/>
      <c r="BH52" s="916"/>
      <c r="BI52" s="917"/>
      <c r="BJ52" s="56"/>
      <c r="BK52" s="56"/>
      <c r="BL52" s="56"/>
      <c r="BM52" s="56"/>
      <c r="BN52" s="56"/>
      <c r="BO52" s="55"/>
      <c r="BP52" s="55"/>
      <c r="BQ52" s="52">
        <v>46</v>
      </c>
      <c r="BR52" s="72"/>
      <c r="BS52" s="911"/>
      <c r="BT52" s="912"/>
      <c r="BU52" s="912"/>
      <c r="BV52" s="912"/>
      <c r="BW52" s="912"/>
      <c r="BX52" s="912"/>
      <c r="BY52" s="912"/>
      <c r="BZ52" s="912"/>
      <c r="CA52" s="912"/>
      <c r="CB52" s="912"/>
      <c r="CC52" s="912"/>
      <c r="CD52" s="912"/>
      <c r="CE52" s="912"/>
      <c r="CF52" s="912"/>
      <c r="CG52" s="913"/>
      <c r="CH52" s="918"/>
      <c r="CI52" s="919"/>
      <c r="CJ52" s="919"/>
      <c r="CK52" s="919"/>
      <c r="CL52" s="929"/>
      <c r="CM52" s="918"/>
      <c r="CN52" s="919"/>
      <c r="CO52" s="919"/>
      <c r="CP52" s="919"/>
      <c r="CQ52" s="929"/>
      <c r="CR52" s="918"/>
      <c r="CS52" s="919"/>
      <c r="CT52" s="919"/>
      <c r="CU52" s="919"/>
      <c r="CV52" s="929"/>
      <c r="CW52" s="918"/>
      <c r="CX52" s="919"/>
      <c r="CY52" s="919"/>
      <c r="CZ52" s="919"/>
      <c r="DA52" s="929"/>
      <c r="DB52" s="918"/>
      <c r="DC52" s="919"/>
      <c r="DD52" s="919"/>
      <c r="DE52" s="919"/>
      <c r="DF52" s="929"/>
      <c r="DG52" s="918"/>
      <c r="DH52" s="919"/>
      <c r="DI52" s="919"/>
      <c r="DJ52" s="919"/>
      <c r="DK52" s="929"/>
      <c r="DL52" s="918"/>
      <c r="DM52" s="919"/>
      <c r="DN52" s="919"/>
      <c r="DO52" s="919"/>
      <c r="DP52" s="929"/>
      <c r="DQ52" s="918"/>
      <c r="DR52" s="919"/>
      <c r="DS52" s="919"/>
      <c r="DT52" s="919"/>
      <c r="DU52" s="929"/>
      <c r="DV52" s="911"/>
      <c r="DW52" s="912"/>
      <c r="DX52" s="912"/>
      <c r="DY52" s="912"/>
      <c r="DZ52" s="930"/>
      <c r="EA52" s="48"/>
    </row>
    <row r="53" spans="1:131" ht="26.25" customHeight="1" x14ac:dyDescent="0.2">
      <c r="A53" s="52">
        <v>26</v>
      </c>
      <c r="B53" s="911"/>
      <c r="C53" s="912"/>
      <c r="D53" s="912"/>
      <c r="E53" s="912"/>
      <c r="F53" s="912"/>
      <c r="G53" s="912"/>
      <c r="H53" s="912"/>
      <c r="I53" s="912"/>
      <c r="J53" s="912"/>
      <c r="K53" s="912"/>
      <c r="L53" s="912"/>
      <c r="M53" s="912"/>
      <c r="N53" s="912"/>
      <c r="O53" s="912"/>
      <c r="P53" s="913"/>
      <c r="Q53" s="938"/>
      <c r="R53" s="939"/>
      <c r="S53" s="939"/>
      <c r="T53" s="939"/>
      <c r="U53" s="939"/>
      <c r="V53" s="939"/>
      <c r="W53" s="939"/>
      <c r="X53" s="939"/>
      <c r="Y53" s="939"/>
      <c r="Z53" s="939"/>
      <c r="AA53" s="939"/>
      <c r="AB53" s="939"/>
      <c r="AC53" s="939"/>
      <c r="AD53" s="939"/>
      <c r="AE53" s="940"/>
      <c r="AF53" s="941"/>
      <c r="AG53" s="919"/>
      <c r="AH53" s="919"/>
      <c r="AI53" s="919"/>
      <c r="AJ53" s="942"/>
      <c r="AK53" s="943"/>
      <c r="AL53" s="939"/>
      <c r="AM53" s="939"/>
      <c r="AN53" s="939"/>
      <c r="AO53" s="939"/>
      <c r="AP53" s="939"/>
      <c r="AQ53" s="939"/>
      <c r="AR53" s="939"/>
      <c r="AS53" s="939"/>
      <c r="AT53" s="939"/>
      <c r="AU53" s="939"/>
      <c r="AV53" s="939"/>
      <c r="AW53" s="939"/>
      <c r="AX53" s="939"/>
      <c r="AY53" s="939"/>
      <c r="AZ53" s="944"/>
      <c r="BA53" s="944"/>
      <c r="BB53" s="944"/>
      <c r="BC53" s="944"/>
      <c r="BD53" s="944"/>
      <c r="BE53" s="916"/>
      <c r="BF53" s="916"/>
      <c r="BG53" s="916"/>
      <c r="BH53" s="916"/>
      <c r="BI53" s="917"/>
      <c r="BJ53" s="56"/>
      <c r="BK53" s="56"/>
      <c r="BL53" s="56"/>
      <c r="BM53" s="56"/>
      <c r="BN53" s="56"/>
      <c r="BO53" s="55"/>
      <c r="BP53" s="55"/>
      <c r="BQ53" s="52">
        <v>47</v>
      </c>
      <c r="BR53" s="72"/>
      <c r="BS53" s="911"/>
      <c r="BT53" s="912"/>
      <c r="BU53" s="912"/>
      <c r="BV53" s="912"/>
      <c r="BW53" s="912"/>
      <c r="BX53" s="912"/>
      <c r="BY53" s="912"/>
      <c r="BZ53" s="912"/>
      <c r="CA53" s="912"/>
      <c r="CB53" s="912"/>
      <c r="CC53" s="912"/>
      <c r="CD53" s="912"/>
      <c r="CE53" s="912"/>
      <c r="CF53" s="912"/>
      <c r="CG53" s="913"/>
      <c r="CH53" s="918"/>
      <c r="CI53" s="919"/>
      <c r="CJ53" s="919"/>
      <c r="CK53" s="919"/>
      <c r="CL53" s="929"/>
      <c r="CM53" s="918"/>
      <c r="CN53" s="919"/>
      <c r="CO53" s="919"/>
      <c r="CP53" s="919"/>
      <c r="CQ53" s="929"/>
      <c r="CR53" s="918"/>
      <c r="CS53" s="919"/>
      <c r="CT53" s="919"/>
      <c r="CU53" s="919"/>
      <c r="CV53" s="929"/>
      <c r="CW53" s="918"/>
      <c r="CX53" s="919"/>
      <c r="CY53" s="919"/>
      <c r="CZ53" s="919"/>
      <c r="DA53" s="929"/>
      <c r="DB53" s="918"/>
      <c r="DC53" s="919"/>
      <c r="DD53" s="919"/>
      <c r="DE53" s="919"/>
      <c r="DF53" s="929"/>
      <c r="DG53" s="918"/>
      <c r="DH53" s="919"/>
      <c r="DI53" s="919"/>
      <c r="DJ53" s="919"/>
      <c r="DK53" s="929"/>
      <c r="DL53" s="918"/>
      <c r="DM53" s="919"/>
      <c r="DN53" s="919"/>
      <c r="DO53" s="919"/>
      <c r="DP53" s="929"/>
      <c r="DQ53" s="918"/>
      <c r="DR53" s="919"/>
      <c r="DS53" s="919"/>
      <c r="DT53" s="919"/>
      <c r="DU53" s="929"/>
      <c r="DV53" s="911"/>
      <c r="DW53" s="912"/>
      <c r="DX53" s="912"/>
      <c r="DY53" s="912"/>
      <c r="DZ53" s="930"/>
      <c r="EA53" s="48"/>
    </row>
    <row r="54" spans="1:131" ht="26.25" customHeight="1" x14ac:dyDescent="0.2">
      <c r="A54" s="52">
        <v>27</v>
      </c>
      <c r="B54" s="911"/>
      <c r="C54" s="912"/>
      <c r="D54" s="912"/>
      <c r="E54" s="912"/>
      <c r="F54" s="912"/>
      <c r="G54" s="912"/>
      <c r="H54" s="912"/>
      <c r="I54" s="912"/>
      <c r="J54" s="912"/>
      <c r="K54" s="912"/>
      <c r="L54" s="912"/>
      <c r="M54" s="912"/>
      <c r="N54" s="912"/>
      <c r="O54" s="912"/>
      <c r="P54" s="913"/>
      <c r="Q54" s="938"/>
      <c r="R54" s="939"/>
      <c r="S54" s="939"/>
      <c r="T54" s="939"/>
      <c r="U54" s="939"/>
      <c r="V54" s="939"/>
      <c r="W54" s="939"/>
      <c r="X54" s="939"/>
      <c r="Y54" s="939"/>
      <c r="Z54" s="939"/>
      <c r="AA54" s="939"/>
      <c r="AB54" s="939"/>
      <c r="AC54" s="939"/>
      <c r="AD54" s="939"/>
      <c r="AE54" s="940"/>
      <c r="AF54" s="941"/>
      <c r="AG54" s="919"/>
      <c r="AH54" s="919"/>
      <c r="AI54" s="919"/>
      <c r="AJ54" s="942"/>
      <c r="AK54" s="943"/>
      <c r="AL54" s="939"/>
      <c r="AM54" s="939"/>
      <c r="AN54" s="939"/>
      <c r="AO54" s="939"/>
      <c r="AP54" s="939"/>
      <c r="AQ54" s="939"/>
      <c r="AR54" s="939"/>
      <c r="AS54" s="939"/>
      <c r="AT54" s="939"/>
      <c r="AU54" s="939"/>
      <c r="AV54" s="939"/>
      <c r="AW54" s="939"/>
      <c r="AX54" s="939"/>
      <c r="AY54" s="939"/>
      <c r="AZ54" s="944"/>
      <c r="BA54" s="944"/>
      <c r="BB54" s="944"/>
      <c r="BC54" s="944"/>
      <c r="BD54" s="944"/>
      <c r="BE54" s="916"/>
      <c r="BF54" s="916"/>
      <c r="BG54" s="916"/>
      <c r="BH54" s="916"/>
      <c r="BI54" s="917"/>
      <c r="BJ54" s="56"/>
      <c r="BK54" s="56"/>
      <c r="BL54" s="56"/>
      <c r="BM54" s="56"/>
      <c r="BN54" s="56"/>
      <c r="BO54" s="55"/>
      <c r="BP54" s="55"/>
      <c r="BQ54" s="52">
        <v>48</v>
      </c>
      <c r="BR54" s="72"/>
      <c r="BS54" s="911"/>
      <c r="BT54" s="912"/>
      <c r="BU54" s="912"/>
      <c r="BV54" s="912"/>
      <c r="BW54" s="912"/>
      <c r="BX54" s="912"/>
      <c r="BY54" s="912"/>
      <c r="BZ54" s="912"/>
      <c r="CA54" s="912"/>
      <c r="CB54" s="912"/>
      <c r="CC54" s="912"/>
      <c r="CD54" s="912"/>
      <c r="CE54" s="912"/>
      <c r="CF54" s="912"/>
      <c r="CG54" s="913"/>
      <c r="CH54" s="918"/>
      <c r="CI54" s="919"/>
      <c r="CJ54" s="919"/>
      <c r="CK54" s="919"/>
      <c r="CL54" s="929"/>
      <c r="CM54" s="918"/>
      <c r="CN54" s="919"/>
      <c r="CO54" s="919"/>
      <c r="CP54" s="919"/>
      <c r="CQ54" s="929"/>
      <c r="CR54" s="918"/>
      <c r="CS54" s="919"/>
      <c r="CT54" s="919"/>
      <c r="CU54" s="919"/>
      <c r="CV54" s="929"/>
      <c r="CW54" s="918"/>
      <c r="CX54" s="919"/>
      <c r="CY54" s="919"/>
      <c r="CZ54" s="919"/>
      <c r="DA54" s="929"/>
      <c r="DB54" s="918"/>
      <c r="DC54" s="919"/>
      <c r="DD54" s="919"/>
      <c r="DE54" s="919"/>
      <c r="DF54" s="929"/>
      <c r="DG54" s="918"/>
      <c r="DH54" s="919"/>
      <c r="DI54" s="919"/>
      <c r="DJ54" s="919"/>
      <c r="DK54" s="929"/>
      <c r="DL54" s="918"/>
      <c r="DM54" s="919"/>
      <c r="DN54" s="919"/>
      <c r="DO54" s="919"/>
      <c r="DP54" s="929"/>
      <c r="DQ54" s="918"/>
      <c r="DR54" s="919"/>
      <c r="DS54" s="919"/>
      <c r="DT54" s="919"/>
      <c r="DU54" s="929"/>
      <c r="DV54" s="911"/>
      <c r="DW54" s="912"/>
      <c r="DX54" s="912"/>
      <c r="DY54" s="912"/>
      <c r="DZ54" s="930"/>
      <c r="EA54" s="48"/>
    </row>
    <row r="55" spans="1:131" ht="26.25" customHeight="1" x14ac:dyDescent="0.2">
      <c r="A55" s="52">
        <v>28</v>
      </c>
      <c r="B55" s="911"/>
      <c r="C55" s="912"/>
      <c r="D55" s="912"/>
      <c r="E55" s="912"/>
      <c r="F55" s="912"/>
      <c r="G55" s="912"/>
      <c r="H55" s="912"/>
      <c r="I55" s="912"/>
      <c r="J55" s="912"/>
      <c r="K55" s="912"/>
      <c r="L55" s="912"/>
      <c r="M55" s="912"/>
      <c r="N55" s="912"/>
      <c r="O55" s="912"/>
      <c r="P55" s="913"/>
      <c r="Q55" s="938"/>
      <c r="R55" s="939"/>
      <c r="S55" s="939"/>
      <c r="T55" s="939"/>
      <c r="U55" s="939"/>
      <c r="V55" s="939"/>
      <c r="W55" s="939"/>
      <c r="X55" s="939"/>
      <c r="Y55" s="939"/>
      <c r="Z55" s="939"/>
      <c r="AA55" s="939"/>
      <c r="AB55" s="939"/>
      <c r="AC55" s="939"/>
      <c r="AD55" s="939"/>
      <c r="AE55" s="940"/>
      <c r="AF55" s="941"/>
      <c r="AG55" s="919"/>
      <c r="AH55" s="919"/>
      <c r="AI55" s="919"/>
      <c r="AJ55" s="942"/>
      <c r="AK55" s="943"/>
      <c r="AL55" s="939"/>
      <c r="AM55" s="939"/>
      <c r="AN55" s="939"/>
      <c r="AO55" s="939"/>
      <c r="AP55" s="939"/>
      <c r="AQ55" s="939"/>
      <c r="AR55" s="939"/>
      <c r="AS55" s="939"/>
      <c r="AT55" s="939"/>
      <c r="AU55" s="939"/>
      <c r="AV55" s="939"/>
      <c r="AW55" s="939"/>
      <c r="AX55" s="939"/>
      <c r="AY55" s="939"/>
      <c r="AZ55" s="944"/>
      <c r="BA55" s="944"/>
      <c r="BB55" s="944"/>
      <c r="BC55" s="944"/>
      <c r="BD55" s="944"/>
      <c r="BE55" s="916"/>
      <c r="BF55" s="916"/>
      <c r="BG55" s="916"/>
      <c r="BH55" s="916"/>
      <c r="BI55" s="917"/>
      <c r="BJ55" s="56"/>
      <c r="BK55" s="56"/>
      <c r="BL55" s="56"/>
      <c r="BM55" s="56"/>
      <c r="BN55" s="56"/>
      <c r="BO55" s="55"/>
      <c r="BP55" s="55"/>
      <c r="BQ55" s="52">
        <v>49</v>
      </c>
      <c r="BR55" s="72"/>
      <c r="BS55" s="911"/>
      <c r="BT55" s="912"/>
      <c r="BU55" s="912"/>
      <c r="BV55" s="912"/>
      <c r="BW55" s="912"/>
      <c r="BX55" s="912"/>
      <c r="BY55" s="912"/>
      <c r="BZ55" s="912"/>
      <c r="CA55" s="912"/>
      <c r="CB55" s="912"/>
      <c r="CC55" s="912"/>
      <c r="CD55" s="912"/>
      <c r="CE55" s="912"/>
      <c r="CF55" s="912"/>
      <c r="CG55" s="913"/>
      <c r="CH55" s="918"/>
      <c r="CI55" s="919"/>
      <c r="CJ55" s="919"/>
      <c r="CK55" s="919"/>
      <c r="CL55" s="929"/>
      <c r="CM55" s="918"/>
      <c r="CN55" s="919"/>
      <c r="CO55" s="919"/>
      <c r="CP55" s="919"/>
      <c r="CQ55" s="929"/>
      <c r="CR55" s="918"/>
      <c r="CS55" s="919"/>
      <c r="CT55" s="919"/>
      <c r="CU55" s="919"/>
      <c r="CV55" s="929"/>
      <c r="CW55" s="918"/>
      <c r="CX55" s="919"/>
      <c r="CY55" s="919"/>
      <c r="CZ55" s="919"/>
      <c r="DA55" s="929"/>
      <c r="DB55" s="918"/>
      <c r="DC55" s="919"/>
      <c r="DD55" s="919"/>
      <c r="DE55" s="919"/>
      <c r="DF55" s="929"/>
      <c r="DG55" s="918"/>
      <c r="DH55" s="919"/>
      <c r="DI55" s="919"/>
      <c r="DJ55" s="919"/>
      <c r="DK55" s="929"/>
      <c r="DL55" s="918"/>
      <c r="DM55" s="919"/>
      <c r="DN55" s="919"/>
      <c r="DO55" s="919"/>
      <c r="DP55" s="929"/>
      <c r="DQ55" s="918"/>
      <c r="DR55" s="919"/>
      <c r="DS55" s="919"/>
      <c r="DT55" s="919"/>
      <c r="DU55" s="929"/>
      <c r="DV55" s="911"/>
      <c r="DW55" s="912"/>
      <c r="DX55" s="912"/>
      <c r="DY55" s="912"/>
      <c r="DZ55" s="930"/>
      <c r="EA55" s="48"/>
    </row>
    <row r="56" spans="1:131" ht="26.25" customHeight="1" x14ac:dyDescent="0.2">
      <c r="A56" s="52">
        <v>29</v>
      </c>
      <c r="B56" s="911"/>
      <c r="C56" s="912"/>
      <c r="D56" s="912"/>
      <c r="E56" s="912"/>
      <c r="F56" s="912"/>
      <c r="G56" s="912"/>
      <c r="H56" s="912"/>
      <c r="I56" s="912"/>
      <c r="J56" s="912"/>
      <c r="K56" s="912"/>
      <c r="L56" s="912"/>
      <c r="M56" s="912"/>
      <c r="N56" s="912"/>
      <c r="O56" s="912"/>
      <c r="P56" s="913"/>
      <c r="Q56" s="938"/>
      <c r="R56" s="939"/>
      <c r="S56" s="939"/>
      <c r="T56" s="939"/>
      <c r="U56" s="939"/>
      <c r="V56" s="939"/>
      <c r="W56" s="939"/>
      <c r="X56" s="939"/>
      <c r="Y56" s="939"/>
      <c r="Z56" s="939"/>
      <c r="AA56" s="939"/>
      <c r="AB56" s="939"/>
      <c r="AC56" s="939"/>
      <c r="AD56" s="939"/>
      <c r="AE56" s="940"/>
      <c r="AF56" s="941"/>
      <c r="AG56" s="919"/>
      <c r="AH56" s="919"/>
      <c r="AI56" s="919"/>
      <c r="AJ56" s="942"/>
      <c r="AK56" s="943"/>
      <c r="AL56" s="939"/>
      <c r="AM56" s="939"/>
      <c r="AN56" s="939"/>
      <c r="AO56" s="939"/>
      <c r="AP56" s="939"/>
      <c r="AQ56" s="939"/>
      <c r="AR56" s="939"/>
      <c r="AS56" s="939"/>
      <c r="AT56" s="939"/>
      <c r="AU56" s="939"/>
      <c r="AV56" s="939"/>
      <c r="AW56" s="939"/>
      <c r="AX56" s="939"/>
      <c r="AY56" s="939"/>
      <c r="AZ56" s="944"/>
      <c r="BA56" s="944"/>
      <c r="BB56" s="944"/>
      <c r="BC56" s="944"/>
      <c r="BD56" s="944"/>
      <c r="BE56" s="916"/>
      <c r="BF56" s="916"/>
      <c r="BG56" s="916"/>
      <c r="BH56" s="916"/>
      <c r="BI56" s="917"/>
      <c r="BJ56" s="56"/>
      <c r="BK56" s="56"/>
      <c r="BL56" s="56"/>
      <c r="BM56" s="56"/>
      <c r="BN56" s="56"/>
      <c r="BO56" s="55"/>
      <c r="BP56" s="55"/>
      <c r="BQ56" s="52">
        <v>50</v>
      </c>
      <c r="BR56" s="72"/>
      <c r="BS56" s="911"/>
      <c r="BT56" s="912"/>
      <c r="BU56" s="912"/>
      <c r="BV56" s="912"/>
      <c r="BW56" s="912"/>
      <c r="BX56" s="912"/>
      <c r="BY56" s="912"/>
      <c r="BZ56" s="912"/>
      <c r="CA56" s="912"/>
      <c r="CB56" s="912"/>
      <c r="CC56" s="912"/>
      <c r="CD56" s="912"/>
      <c r="CE56" s="912"/>
      <c r="CF56" s="912"/>
      <c r="CG56" s="913"/>
      <c r="CH56" s="918"/>
      <c r="CI56" s="919"/>
      <c r="CJ56" s="919"/>
      <c r="CK56" s="919"/>
      <c r="CL56" s="929"/>
      <c r="CM56" s="918"/>
      <c r="CN56" s="919"/>
      <c r="CO56" s="919"/>
      <c r="CP56" s="919"/>
      <c r="CQ56" s="929"/>
      <c r="CR56" s="918"/>
      <c r="CS56" s="919"/>
      <c r="CT56" s="919"/>
      <c r="CU56" s="919"/>
      <c r="CV56" s="929"/>
      <c r="CW56" s="918"/>
      <c r="CX56" s="919"/>
      <c r="CY56" s="919"/>
      <c r="CZ56" s="919"/>
      <c r="DA56" s="929"/>
      <c r="DB56" s="918"/>
      <c r="DC56" s="919"/>
      <c r="DD56" s="919"/>
      <c r="DE56" s="919"/>
      <c r="DF56" s="929"/>
      <c r="DG56" s="918"/>
      <c r="DH56" s="919"/>
      <c r="DI56" s="919"/>
      <c r="DJ56" s="919"/>
      <c r="DK56" s="929"/>
      <c r="DL56" s="918"/>
      <c r="DM56" s="919"/>
      <c r="DN56" s="919"/>
      <c r="DO56" s="919"/>
      <c r="DP56" s="929"/>
      <c r="DQ56" s="918"/>
      <c r="DR56" s="919"/>
      <c r="DS56" s="919"/>
      <c r="DT56" s="919"/>
      <c r="DU56" s="929"/>
      <c r="DV56" s="911"/>
      <c r="DW56" s="912"/>
      <c r="DX56" s="912"/>
      <c r="DY56" s="912"/>
      <c r="DZ56" s="930"/>
      <c r="EA56" s="48"/>
    </row>
    <row r="57" spans="1:131" ht="26.25" customHeight="1" x14ac:dyDescent="0.2">
      <c r="A57" s="52">
        <v>30</v>
      </c>
      <c r="B57" s="911"/>
      <c r="C57" s="912"/>
      <c r="D57" s="912"/>
      <c r="E57" s="912"/>
      <c r="F57" s="912"/>
      <c r="G57" s="912"/>
      <c r="H57" s="912"/>
      <c r="I57" s="912"/>
      <c r="J57" s="912"/>
      <c r="K57" s="912"/>
      <c r="L57" s="912"/>
      <c r="M57" s="912"/>
      <c r="N57" s="912"/>
      <c r="O57" s="912"/>
      <c r="P57" s="913"/>
      <c r="Q57" s="938"/>
      <c r="R57" s="939"/>
      <c r="S57" s="939"/>
      <c r="T57" s="939"/>
      <c r="U57" s="939"/>
      <c r="V57" s="939"/>
      <c r="W57" s="939"/>
      <c r="X57" s="939"/>
      <c r="Y57" s="939"/>
      <c r="Z57" s="939"/>
      <c r="AA57" s="939"/>
      <c r="AB57" s="939"/>
      <c r="AC57" s="939"/>
      <c r="AD57" s="939"/>
      <c r="AE57" s="940"/>
      <c r="AF57" s="941"/>
      <c r="AG57" s="919"/>
      <c r="AH57" s="919"/>
      <c r="AI57" s="919"/>
      <c r="AJ57" s="942"/>
      <c r="AK57" s="943"/>
      <c r="AL57" s="939"/>
      <c r="AM57" s="939"/>
      <c r="AN57" s="939"/>
      <c r="AO57" s="939"/>
      <c r="AP57" s="939"/>
      <c r="AQ57" s="939"/>
      <c r="AR57" s="939"/>
      <c r="AS57" s="939"/>
      <c r="AT57" s="939"/>
      <c r="AU57" s="939"/>
      <c r="AV57" s="939"/>
      <c r="AW57" s="939"/>
      <c r="AX57" s="939"/>
      <c r="AY57" s="939"/>
      <c r="AZ57" s="944"/>
      <c r="BA57" s="944"/>
      <c r="BB57" s="944"/>
      <c r="BC57" s="944"/>
      <c r="BD57" s="944"/>
      <c r="BE57" s="916"/>
      <c r="BF57" s="916"/>
      <c r="BG57" s="916"/>
      <c r="BH57" s="916"/>
      <c r="BI57" s="917"/>
      <c r="BJ57" s="56"/>
      <c r="BK57" s="56"/>
      <c r="BL57" s="56"/>
      <c r="BM57" s="56"/>
      <c r="BN57" s="56"/>
      <c r="BO57" s="55"/>
      <c r="BP57" s="55"/>
      <c r="BQ57" s="52">
        <v>51</v>
      </c>
      <c r="BR57" s="72"/>
      <c r="BS57" s="911"/>
      <c r="BT57" s="912"/>
      <c r="BU57" s="912"/>
      <c r="BV57" s="912"/>
      <c r="BW57" s="912"/>
      <c r="BX57" s="912"/>
      <c r="BY57" s="912"/>
      <c r="BZ57" s="912"/>
      <c r="CA57" s="912"/>
      <c r="CB57" s="912"/>
      <c r="CC57" s="912"/>
      <c r="CD57" s="912"/>
      <c r="CE57" s="912"/>
      <c r="CF57" s="912"/>
      <c r="CG57" s="913"/>
      <c r="CH57" s="918"/>
      <c r="CI57" s="919"/>
      <c r="CJ57" s="919"/>
      <c r="CK57" s="919"/>
      <c r="CL57" s="929"/>
      <c r="CM57" s="918"/>
      <c r="CN57" s="919"/>
      <c r="CO57" s="919"/>
      <c r="CP57" s="919"/>
      <c r="CQ57" s="929"/>
      <c r="CR57" s="918"/>
      <c r="CS57" s="919"/>
      <c r="CT57" s="919"/>
      <c r="CU57" s="919"/>
      <c r="CV57" s="929"/>
      <c r="CW57" s="918"/>
      <c r="CX57" s="919"/>
      <c r="CY57" s="919"/>
      <c r="CZ57" s="919"/>
      <c r="DA57" s="929"/>
      <c r="DB57" s="918"/>
      <c r="DC57" s="919"/>
      <c r="DD57" s="919"/>
      <c r="DE57" s="919"/>
      <c r="DF57" s="929"/>
      <c r="DG57" s="918"/>
      <c r="DH57" s="919"/>
      <c r="DI57" s="919"/>
      <c r="DJ57" s="919"/>
      <c r="DK57" s="929"/>
      <c r="DL57" s="918"/>
      <c r="DM57" s="919"/>
      <c r="DN57" s="919"/>
      <c r="DO57" s="919"/>
      <c r="DP57" s="929"/>
      <c r="DQ57" s="918"/>
      <c r="DR57" s="919"/>
      <c r="DS57" s="919"/>
      <c r="DT57" s="919"/>
      <c r="DU57" s="929"/>
      <c r="DV57" s="911"/>
      <c r="DW57" s="912"/>
      <c r="DX57" s="912"/>
      <c r="DY57" s="912"/>
      <c r="DZ57" s="930"/>
      <c r="EA57" s="48"/>
    </row>
    <row r="58" spans="1:131" ht="26.25" customHeight="1" x14ac:dyDescent="0.2">
      <c r="A58" s="52">
        <v>31</v>
      </c>
      <c r="B58" s="911"/>
      <c r="C58" s="912"/>
      <c r="D58" s="912"/>
      <c r="E58" s="912"/>
      <c r="F58" s="912"/>
      <c r="G58" s="912"/>
      <c r="H58" s="912"/>
      <c r="I58" s="912"/>
      <c r="J58" s="912"/>
      <c r="K58" s="912"/>
      <c r="L58" s="912"/>
      <c r="M58" s="912"/>
      <c r="N58" s="912"/>
      <c r="O58" s="912"/>
      <c r="P58" s="913"/>
      <c r="Q58" s="938"/>
      <c r="R58" s="939"/>
      <c r="S58" s="939"/>
      <c r="T58" s="939"/>
      <c r="U58" s="939"/>
      <c r="V58" s="939"/>
      <c r="W58" s="939"/>
      <c r="X58" s="939"/>
      <c r="Y58" s="939"/>
      <c r="Z58" s="939"/>
      <c r="AA58" s="939"/>
      <c r="AB58" s="939"/>
      <c r="AC58" s="939"/>
      <c r="AD58" s="939"/>
      <c r="AE58" s="940"/>
      <c r="AF58" s="941"/>
      <c r="AG58" s="919"/>
      <c r="AH58" s="919"/>
      <c r="AI58" s="919"/>
      <c r="AJ58" s="942"/>
      <c r="AK58" s="943"/>
      <c r="AL58" s="939"/>
      <c r="AM58" s="939"/>
      <c r="AN58" s="939"/>
      <c r="AO58" s="939"/>
      <c r="AP58" s="939"/>
      <c r="AQ58" s="939"/>
      <c r="AR58" s="939"/>
      <c r="AS58" s="939"/>
      <c r="AT58" s="939"/>
      <c r="AU58" s="939"/>
      <c r="AV58" s="939"/>
      <c r="AW58" s="939"/>
      <c r="AX58" s="939"/>
      <c r="AY58" s="939"/>
      <c r="AZ58" s="944"/>
      <c r="BA58" s="944"/>
      <c r="BB58" s="944"/>
      <c r="BC58" s="944"/>
      <c r="BD58" s="944"/>
      <c r="BE58" s="916"/>
      <c r="BF58" s="916"/>
      <c r="BG58" s="916"/>
      <c r="BH58" s="916"/>
      <c r="BI58" s="917"/>
      <c r="BJ58" s="56"/>
      <c r="BK58" s="56"/>
      <c r="BL58" s="56"/>
      <c r="BM58" s="56"/>
      <c r="BN58" s="56"/>
      <c r="BO58" s="55"/>
      <c r="BP58" s="55"/>
      <c r="BQ58" s="52">
        <v>52</v>
      </c>
      <c r="BR58" s="72"/>
      <c r="BS58" s="911"/>
      <c r="BT58" s="912"/>
      <c r="BU58" s="912"/>
      <c r="BV58" s="912"/>
      <c r="BW58" s="912"/>
      <c r="BX58" s="912"/>
      <c r="BY58" s="912"/>
      <c r="BZ58" s="912"/>
      <c r="CA58" s="912"/>
      <c r="CB58" s="912"/>
      <c r="CC58" s="912"/>
      <c r="CD58" s="912"/>
      <c r="CE58" s="912"/>
      <c r="CF58" s="912"/>
      <c r="CG58" s="913"/>
      <c r="CH58" s="918"/>
      <c r="CI58" s="919"/>
      <c r="CJ58" s="919"/>
      <c r="CK58" s="919"/>
      <c r="CL58" s="929"/>
      <c r="CM58" s="918"/>
      <c r="CN58" s="919"/>
      <c r="CO58" s="919"/>
      <c r="CP58" s="919"/>
      <c r="CQ58" s="929"/>
      <c r="CR58" s="918"/>
      <c r="CS58" s="919"/>
      <c r="CT58" s="919"/>
      <c r="CU58" s="919"/>
      <c r="CV58" s="929"/>
      <c r="CW58" s="918"/>
      <c r="CX58" s="919"/>
      <c r="CY58" s="919"/>
      <c r="CZ58" s="919"/>
      <c r="DA58" s="929"/>
      <c r="DB58" s="918"/>
      <c r="DC58" s="919"/>
      <c r="DD58" s="919"/>
      <c r="DE58" s="919"/>
      <c r="DF58" s="929"/>
      <c r="DG58" s="918"/>
      <c r="DH58" s="919"/>
      <c r="DI58" s="919"/>
      <c r="DJ58" s="919"/>
      <c r="DK58" s="929"/>
      <c r="DL58" s="918"/>
      <c r="DM58" s="919"/>
      <c r="DN58" s="919"/>
      <c r="DO58" s="919"/>
      <c r="DP58" s="929"/>
      <c r="DQ58" s="918"/>
      <c r="DR58" s="919"/>
      <c r="DS58" s="919"/>
      <c r="DT58" s="919"/>
      <c r="DU58" s="929"/>
      <c r="DV58" s="911"/>
      <c r="DW58" s="912"/>
      <c r="DX58" s="912"/>
      <c r="DY58" s="912"/>
      <c r="DZ58" s="930"/>
      <c r="EA58" s="48"/>
    </row>
    <row r="59" spans="1:131" ht="26.25" customHeight="1" x14ac:dyDescent="0.2">
      <c r="A59" s="52">
        <v>32</v>
      </c>
      <c r="B59" s="911"/>
      <c r="C59" s="912"/>
      <c r="D59" s="912"/>
      <c r="E59" s="912"/>
      <c r="F59" s="912"/>
      <c r="G59" s="912"/>
      <c r="H59" s="912"/>
      <c r="I59" s="912"/>
      <c r="J59" s="912"/>
      <c r="K59" s="912"/>
      <c r="L59" s="912"/>
      <c r="M59" s="912"/>
      <c r="N59" s="912"/>
      <c r="O59" s="912"/>
      <c r="P59" s="913"/>
      <c r="Q59" s="938"/>
      <c r="R59" s="939"/>
      <c r="S59" s="939"/>
      <c r="T59" s="939"/>
      <c r="U59" s="939"/>
      <c r="V59" s="939"/>
      <c r="W59" s="939"/>
      <c r="X59" s="939"/>
      <c r="Y59" s="939"/>
      <c r="Z59" s="939"/>
      <c r="AA59" s="939"/>
      <c r="AB59" s="939"/>
      <c r="AC59" s="939"/>
      <c r="AD59" s="939"/>
      <c r="AE59" s="940"/>
      <c r="AF59" s="941"/>
      <c r="AG59" s="919"/>
      <c r="AH59" s="919"/>
      <c r="AI59" s="919"/>
      <c r="AJ59" s="942"/>
      <c r="AK59" s="943"/>
      <c r="AL59" s="939"/>
      <c r="AM59" s="939"/>
      <c r="AN59" s="939"/>
      <c r="AO59" s="939"/>
      <c r="AP59" s="939"/>
      <c r="AQ59" s="939"/>
      <c r="AR59" s="939"/>
      <c r="AS59" s="939"/>
      <c r="AT59" s="939"/>
      <c r="AU59" s="939"/>
      <c r="AV59" s="939"/>
      <c r="AW59" s="939"/>
      <c r="AX59" s="939"/>
      <c r="AY59" s="939"/>
      <c r="AZ59" s="944"/>
      <c r="BA59" s="944"/>
      <c r="BB59" s="944"/>
      <c r="BC59" s="944"/>
      <c r="BD59" s="944"/>
      <c r="BE59" s="916"/>
      <c r="BF59" s="916"/>
      <c r="BG59" s="916"/>
      <c r="BH59" s="916"/>
      <c r="BI59" s="917"/>
      <c r="BJ59" s="56"/>
      <c r="BK59" s="56"/>
      <c r="BL59" s="56"/>
      <c r="BM59" s="56"/>
      <c r="BN59" s="56"/>
      <c r="BO59" s="55"/>
      <c r="BP59" s="55"/>
      <c r="BQ59" s="52">
        <v>53</v>
      </c>
      <c r="BR59" s="72"/>
      <c r="BS59" s="911"/>
      <c r="BT59" s="912"/>
      <c r="BU59" s="912"/>
      <c r="BV59" s="912"/>
      <c r="BW59" s="912"/>
      <c r="BX59" s="912"/>
      <c r="BY59" s="912"/>
      <c r="BZ59" s="912"/>
      <c r="CA59" s="912"/>
      <c r="CB59" s="912"/>
      <c r="CC59" s="912"/>
      <c r="CD59" s="912"/>
      <c r="CE59" s="912"/>
      <c r="CF59" s="912"/>
      <c r="CG59" s="913"/>
      <c r="CH59" s="918"/>
      <c r="CI59" s="919"/>
      <c r="CJ59" s="919"/>
      <c r="CK59" s="919"/>
      <c r="CL59" s="929"/>
      <c r="CM59" s="918"/>
      <c r="CN59" s="919"/>
      <c r="CO59" s="919"/>
      <c r="CP59" s="919"/>
      <c r="CQ59" s="929"/>
      <c r="CR59" s="918"/>
      <c r="CS59" s="919"/>
      <c r="CT59" s="919"/>
      <c r="CU59" s="919"/>
      <c r="CV59" s="929"/>
      <c r="CW59" s="918"/>
      <c r="CX59" s="919"/>
      <c r="CY59" s="919"/>
      <c r="CZ59" s="919"/>
      <c r="DA59" s="929"/>
      <c r="DB59" s="918"/>
      <c r="DC59" s="919"/>
      <c r="DD59" s="919"/>
      <c r="DE59" s="919"/>
      <c r="DF59" s="929"/>
      <c r="DG59" s="918"/>
      <c r="DH59" s="919"/>
      <c r="DI59" s="919"/>
      <c r="DJ59" s="919"/>
      <c r="DK59" s="929"/>
      <c r="DL59" s="918"/>
      <c r="DM59" s="919"/>
      <c r="DN59" s="919"/>
      <c r="DO59" s="919"/>
      <c r="DP59" s="929"/>
      <c r="DQ59" s="918"/>
      <c r="DR59" s="919"/>
      <c r="DS59" s="919"/>
      <c r="DT59" s="919"/>
      <c r="DU59" s="929"/>
      <c r="DV59" s="911"/>
      <c r="DW59" s="912"/>
      <c r="DX59" s="912"/>
      <c r="DY59" s="912"/>
      <c r="DZ59" s="930"/>
      <c r="EA59" s="48"/>
    </row>
    <row r="60" spans="1:131" ht="26.25" customHeight="1" x14ac:dyDescent="0.2">
      <c r="A60" s="52">
        <v>33</v>
      </c>
      <c r="B60" s="911"/>
      <c r="C60" s="912"/>
      <c r="D60" s="912"/>
      <c r="E60" s="912"/>
      <c r="F60" s="912"/>
      <c r="G60" s="912"/>
      <c r="H60" s="912"/>
      <c r="I60" s="912"/>
      <c r="J60" s="912"/>
      <c r="K60" s="912"/>
      <c r="L60" s="912"/>
      <c r="M60" s="912"/>
      <c r="N60" s="912"/>
      <c r="O60" s="912"/>
      <c r="P60" s="913"/>
      <c r="Q60" s="938"/>
      <c r="R60" s="939"/>
      <c r="S60" s="939"/>
      <c r="T60" s="939"/>
      <c r="U60" s="939"/>
      <c r="V60" s="939"/>
      <c r="W60" s="939"/>
      <c r="X60" s="939"/>
      <c r="Y60" s="939"/>
      <c r="Z60" s="939"/>
      <c r="AA60" s="939"/>
      <c r="AB60" s="939"/>
      <c r="AC60" s="939"/>
      <c r="AD60" s="939"/>
      <c r="AE60" s="940"/>
      <c r="AF60" s="941"/>
      <c r="AG60" s="919"/>
      <c r="AH60" s="919"/>
      <c r="AI60" s="919"/>
      <c r="AJ60" s="942"/>
      <c r="AK60" s="943"/>
      <c r="AL60" s="939"/>
      <c r="AM60" s="939"/>
      <c r="AN60" s="939"/>
      <c r="AO60" s="939"/>
      <c r="AP60" s="939"/>
      <c r="AQ60" s="939"/>
      <c r="AR60" s="939"/>
      <c r="AS60" s="939"/>
      <c r="AT60" s="939"/>
      <c r="AU60" s="939"/>
      <c r="AV60" s="939"/>
      <c r="AW60" s="939"/>
      <c r="AX60" s="939"/>
      <c r="AY60" s="939"/>
      <c r="AZ60" s="944"/>
      <c r="BA60" s="944"/>
      <c r="BB60" s="944"/>
      <c r="BC60" s="944"/>
      <c r="BD60" s="944"/>
      <c r="BE60" s="916"/>
      <c r="BF60" s="916"/>
      <c r="BG60" s="916"/>
      <c r="BH60" s="916"/>
      <c r="BI60" s="917"/>
      <c r="BJ60" s="56"/>
      <c r="BK60" s="56"/>
      <c r="BL60" s="56"/>
      <c r="BM60" s="56"/>
      <c r="BN60" s="56"/>
      <c r="BO60" s="55"/>
      <c r="BP60" s="55"/>
      <c r="BQ60" s="52">
        <v>54</v>
      </c>
      <c r="BR60" s="72"/>
      <c r="BS60" s="911"/>
      <c r="BT60" s="912"/>
      <c r="BU60" s="912"/>
      <c r="BV60" s="912"/>
      <c r="BW60" s="912"/>
      <c r="BX60" s="912"/>
      <c r="BY60" s="912"/>
      <c r="BZ60" s="912"/>
      <c r="CA60" s="912"/>
      <c r="CB60" s="912"/>
      <c r="CC60" s="912"/>
      <c r="CD60" s="912"/>
      <c r="CE60" s="912"/>
      <c r="CF60" s="912"/>
      <c r="CG60" s="913"/>
      <c r="CH60" s="918"/>
      <c r="CI60" s="919"/>
      <c r="CJ60" s="919"/>
      <c r="CK60" s="919"/>
      <c r="CL60" s="929"/>
      <c r="CM60" s="918"/>
      <c r="CN60" s="919"/>
      <c r="CO60" s="919"/>
      <c r="CP60" s="919"/>
      <c r="CQ60" s="929"/>
      <c r="CR60" s="918"/>
      <c r="CS60" s="919"/>
      <c r="CT60" s="919"/>
      <c r="CU60" s="919"/>
      <c r="CV60" s="929"/>
      <c r="CW60" s="918"/>
      <c r="CX60" s="919"/>
      <c r="CY60" s="919"/>
      <c r="CZ60" s="919"/>
      <c r="DA60" s="929"/>
      <c r="DB60" s="918"/>
      <c r="DC60" s="919"/>
      <c r="DD60" s="919"/>
      <c r="DE60" s="919"/>
      <c r="DF60" s="929"/>
      <c r="DG60" s="918"/>
      <c r="DH60" s="919"/>
      <c r="DI60" s="919"/>
      <c r="DJ60" s="919"/>
      <c r="DK60" s="929"/>
      <c r="DL60" s="918"/>
      <c r="DM60" s="919"/>
      <c r="DN60" s="919"/>
      <c r="DO60" s="919"/>
      <c r="DP60" s="929"/>
      <c r="DQ60" s="918"/>
      <c r="DR60" s="919"/>
      <c r="DS60" s="919"/>
      <c r="DT60" s="919"/>
      <c r="DU60" s="929"/>
      <c r="DV60" s="911"/>
      <c r="DW60" s="912"/>
      <c r="DX60" s="912"/>
      <c r="DY60" s="912"/>
      <c r="DZ60" s="930"/>
      <c r="EA60" s="48"/>
    </row>
    <row r="61" spans="1:131" ht="26.25" customHeight="1" x14ac:dyDescent="0.2">
      <c r="A61" s="52">
        <v>34</v>
      </c>
      <c r="B61" s="911"/>
      <c r="C61" s="912"/>
      <c r="D61" s="912"/>
      <c r="E61" s="912"/>
      <c r="F61" s="912"/>
      <c r="G61" s="912"/>
      <c r="H61" s="912"/>
      <c r="I61" s="912"/>
      <c r="J61" s="912"/>
      <c r="K61" s="912"/>
      <c r="L61" s="912"/>
      <c r="M61" s="912"/>
      <c r="N61" s="912"/>
      <c r="O61" s="912"/>
      <c r="P61" s="913"/>
      <c r="Q61" s="938"/>
      <c r="R61" s="939"/>
      <c r="S61" s="939"/>
      <c r="T61" s="939"/>
      <c r="U61" s="939"/>
      <c r="V61" s="939"/>
      <c r="W61" s="939"/>
      <c r="X61" s="939"/>
      <c r="Y61" s="939"/>
      <c r="Z61" s="939"/>
      <c r="AA61" s="939"/>
      <c r="AB61" s="939"/>
      <c r="AC61" s="939"/>
      <c r="AD61" s="939"/>
      <c r="AE61" s="940"/>
      <c r="AF61" s="941"/>
      <c r="AG61" s="919"/>
      <c r="AH61" s="919"/>
      <c r="AI61" s="919"/>
      <c r="AJ61" s="942"/>
      <c r="AK61" s="943"/>
      <c r="AL61" s="939"/>
      <c r="AM61" s="939"/>
      <c r="AN61" s="939"/>
      <c r="AO61" s="939"/>
      <c r="AP61" s="939"/>
      <c r="AQ61" s="939"/>
      <c r="AR61" s="939"/>
      <c r="AS61" s="939"/>
      <c r="AT61" s="939"/>
      <c r="AU61" s="939"/>
      <c r="AV61" s="939"/>
      <c r="AW61" s="939"/>
      <c r="AX61" s="939"/>
      <c r="AY61" s="939"/>
      <c r="AZ61" s="944"/>
      <c r="BA61" s="944"/>
      <c r="BB61" s="944"/>
      <c r="BC61" s="944"/>
      <c r="BD61" s="944"/>
      <c r="BE61" s="916"/>
      <c r="BF61" s="916"/>
      <c r="BG61" s="916"/>
      <c r="BH61" s="916"/>
      <c r="BI61" s="917"/>
      <c r="BJ61" s="56"/>
      <c r="BK61" s="56"/>
      <c r="BL61" s="56"/>
      <c r="BM61" s="56"/>
      <c r="BN61" s="56"/>
      <c r="BO61" s="55"/>
      <c r="BP61" s="55"/>
      <c r="BQ61" s="52">
        <v>55</v>
      </c>
      <c r="BR61" s="72"/>
      <c r="BS61" s="911"/>
      <c r="BT61" s="912"/>
      <c r="BU61" s="912"/>
      <c r="BV61" s="912"/>
      <c r="BW61" s="912"/>
      <c r="BX61" s="912"/>
      <c r="BY61" s="912"/>
      <c r="BZ61" s="912"/>
      <c r="CA61" s="912"/>
      <c r="CB61" s="912"/>
      <c r="CC61" s="912"/>
      <c r="CD61" s="912"/>
      <c r="CE61" s="912"/>
      <c r="CF61" s="912"/>
      <c r="CG61" s="913"/>
      <c r="CH61" s="918"/>
      <c r="CI61" s="919"/>
      <c r="CJ61" s="919"/>
      <c r="CK61" s="919"/>
      <c r="CL61" s="929"/>
      <c r="CM61" s="918"/>
      <c r="CN61" s="919"/>
      <c r="CO61" s="919"/>
      <c r="CP61" s="919"/>
      <c r="CQ61" s="929"/>
      <c r="CR61" s="918"/>
      <c r="CS61" s="919"/>
      <c r="CT61" s="919"/>
      <c r="CU61" s="919"/>
      <c r="CV61" s="929"/>
      <c r="CW61" s="918"/>
      <c r="CX61" s="919"/>
      <c r="CY61" s="919"/>
      <c r="CZ61" s="919"/>
      <c r="DA61" s="929"/>
      <c r="DB61" s="918"/>
      <c r="DC61" s="919"/>
      <c r="DD61" s="919"/>
      <c r="DE61" s="919"/>
      <c r="DF61" s="929"/>
      <c r="DG61" s="918"/>
      <c r="DH61" s="919"/>
      <c r="DI61" s="919"/>
      <c r="DJ61" s="919"/>
      <c r="DK61" s="929"/>
      <c r="DL61" s="918"/>
      <c r="DM61" s="919"/>
      <c r="DN61" s="919"/>
      <c r="DO61" s="919"/>
      <c r="DP61" s="929"/>
      <c r="DQ61" s="918"/>
      <c r="DR61" s="919"/>
      <c r="DS61" s="919"/>
      <c r="DT61" s="919"/>
      <c r="DU61" s="929"/>
      <c r="DV61" s="911"/>
      <c r="DW61" s="912"/>
      <c r="DX61" s="912"/>
      <c r="DY61" s="912"/>
      <c r="DZ61" s="930"/>
      <c r="EA61" s="48"/>
    </row>
    <row r="62" spans="1:131" ht="26.25" customHeight="1" x14ac:dyDescent="0.2">
      <c r="A62" s="52">
        <v>35</v>
      </c>
      <c r="B62" s="911"/>
      <c r="C62" s="912"/>
      <c r="D62" s="912"/>
      <c r="E62" s="912"/>
      <c r="F62" s="912"/>
      <c r="G62" s="912"/>
      <c r="H62" s="912"/>
      <c r="I62" s="912"/>
      <c r="J62" s="912"/>
      <c r="K62" s="912"/>
      <c r="L62" s="912"/>
      <c r="M62" s="912"/>
      <c r="N62" s="912"/>
      <c r="O62" s="912"/>
      <c r="P62" s="913"/>
      <c r="Q62" s="938"/>
      <c r="R62" s="939"/>
      <c r="S62" s="939"/>
      <c r="T62" s="939"/>
      <c r="U62" s="939"/>
      <c r="V62" s="939"/>
      <c r="W62" s="939"/>
      <c r="X62" s="939"/>
      <c r="Y62" s="939"/>
      <c r="Z62" s="939"/>
      <c r="AA62" s="939"/>
      <c r="AB62" s="939"/>
      <c r="AC62" s="939"/>
      <c r="AD62" s="939"/>
      <c r="AE62" s="940"/>
      <c r="AF62" s="941"/>
      <c r="AG62" s="919"/>
      <c r="AH62" s="919"/>
      <c r="AI62" s="919"/>
      <c r="AJ62" s="942"/>
      <c r="AK62" s="943"/>
      <c r="AL62" s="939"/>
      <c r="AM62" s="939"/>
      <c r="AN62" s="939"/>
      <c r="AO62" s="939"/>
      <c r="AP62" s="939"/>
      <c r="AQ62" s="939"/>
      <c r="AR62" s="939"/>
      <c r="AS62" s="939"/>
      <c r="AT62" s="939"/>
      <c r="AU62" s="939"/>
      <c r="AV62" s="939"/>
      <c r="AW62" s="939"/>
      <c r="AX62" s="939"/>
      <c r="AY62" s="939"/>
      <c r="AZ62" s="944"/>
      <c r="BA62" s="944"/>
      <c r="BB62" s="944"/>
      <c r="BC62" s="944"/>
      <c r="BD62" s="944"/>
      <c r="BE62" s="916"/>
      <c r="BF62" s="916"/>
      <c r="BG62" s="916"/>
      <c r="BH62" s="916"/>
      <c r="BI62" s="917"/>
      <c r="BJ62" s="945" t="s">
        <v>463</v>
      </c>
      <c r="BK62" s="946"/>
      <c r="BL62" s="946"/>
      <c r="BM62" s="946"/>
      <c r="BN62" s="947"/>
      <c r="BO62" s="55"/>
      <c r="BP62" s="55"/>
      <c r="BQ62" s="52">
        <v>56</v>
      </c>
      <c r="BR62" s="72"/>
      <c r="BS62" s="911"/>
      <c r="BT62" s="912"/>
      <c r="BU62" s="912"/>
      <c r="BV62" s="912"/>
      <c r="BW62" s="912"/>
      <c r="BX62" s="912"/>
      <c r="BY62" s="912"/>
      <c r="BZ62" s="912"/>
      <c r="CA62" s="912"/>
      <c r="CB62" s="912"/>
      <c r="CC62" s="912"/>
      <c r="CD62" s="912"/>
      <c r="CE62" s="912"/>
      <c r="CF62" s="912"/>
      <c r="CG62" s="913"/>
      <c r="CH62" s="918"/>
      <c r="CI62" s="919"/>
      <c r="CJ62" s="919"/>
      <c r="CK62" s="919"/>
      <c r="CL62" s="929"/>
      <c r="CM62" s="918"/>
      <c r="CN62" s="919"/>
      <c r="CO62" s="919"/>
      <c r="CP62" s="919"/>
      <c r="CQ62" s="929"/>
      <c r="CR62" s="918"/>
      <c r="CS62" s="919"/>
      <c r="CT62" s="919"/>
      <c r="CU62" s="919"/>
      <c r="CV62" s="929"/>
      <c r="CW62" s="918"/>
      <c r="CX62" s="919"/>
      <c r="CY62" s="919"/>
      <c r="CZ62" s="919"/>
      <c r="DA62" s="929"/>
      <c r="DB62" s="918"/>
      <c r="DC62" s="919"/>
      <c r="DD62" s="919"/>
      <c r="DE62" s="919"/>
      <c r="DF62" s="929"/>
      <c r="DG62" s="918"/>
      <c r="DH62" s="919"/>
      <c r="DI62" s="919"/>
      <c r="DJ62" s="919"/>
      <c r="DK62" s="929"/>
      <c r="DL62" s="918"/>
      <c r="DM62" s="919"/>
      <c r="DN62" s="919"/>
      <c r="DO62" s="919"/>
      <c r="DP62" s="929"/>
      <c r="DQ62" s="918"/>
      <c r="DR62" s="919"/>
      <c r="DS62" s="919"/>
      <c r="DT62" s="919"/>
      <c r="DU62" s="929"/>
      <c r="DV62" s="911"/>
      <c r="DW62" s="912"/>
      <c r="DX62" s="912"/>
      <c r="DY62" s="912"/>
      <c r="DZ62" s="930"/>
      <c r="EA62" s="48"/>
    </row>
    <row r="63" spans="1:131" ht="26.25" customHeight="1" x14ac:dyDescent="0.2">
      <c r="A63" s="53" t="s">
        <v>247</v>
      </c>
      <c r="B63" s="889" t="s">
        <v>380</v>
      </c>
      <c r="C63" s="890"/>
      <c r="D63" s="890"/>
      <c r="E63" s="890"/>
      <c r="F63" s="890"/>
      <c r="G63" s="890"/>
      <c r="H63" s="890"/>
      <c r="I63" s="890"/>
      <c r="J63" s="890"/>
      <c r="K63" s="890"/>
      <c r="L63" s="890"/>
      <c r="M63" s="890"/>
      <c r="N63" s="890"/>
      <c r="O63" s="890"/>
      <c r="P63" s="891"/>
      <c r="Q63" s="899"/>
      <c r="R63" s="900"/>
      <c r="S63" s="900"/>
      <c r="T63" s="900"/>
      <c r="U63" s="900"/>
      <c r="V63" s="900"/>
      <c r="W63" s="900"/>
      <c r="X63" s="900"/>
      <c r="Y63" s="900"/>
      <c r="Z63" s="900"/>
      <c r="AA63" s="900"/>
      <c r="AB63" s="900"/>
      <c r="AC63" s="900"/>
      <c r="AD63" s="900"/>
      <c r="AE63" s="931"/>
      <c r="AF63" s="932">
        <v>331</v>
      </c>
      <c r="AG63" s="901"/>
      <c r="AH63" s="901"/>
      <c r="AI63" s="901"/>
      <c r="AJ63" s="933"/>
      <c r="AK63" s="934"/>
      <c r="AL63" s="900"/>
      <c r="AM63" s="900"/>
      <c r="AN63" s="900"/>
      <c r="AO63" s="900"/>
      <c r="AP63" s="901"/>
      <c r="AQ63" s="901"/>
      <c r="AR63" s="901"/>
      <c r="AS63" s="901"/>
      <c r="AT63" s="901"/>
      <c r="AU63" s="901">
        <v>2606</v>
      </c>
      <c r="AV63" s="901"/>
      <c r="AW63" s="901"/>
      <c r="AX63" s="901"/>
      <c r="AY63" s="901"/>
      <c r="AZ63" s="935"/>
      <c r="BA63" s="935"/>
      <c r="BB63" s="935"/>
      <c r="BC63" s="935"/>
      <c r="BD63" s="935"/>
      <c r="BE63" s="902"/>
      <c r="BF63" s="902"/>
      <c r="BG63" s="902"/>
      <c r="BH63" s="902"/>
      <c r="BI63" s="903"/>
      <c r="BJ63" s="936" t="s">
        <v>195</v>
      </c>
      <c r="BK63" s="896"/>
      <c r="BL63" s="896"/>
      <c r="BM63" s="896"/>
      <c r="BN63" s="937"/>
      <c r="BO63" s="55"/>
      <c r="BP63" s="55"/>
      <c r="BQ63" s="52">
        <v>57</v>
      </c>
      <c r="BR63" s="72"/>
      <c r="BS63" s="911"/>
      <c r="BT63" s="912"/>
      <c r="BU63" s="912"/>
      <c r="BV63" s="912"/>
      <c r="BW63" s="912"/>
      <c r="BX63" s="912"/>
      <c r="BY63" s="912"/>
      <c r="BZ63" s="912"/>
      <c r="CA63" s="912"/>
      <c r="CB63" s="912"/>
      <c r="CC63" s="912"/>
      <c r="CD63" s="912"/>
      <c r="CE63" s="912"/>
      <c r="CF63" s="912"/>
      <c r="CG63" s="913"/>
      <c r="CH63" s="918"/>
      <c r="CI63" s="919"/>
      <c r="CJ63" s="919"/>
      <c r="CK63" s="919"/>
      <c r="CL63" s="929"/>
      <c r="CM63" s="918"/>
      <c r="CN63" s="919"/>
      <c r="CO63" s="919"/>
      <c r="CP63" s="919"/>
      <c r="CQ63" s="929"/>
      <c r="CR63" s="918"/>
      <c r="CS63" s="919"/>
      <c r="CT63" s="919"/>
      <c r="CU63" s="919"/>
      <c r="CV63" s="929"/>
      <c r="CW63" s="918"/>
      <c r="CX63" s="919"/>
      <c r="CY63" s="919"/>
      <c r="CZ63" s="919"/>
      <c r="DA63" s="929"/>
      <c r="DB63" s="918"/>
      <c r="DC63" s="919"/>
      <c r="DD63" s="919"/>
      <c r="DE63" s="919"/>
      <c r="DF63" s="929"/>
      <c r="DG63" s="918"/>
      <c r="DH63" s="919"/>
      <c r="DI63" s="919"/>
      <c r="DJ63" s="919"/>
      <c r="DK63" s="929"/>
      <c r="DL63" s="918"/>
      <c r="DM63" s="919"/>
      <c r="DN63" s="919"/>
      <c r="DO63" s="919"/>
      <c r="DP63" s="929"/>
      <c r="DQ63" s="918"/>
      <c r="DR63" s="919"/>
      <c r="DS63" s="919"/>
      <c r="DT63" s="919"/>
      <c r="DU63" s="929"/>
      <c r="DV63" s="911"/>
      <c r="DW63" s="912"/>
      <c r="DX63" s="912"/>
      <c r="DY63" s="912"/>
      <c r="DZ63" s="930"/>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911"/>
      <c r="BT64" s="912"/>
      <c r="BU64" s="912"/>
      <c r="BV64" s="912"/>
      <c r="BW64" s="912"/>
      <c r="BX64" s="912"/>
      <c r="BY64" s="912"/>
      <c r="BZ64" s="912"/>
      <c r="CA64" s="912"/>
      <c r="CB64" s="912"/>
      <c r="CC64" s="912"/>
      <c r="CD64" s="912"/>
      <c r="CE64" s="912"/>
      <c r="CF64" s="912"/>
      <c r="CG64" s="913"/>
      <c r="CH64" s="918"/>
      <c r="CI64" s="919"/>
      <c r="CJ64" s="919"/>
      <c r="CK64" s="919"/>
      <c r="CL64" s="929"/>
      <c r="CM64" s="918"/>
      <c r="CN64" s="919"/>
      <c r="CO64" s="919"/>
      <c r="CP64" s="919"/>
      <c r="CQ64" s="929"/>
      <c r="CR64" s="918"/>
      <c r="CS64" s="919"/>
      <c r="CT64" s="919"/>
      <c r="CU64" s="919"/>
      <c r="CV64" s="929"/>
      <c r="CW64" s="918"/>
      <c r="CX64" s="919"/>
      <c r="CY64" s="919"/>
      <c r="CZ64" s="919"/>
      <c r="DA64" s="929"/>
      <c r="DB64" s="918"/>
      <c r="DC64" s="919"/>
      <c r="DD64" s="919"/>
      <c r="DE64" s="919"/>
      <c r="DF64" s="929"/>
      <c r="DG64" s="918"/>
      <c r="DH64" s="919"/>
      <c r="DI64" s="919"/>
      <c r="DJ64" s="919"/>
      <c r="DK64" s="929"/>
      <c r="DL64" s="918"/>
      <c r="DM64" s="919"/>
      <c r="DN64" s="919"/>
      <c r="DO64" s="919"/>
      <c r="DP64" s="929"/>
      <c r="DQ64" s="918"/>
      <c r="DR64" s="919"/>
      <c r="DS64" s="919"/>
      <c r="DT64" s="919"/>
      <c r="DU64" s="929"/>
      <c r="DV64" s="911"/>
      <c r="DW64" s="912"/>
      <c r="DX64" s="912"/>
      <c r="DY64" s="912"/>
      <c r="DZ64" s="930"/>
      <c r="EA64" s="48"/>
    </row>
    <row r="65" spans="1:131" ht="26.25" customHeight="1" x14ac:dyDescent="0.2">
      <c r="A65" s="56" t="s">
        <v>259</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911"/>
      <c r="BT65" s="912"/>
      <c r="BU65" s="912"/>
      <c r="BV65" s="912"/>
      <c r="BW65" s="912"/>
      <c r="BX65" s="912"/>
      <c r="BY65" s="912"/>
      <c r="BZ65" s="912"/>
      <c r="CA65" s="912"/>
      <c r="CB65" s="912"/>
      <c r="CC65" s="912"/>
      <c r="CD65" s="912"/>
      <c r="CE65" s="912"/>
      <c r="CF65" s="912"/>
      <c r="CG65" s="913"/>
      <c r="CH65" s="918"/>
      <c r="CI65" s="919"/>
      <c r="CJ65" s="919"/>
      <c r="CK65" s="919"/>
      <c r="CL65" s="929"/>
      <c r="CM65" s="918"/>
      <c r="CN65" s="919"/>
      <c r="CO65" s="919"/>
      <c r="CP65" s="919"/>
      <c r="CQ65" s="929"/>
      <c r="CR65" s="918"/>
      <c r="CS65" s="919"/>
      <c r="CT65" s="919"/>
      <c r="CU65" s="919"/>
      <c r="CV65" s="929"/>
      <c r="CW65" s="918"/>
      <c r="CX65" s="919"/>
      <c r="CY65" s="919"/>
      <c r="CZ65" s="919"/>
      <c r="DA65" s="929"/>
      <c r="DB65" s="918"/>
      <c r="DC65" s="919"/>
      <c r="DD65" s="919"/>
      <c r="DE65" s="919"/>
      <c r="DF65" s="929"/>
      <c r="DG65" s="918"/>
      <c r="DH65" s="919"/>
      <c r="DI65" s="919"/>
      <c r="DJ65" s="919"/>
      <c r="DK65" s="929"/>
      <c r="DL65" s="918"/>
      <c r="DM65" s="919"/>
      <c r="DN65" s="919"/>
      <c r="DO65" s="919"/>
      <c r="DP65" s="929"/>
      <c r="DQ65" s="918"/>
      <c r="DR65" s="919"/>
      <c r="DS65" s="919"/>
      <c r="DT65" s="919"/>
      <c r="DU65" s="929"/>
      <c r="DV65" s="911"/>
      <c r="DW65" s="912"/>
      <c r="DX65" s="912"/>
      <c r="DY65" s="912"/>
      <c r="DZ65" s="930"/>
      <c r="EA65" s="48"/>
    </row>
    <row r="66" spans="1:131" ht="26.25" customHeight="1" x14ac:dyDescent="0.2">
      <c r="A66" s="657" t="s">
        <v>417</v>
      </c>
      <c r="B66" s="658"/>
      <c r="C66" s="658"/>
      <c r="D66" s="658"/>
      <c r="E66" s="658"/>
      <c r="F66" s="658"/>
      <c r="G66" s="658"/>
      <c r="H66" s="658"/>
      <c r="I66" s="658"/>
      <c r="J66" s="658"/>
      <c r="K66" s="658"/>
      <c r="L66" s="658"/>
      <c r="M66" s="658"/>
      <c r="N66" s="658"/>
      <c r="O66" s="658"/>
      <c r="P66" s="659"/>
      <c r="Q66" s="649" t="s">
        <v>455</v>
      </c>
      <c r="R66" s="650"/>
      <c r="S66" s="650"/>
      <c r="T66" s="650"/>
      <c r="U66" s="651"/>
      <c r="V66" s="649" t="s">
        <v>456</v>
      </c>
      <c r="W66" s="650"/>
      <c r="X66" s="650"/>
      <c r="Y66" s="650"/>
      <c r="Z66" s="651"/>
      <c r="AA66" s="649" t="s">
        <v>457</v>
      </c>
      <c r="AB66" s="650"/>
      <c r="AC66" s="650"/>
      <c r="AD66" s="650"/>
      <c r="AE66" s="651"/>
      <c r="AF66" s="669" t="s">
        <v>244</v>
      </c>
      <c r="AG66" s="664"/>
      <c r="AH66" s="664"/>
      <c r="AI66" s="664"/>
      <c r="AJ66" s="670"/>
      <c r="AK66" s="649" t="s">
        <v>394</v>
      </c>
      <c r="AL66" s="658"/>
      <c r="AM66" s="658"/>
      <c r="AN66" s="658"/>
      <c r="AO66" s="659"/>
      <c r="AP66" s="649" t="s">
        <v>361</v>
      </c>
      <c r="AQ66" s="650"/>
      <c r="AR66" s="650"/>
      <c r="AS66" s="650"/>
      <c r="AT66" s="651"/>
      <c r="AU66" s="649" t="s">
        <v>464</v>
      </c>
      <c r="AV66" s="650"/>
      <c r="AW66" s="650"/>
      <c r="AX66" s="650"/>
      <c r="AY66" s="651"/>
      <c r="AZ66" s="649" t="s">
        <v>447</v>
      </c>
      <c r="BA66" s="650"/>
      <c r="BB66" s="650"/>
      <c r="BC66" s="650"/>
      <c r="BD66" s="655"/>
      <c r="BE66" s="55"/>
      <c r="BF66" s="55"/>
      <c r="BG66" s="55"/>
      <c r="BH66" s="55"/>
      <c r="BI66" s="55"/>
      <c r="BJ66" s="55"/>
      <c r="BK66" s="55"/>
      <c r="BL66" s="55"/>
      <c r="BM66" s="55"/>
      <c r="BN66" s="55"/>
      <c r="BO66" s="55"/>
      <c r="BP66" s="55"/>
      <c r="BQ66" s="52">
        <v>60</v>
      </c>
      <c r="BR66" s="73"/>
      <c r="BS66" s="882"/>
      <c r="BT66" s="883"/>
      <c r="BU66" s="883"/>
      <c r="BV66" s="883"/>
      <c r="BW66" s="883"/>
      <c r="BX66" s="883"/>
      <c r="BY66" s="883"/>
      <c r="BZ66" s="883"/>
      <c r="CA66" s="883"/>
      <c r="CB66" s="883"/>
      <c r="CC66" s="883"/>
      <c r="CD66" s="883"/>
      <c r="CE66" s="883"/>
      <c r="CF66" s="883"/>
      <c r="CG66" s="884"/>
      <c r="CH66" s="885"/>
      <c r="CI66" s="886"/>
      <c r="CJ66" s="886"/>
      <c r="CK66" s="886"/>
      <c r="CL66" s="887"/>
      <c r="CM66" s="885"/>
      <c r="CN66" s="886"/>
      <c r="CO66" s="886"/>
      <c r="CP66" s="886"/>
      <c r="CQ66" s="887"/>
      <c r="CR66" s="885"/>
      <c r="CS66" s="886"/>
      <c r="CT66" s="886"/>
      <c r="CU66" s="886"/>
      <c r="CV66" s="887"/>
      <c r="CW66" s="885"/>
      <c r="CX66" s="886"/>
      <c r="CY66" s="886"/>
      <c r="CZ66" s="886"/>
      <c r="DA66" s="887"/>
      <c r="DB66" s="885"/>
      <c r="DC66" s="886"/>
      <c r="DD66" s="886"/>
      <c r="DE66" s="886"/>
      <c r="DF66" s="887"/>
      <c r="DG66" s="885"/>
      <c r="DH66" s="886"/>
      <c r="DI66" s="886"/>
      <c r="DJ66" s="886"/>
      <c r="DK66" s="887"/>
      <c r="DL66" s="885"/>
      <c r="DM66" s="886"/>
      <c r="DN66" s="886"/>
      <c r="DO66" s="886"/>
      <c r="DP66" s="887"/>
      <c r="DQ66" s="885"/>
      <c r="DR66" s="886"/>
      <c r="DS66" s="886"/>
      <c r="DT66" s="886"/>
      <c r="DU66" s="887"/>
      <c r="DV66" s="882"/>
      <c r="DW66" s="883"/>
      <c r="DX66" s="883"/>
      <c r="DY66" s="883"/>
      <c r="DZ66" s="888"/>
      <c r="EA66" s="48"/>
    </row>
    <row r="67" spans="1:131" ht="26.25" customHeight="1" x14ac:dyDescent="0.2">
      <c r="A67" s="660"/>
      <c r="B67" s="661"/>
      <c r="C67" s="661"/>
      <c r="D67" s="661"/>
      <c r="E67" s="661"/>
      <c r="F67" s="661"/>
      <c r="G67" s="661"/>
      <c r="H67" s="661"/>
      <c r="I67" s="661"/>
      <c r="J67" s="661"/>
      <c r="K67" s="661"/>
      <c r="L67" s="661"/>
      <c r="M67" s="661"/>
      <c r="N67" s="661"/>
      <c r="O67" s="661"/>
      <c r="P67" s="662"/>
      <c r="Q67" s="652"/>
      <c r="R67" s="653"/>
      <c r="S67" s="653"/>
      <c r="T67" s="653"/>
      <c r="U67" s="654"/>
      <c r="V67" s="652"/>
      <c r="W67" s="653"/>
      <c r="X67" s="653"/>
      <c r="Y67" s="653"/>
      <c r="Z67" s="654"/>
      <c r="AA67" s="652"/>
      <c r="AB67" s="653"/>
      <c r="AC67" s="653"/>
      <c r="AD67" s="653"/>
      <c r="AE67" s="654"/>
      <c r="AF67" s="671"/>
      <c r="AG67" s="667"/>
      <c r="AH67" s="667"/>
      <c r="AI67" s="667"/>
      <c r="AJ67" s="672"/>
      <c r="AK67" s="673"/>
      <c r="AL67" s="661"/>
      <c r="AM67" s="661"/>
      <c r="AN67" s="661"/>
      <c r="AO67" s="662"/>
      <c r="AP67" s="652"/>
      <c r="AQ67" s="653"/>
      <c r="AR67" s="653"/>
      <c r="AS67" s="653"/>
      <c r="AT67" s="654"/>
      <c r="AU67" s="652"/>
      <c r="AV67" s="653"/>
      <c r="AW67" s="653"/>
      <c r="AX67" s="653"/>
      <c r="AY67" s="654"/>
      <c r="AZ67" s="652"/>
      <c r="BA67" s="653"/>
      <c r="BB67" s="653"/>
      <c r="BC67" s="653"/>
      <c r="BD67" s="656"/>
      <c r="BE67" s="55"/>
      <c r="BF67" s="55"/>
      <c r="BG67" s="55"/>
      <c r="BH67" s="55"/>
      <c r="BI67" s="55"/>
      <c r="BJ67" s="55"/>
      <c r="BK67" s="55"/>
      <c r="BL67" s="55"/>
      <c r="BM67" s="55"/>
      <c r="BN67" s="55"/>
      <c r="BO67" s="55"/>
      <c r="BP67" s="55"/>
      <c r="BQ67" s="52">
        <v>61</v>
      </c>
      <c r="BR67" s="73"/>
      <c r="BS67" s="882"/>
      <c r="BT67" s="883"/>
      <c r="BU67" s="883"/>
      <c r="BV67" s="883"/>
      <c r="BW67" s="883"/>
      <c r="BX67" s="883"/>
      <c r="BY67" s="883"/>
      <c r="BZ67" s="883"/>
      <c r="CA67" s="883"/>
      <c r="CB67" s="883"/>
      <c r="CC67" s="883"/>
      <c r="CD67" s="883"/>
      <c r="CE67" s="883"/>
      <c r="CF67" s="883"/>
      <c r="CG67" s="884"/>
      <c r="CH67" s="885"/>
      <c r="CI67" s="886"/>
      <c r="CJ67" s="886"/>
      <c r="CK67" s="886"/>
      <c r="CL67" s="887"/>
      <c r="CM67" s="885"/>
      <c r="CN67" s="886"/>
      <c r="CO67" s="886"/>
      <c r="CP67" s="886"/>
      <c r="CQ67" s="887"/>
      <c r="CR67" s="885"/>
      <c r="CS67" s="886"/>
      <c r="CT67" s="886"/>
      <c r="CU67" s="886"/>
      <c r="CV67" s="887"/>
      <c r="CW67" s="885"/>
      <c r="CX67" s="886"/>
      <c r="CY67" s="886"/>
      <c r="CZ67" s="886"/>
      <c r="DA67" s="887"/>
      <c r="DB67" s="885"/>
      <c r="DC67" s="886"/>
      <c r="DD67" s="886"/>
      <c r="DE67" s="886"/>
      <c r="DF67" s="887"/>
      <c r="DG67" s="885"/>
      <c r="DH67" s="886"/>
      <c r="DI67" s="886"/>
      <c r="DJ67" s="886"/>
      <c r="DK67" s="887"/>
      <c r="DL67" s="885"/>
      <c r="DM67" s="886"/>
      <c r="DN67" s="886"/>
      <c r="DO67" s="886"/>
      <c r="DP67" s="887"/>
      <c r="DQ67" s="885"/>
      <c r="DR67" s="886"/>
      <c r="DS67" s="886"/>
      <c r="DT67" s="886"/>
      <c r="DU67" s="887"/>
      <c r="DV67" s="882"/>
      <c r="DW67" s="883"/>
      <c r="DX67" s="883"/>
      <c r="DY67" s="883"/>
      <c r="DZ67" s="888"/>
      <c r="EA67" s="48"/>
    </row>
    <row r="68" spans="1:131" ht="26.25" customHeight="1" x14ac:dyDescent="0.2">
      <c r="A68" s="51">
        <v>1</v>
      </c>
      <c r="B68" s="922" t="s">
        <v>531</v>
      </c>
      <c r="C68" s="923"/>
      <c r="D68" s="923"/>
      <c r="E68" s="923"/>
      <c r="F68" s="923"/>
      <c r="G68" s="923"/>
      <c r="H68" s="923"/>
      <c r="I68" s="923"/>
      <c r="J68" s="923"/>
      <c r="K68" s="923"/>
      <c r="L68" s="923"/>
      <c r="M68" s="923"/>
      <c r="N68" s="923"/>
      <c r="O68" s="923"/>
      <c r="P68" s="924"/>
      <c r="Q68" s="925">
        <v>976</v>
      </c>
      <c r="R68" s="926"/>
      <c r="S68" s="926"/>
      <c r="T68" s="926"/>
      <c r="U68" s="926"/>
      <c r="V68" s="926">
        <v>946</v>
      </c>
      <c r="W68" s="926"/>
      <c r="X68" s="926"/>
      <c r="Y68" s="926"/>
      <c r="Z68" s="926"/>
      <c r="AA68" s="926">
        <v>31</v>
      </c>
      <c r="AB68" s="926"/>
      <c r="AC68" s="926"/>
      <c r="AD68" s="926"/>
      <c r="AE68" s="926"/>
      <c r="AF68" s="926">
        <v>31</v>
      </c>
      <c r="AG68" s="926"/>
      <c r="AH68" s="926"/>
      <c r="AI68" s="926"/>
      <c r="AJ68" s="926"/>
      <c r="AK68" s="926">
        <v>70</v>
      </c>
      <c r="AL68" s="926"/>
      <c r="AM68" s="926"/>
      <c r="AN68" s="926"/>
      <c r="AO68" s="926"/>
      <c r="AP68" s="926">
        <v>358</v>
      </c>
      <c r="AQ68" s="926"/>
      <c r="AR68" s="926"/>
      <c r="AS68" s="926"/>
      <c r="AT68" s="926"/>
      <c r="AU68" s="926" t="s">
        <v>535</v>
      </c>
      <c r="AV68" s="926"/>
      <c r="AW68" s="926"/>
      <c r="AX68" s="926"/>
      <c r="AY68" s="926"/>
      <c r="AZ68" s="927"/>
      <c r="BA68" s="927"/>
      <c r="BB68" s="927"/>
      <c r="BC68" s="927"/>
      <c r="BD68" s="928"/>
      <c r="BE68" s="55"/>
      <c r="BF68" s="55"/>
      <c r="BG68" s="55"/>
      <c r="BH68" s="55"/>
      <c r="BI68" s="55"/>
      <c r="BJ68" s="55"/>
      <c r="BK68" s="55"/>
      <c r="BL68" s="55"/>
      <c r="BM68" s="55"/>
      <c r="BN68" s="55"/>
      <c r="BO68" s="55"/>
      <c r="BP68" s="55"/>
      <c r="BQ68" s="52">
        <v>62</v>
      </c>
      <c r="BR68" s="73"/>
      <c r="BS68" s="882"/>
      <c r="BT68" s="883"/>
      <c r="BU68" s="883"/>
      <c r="BV68" s="883"/>
      <c r="BW68" s="883"/>
      <c r="BX68" s="883"/>
      <c r="BY68" s="883"/>
      <c r="BZ68" s="883"/>
      <c r="CA68" s="883"/>
      <c r="CB68" s="883"/>
      <c r="CC68" s="883"/>
      <c r="CD68" s="883"/>
      <c r="CE68" s="883"/>
      <c r="CF68" s="883"/>
      <c r="CG68" s="884"/>
      <c r="CH68" s="885"/>
      <c r="CI68" s="886"/>
      <c r="CJ68" s="886"/>
      <c r="CK68" s="886"/>
      <c r="CL68" s="887"/>
      <c r="CM68" s="885"/>
      <c r="CN68" s="886"/>
      <c r="CO68" s="886"/>
      <c r="CP68" s="886"/>
      <c r="CQ68" s="887"/>
      <c r="CR68" s="885"/>
      <c r="CS68" s="886"/>
      <c r="CT68" s="886"/>
      <c r="CU68" s="886"/>
      <c r="CV68" s="887"/>
      <c r="CW68" s="885"/>
      <c r="CX68" s="886"/>
      <c r="CY68" s="886"/>
      <c r="CZ68" s="886"/>
      <c r="DA68" s="887"/>
      <c r="DB68" s="885"/>
      <c r="DC68" s="886"/>
      <c r="DD68" s="886"/>
      <c r="DE68" s="886"/>
      <c r="DF68" s="887"/>
      <c r="DG68" s="885"/>
      <c r="DH68" s="886"/>
      <c r="DI68" s="886"/>
      <c r="DJ68" s="886"/>
      <c r="DK68" s="887"/>
      <c r="DL68" s="885"/>
      <c r="DM68" s="886"/>
      <c r="DN68" s="886"/>
      <c r="DO68" s="886"/>
      <c r="DP68" s="887"/>
      <c r="DQ68" s="885"/>
      <c r="DR68" s="886"/>
      <c r="DS68" s="886"/>
      <c r="DT68" s="886"/>
      <c r="DU68" s="887"/>
      <c r="DV68" s="882"/>
      <c r="DW68" s="883"/>
      <c r="DX68" s="883"/>
      <c r="DY68" s="883"/>
      <c r="DZ68" s="888"/>
      <c r="EA68" s="48"/>
    </row>
    <row r="69" spans="1:131" ht="26.25" customHeight="1" x14ac:dyDescent="0.2">
      <c r="A69" s="52">
        <v>2</v>
      </c>
      <c r="B69" s="911" t="s">
        <v>414</v>
      </c>
      <c r="C69" s="912"/>
      <c r="D69" s="912"/>
      <c r="E69" s="912"/>
      <c r="F69" s="912"/>
      <c r="G69" s="912"/>
      <c r="H69" s="912"/>
      <c r="I69" s="912"/>
      <c r="J69" s="912"/>
      <c r="K69" s="912"/>
      <c r="L69" s="912"/>
      <c r="M69" s="912"/>
      <c r="N69" s="912"/>
      <c r="O69" s="912"/>
      <c r="P69" s="913"/>
      <c r="Q69" s="914">
        <v>4245</v>
      </c>
      <c r="R69" s="915"/>
      <c r="S69" s="915"/>
      <c r="T69" s="915"/>
      <c r="U69" s="915"/>
      <c r="V69" s="915">
        <v>3635</v>
      </c>
      <c r="W69" s="915"/>
      <c r="X69" s="915"/>
      <c r="Y69" s="915"/>
      <c r="Z69" s="915"/>
      <c r="AA69" s="915">
        <v>609</v>
      </c>
      <c r="AB69" s="915"/>
      <c r="AC69" s="915"/>
      <c r="AD69" s="915"/>
      <c r="AE69" s="915"/>
      <c r="AF69" s="915">
        <v>173</v>
      </c>
      <c r="AG69" s="915"/>
      <c r="AH69" s="915"/>
      <c r="AI69" s="915"/>
      <c r="AJ69" s="915"/>
      <c r="AK69" s="915">
        <v>170</v>
      </c>
      <c r="AL69" s="915"/>
      <c r="AM69" s="915"/>
      <c r="AN69" s="915"/>
      <c r="AO69" s="915"/>
      <c r="AP69" s="915">
        <v>12401</v>
      </c>
      <c r="AQ69" s="915"/>
      <c r="AR69" s="915"/>
      <c r="AS69" s="915"/>
      <c r="AT69" s="915"/>
      <c r="AU69" s="915">
        <v>1935</v>
      </c>
      <c r="AV69" s="915"/>
      <c r="AW69" s="915"/>
      <c r="AX69" s="915"/>
      <c r="AY69" s="915"/>
      <c r="AZ69" s="916"/>
      <c r="BA69" s="916"/>
      <c r="BB69" s="916"/>
      <c r="BC69" s="916"/>
      <c r="BD69" s="917"/>
      <c r="BE69" s="55"/>
      <c r="BF69" s="55"/>
      <c r="BG69" s="55"/>
      <c r="BH69" s="55"/>
      <c r="BI69" s="55"/>
      <c r="BJ69" s="55"/>
      <c r="BK69" s="55"/>
      <c r="BL69" s="55"/>
      <c r="BM69" s="55"/>
      <c r="BN69" s="55"/>
      <c r="BO69" s="55"/>
      <c r="BP69" s="55"/>
      <c r="BQ69" s="52">
        <v>63</v>
      </c>
      <c r="BR69" s="73"/>
      <c r="BS69" s="882"/>
      <c r="BT69" s="883"/>
      <c r="BU69" s="883"/>
      <c r="BV69" s="883"/>
      <c r="BW69" s="883"/>
      <c r="BX69" s="883"/>
      <c r="BY69" s="883"/>
      <c r="BZ69" s="883"/>
      <c r="CA69" s="883"/>
      <c r="CB69" s="883"/>
      <c r="CC69" s="883"/>
      <c r="CD69" s="883"/>
      <c r="CE69" s="883"/>
      <c r="CF69" s="883"/>
      <c r="CG69" s="884"/>
      <c r="CH69" s="885"/>
      <c r="CI69" s="886"/>
      <c r="CJ69" s="886"/>
      <c r="CK69" s="886"/>
      <c r="CL69" s="887"/>
      <c r="CM69" s="885"/>
      <c r="CN69" s="886"/>
      <c r="CO69" s="886"/>
      <c r="CP69" s="886"/>
      <c r="CQ69" s="887"/>
      <c r="CR69" s="885"/>
      <c r="CS69" s="886"/>
      <c r="CT69" s="886"/>
      <c r="CU69" s="886"/>
      <c r="CV69" s="887"/>
      <c r="CW69" s="885"/>
      <c r="CX69" s="886"/>
      <c r="CY69" s="886"/>
      <c r="CZ69" s="886"/>
      <c r="DA69" s="887"/>
      <c r="DB69" s="885"/>
      <c r="DC69" s="886"/>
      <c r="DD69" s="886"/>
      <c r="DE69" s="886"/>
      <c r="DF69" s="887"/>
      <c r="DG69" s="885"/>
      <c r="DH69" s="886"/>
      <c r="DI69" s="886"/>
      <c r="DJ69" s="886"/>
      <c r="DK69" s="887"/>
      <c r="DL69" s="885"/>
      <c r="DM69" s="886"/>
      <c r="DN69" s="886"/>
      <c r="DO69" s="886"/>
      <c r="DP69" s="887"/>
      <c r="DQ69" s="885"/>
      <c r="DR69" s="886"/>
      <c r="DS69" s="886"/>
      <c r="DT69" s="886"/>
      <c r="DU69" s="887"/>
      <c r="DV69" s="882"/>
      <c r="DW69" s="883"/>
      <c r="DX69" s="883"/>
      <c r="DY69" s="883"/>
      <c r="DZ69" s="888"/>
      <c r="EA69" s="48"/>
    </row>
    <row r="70" spans="1:131" ht="26.25" customHeight="1" x14ac:dyDescent="0.2">
      <c r="A70" s="52">
        <v>3</v>
      </c>
      <c r="B70" s="911" t="s">
        <v>532</v>
      </c>
      <c r="C70" s="912"/>
      <c r="D70" s="912"/>
      <c r="E70" s="912"/>
      <c r="F70" s="912"/>
      <c r="G70" s="912"/>
      <c r="H70" s="912"/>
      <c r="I70" s="912"/>
      <c r="J70" s="912"/>
      <c r="K70" s="912"/>
      <c r="L70" s="912"/>
      <c r="M70" s="912"/>
      <c r="N70" s="912"/>
      <c r="O70" s="912"/>
      <c r="P70" s="913"/>
      <c r="Q70" s="914">
        <v>9440</v>
      </c>
      <c r="R70" s="915"/>
      <c r="S70" s="915"/>
      <c r="T70" s="915"/>
      <c r="U70" s="915"/>
      <c r="V70" s="915">
        <v>10260</v>
      </c>
      <c r="W70" s="915"/>
      <c r="X70" s="915"/>
      <c r="Y70" s="915"/>
      <c r="Z70" s="915"/>
      <c r="AA70" s="915">
        <v>-819</v>
      </c>
      <c r="AB70" s="915"/>
      <c r="AC70" s="915"/>
      <c r="AD70" s="915"/>
      <c r="AE70" s="915"/>
      <c r="AF70" s="915">
        <v>3578</v>
      </c>
      <c r="AG70" s="915"/>
      <c r="AH70" s="915"/>
      <c r="AI70" s="915"/>
      <c r="AJ70" s="915"/>
      <c r="AK70" s="915">
        <v>828</v>
      </c>
      <c r="AL70" s="915"/>
      <c r="AM70" s="915"/>
      <c r="AN70" s="915"/>
      <c r="AO70" s="915"/>
      <c r="AP70" s="915">
        <v>6429</v>
      </c>
      <c r="AQ70" s="915"/>
      <c r="AR70" s="915"/>
      <c r="AS70" s="915"/>
      <c r="AT70" s="915"/>
      <c r="AU70" s="915">
        <v>116</v>
      </c>
      <c r="AV70" s="915"/>
      <c r="AW70" s="915"/>
      <c r="AX70" s="915"/>
      <c r="AY70" s="915"/>
      <c r="AZ70" s="916"/>
      <c r="BA70" s="916"/>
      <c r="BB70" s="916"/>
      <c r="BC70" s="916"/>
      <c r="BD70" s="917"/>
      <c r="BE70" s="55"/>
      <c r="BF70" s="55"/>
      <c r="BG70" s="55"/>
      <c r="BH70" s="55"/>
      <c r="BI70" s="55"/>
      <c r="BJ70" s="55"/>
      <c r="BK70" s="55"/>
      <c r="BL70" s="55"/>
      <c r="BM70" s="55"/>
      <c r="BN70" s="55"/>
      <c r="BO70" s="55"/>
      <c r="BP70" s="55"/>
      <c r="BQ70" s="52">
        <v>64</v>
      </c>
      <c r="BR70" s="73"/>
      <c r="BS70" s="882"/>
      <c r="BT70" s="883"/>
      <c r="BU70" s="883"/>
      <c r="BV70" s="883"/>
      <c r="BW70" s="883"/>
      <c r="BX70" s="883"/>
      <c r="BY70" s="883"/>
      <c r="BZ70" s="883"/>
      <c r="CA70" s="883"/>
      <c r="CB70" s="883"/>
      <c r="CC70" s="883"/>
      <c r="CD70" s="883"/>
      <c r="CE70" s="883"/>
      <c r="CF70" s="883"/>
      <c r="CG70" s="884"/>
      <c r="CH70" s="885"/>
      <c r="CI70" s="886"/>
      <c r="CJ70" s="886"/>
      <c r="CK70" s="886"/>
      <c r="CL70" s="887"/>
      <c r="CM70" s="885"/>
      <c r="CN70" s="886"/>
      <c r="CO70" s="886"/>
      <c r="CP70" s="886"/>
      <c r="CQ70" s="887"/>
      <c r="CR70" s="885"/>
      <c r="CS70" s="886"/>
      <c r="CT70" s="886"/>
      <c r="CU70" s="886"/>
      <c r="CV70" s="887"/>
      <c r="CW70" s="885"/>
      <c r="CX70" s="886"/>
      <c r="CY70" s="886"/>
      <c r="CZ70" s="886"/>
      <c r="DA70" s="887"/>
      <c r="DB70" s="885"/>
      <c r="DC70" s="886"/>
      <c r="DD70" s="886"/>
      <c r="DE70" s="886"/>
      <c r="DF70" s="887"/>
      <c r="DG70" s="885"/>
      <c r="DH70" s="886"/>
      <c r="DI70" s="886"/>
      <c r="DJ70" s="886"/>
      <c r="DK70" s="887"/>
      <c r="DL70" s="885"/>
      <c r="DM70" s="886"/>
      <c r="DN70" s="886"/>
      <c r="DO70" s="886"/>
      <c r="DP70" s="887"/>
      <c r="DQ70" s="885"/>
      <c r="DR70" s="886"/>
      <c r="DS70" s="886"/>
      <c r="DT70" s="886"/>
      <c r="DU70" s="887"/>
      <c r="DV70" s="882"/>
      <c r="DW70" s="883"/>
      <c r="DX70" s="883"/>
      <c r="DY70" s="883"/>
      <c r="DZ70" s="888"/>
      <c r="EA70" s="48"/>
    </row>
    <row r="71" spans="1:131" ht="26.25" customHeight="1" x14ac:dyDescent="0.2">
      <c r="A71" s="52">
        <v>4</v>
      </c>
      <c r="B71" s="911" t="s">
        <v>40</v>
      </c>
      <c r="C71" s="912"/>
      <c r="D71" s="912"/>
      <c r="E71" s="912"/>
      <c r="F71" s="912"/>
      <c r="G71" s="912"/>
      <c r="H71" s="912"/>
      <c r="I71" s="912"/>
      <c r="J71" s="912"/>
      <c r="K71" s="912"/>
      <c r="L71" s="912"/>
      <c r="M71" s="912"/>
      <c r="N71" s="912"/>
      <c r="O71" s="912"/>
      <c r="P71" s="913"/>
      <c r="Q71" s="914">
        <v>227</v>
      </c>
      <c r="R71" s="915"/>
      <c r="S71" s="915"/>
      <c r="T71" s="915"/>
      <c r="U71" s="915"/>
      <c r="V71" s="915">
        <v>199</v>
      </c>
      <c r="W71" s="915"/>
      <c r="X71" s="915"/>
      <c r="Y71" s="915"/>
      <c r="Z71" s="915"/>
      <c r="AA71" s="915">
        <v>28</v>
      </c>
      <c r="AB71" s="915"/>
      <c r="AC71" s="915"/>
      <c r="AD71" s="915"/>
      <c r="AE71" s="915"/>
      <c r="AF71" s="915">
        <v>28</v>
      </c>
      <c r="AG71" s="915"/>
      <c r="AH71" s="915"/>
      <c r="AI71" s="915"/>
      <c r="AJ71" s="915"/>
      <c r="AK71" s="915">
        <v>75</v>
      </c>
      <c r="AL71" s="915"/>
      <c r="AM71" s="915"/>
      <c r="AN71" s="915"/>
      <c r="AO71" s="915"/>
      <c r="AP71" s="915" t="s">
        <v>535</v>
      </c>
      <c r="AQ71" s="915"/>
      <c r="AR71" s="915"/>
      <c r="AS71" s="915"/>
      <c r="AT71" s="915"/>
      <c r="AU71" s="915" t="s">
        <v>535</v>
      </c>
      <c r="AV71" s="915"/>
      <c r="AW71" s="915"/>
      <c r="AX71" s="915"/>
      <c r="AY71" s="915"/>
      <c r="AZ71" s="916"/>
      <c r="BA71" s="916"/>
      <c r="BB71" s="916"/>
      <c r="BC71" s="916"/>
      <c r="BD71" s="917"/>
      <c r="BE71" s="55"/>
      <c r="BF71" s="55"/>
      <c r="BG71" s="55"/>
      <c r="BH71" s="55"/>
      <c r="BI71" s="55"/>
      <c r="BJ71" s="55"/>
      <c r="BK71" s="55"/>
      <c r="BL71" s="55"/>
      <c r="BM71" s="55"/>
      <c r="BN71" s="55"/>
      <c r="BO71" s="55"/>
      <c r="BP71" s="55"/>
      <c r="BQ71" s="52">
        <v>65</v>
      </c>
      <c r="BR71" s="73"/>
      <c r="BS71" s="882"/>
      <c r="BT71" s="883"/>
      <c r="BU71" s="883"/>
      <c r="BV71" s="883"/>
      <c r="BW71" s="883"/>
      <c r="BX71" s="883"/>
      <c r="BY71" s="883"/>
      <c r="BZ71" s="883"/>
      <c r="CA71" s="883"/>
      <c r="CB71" s="883"/>
      <c r="CC71" s="883"/>
      <c r="CD71" s="883"/>
      <c r="CE71" s="883"/>
      <c r="CF71" s="883"/>
      <c r="CG71" s="884"/>
      <c r="CH71" s="885"/>
      <c r="CI71" s="886"/>
      <c r="CJ71" s="886"/>
      <c r="CK71" s="886"/>
      <c r="CL71" s="887"/>
      <c r="CM71" s="885"/>
      <c r="CN71" s="886"/>
      <c r="CO71" s="886"/>
      <c r="CP71" s="886"/>
      <c r="CQ71" s="887"/>
      <c r="CR71" s="885"/>
      <c r="CS71" s="886"/>
      <c r="CT71" s="886"/>
      <c r="CU71" s="886"/>
      <c r="CV71" s="887"/>
      <c r="CW71" s="885"/>
      <c r="CX71" s="886"/>
      <c r="CY71" s="886"/>
      <c r="CZ71" s="886"/>
      <c r="DA71" s="887"/>
      <c r="DB71" s="885"/>
      <c r="DC71" s="886"/>
      <c r="DD71" s="886"/>
      <c r="DE71" s="886"/>
      <c r="DF71" s="887"/>
      <c r="DG71" s="885"/>
      <c r="DH71" s="886"/>
      <c r="DI71" s="886"/>
      <c r="DJ71" s="886"/>
      <c r="DK71" s="887"/>
      <c r="DL71" s="885"/>
      <c r="DM71" s="886"/>
      <c r="DN71" s="886"/>
      <c r="DO71" s="886"/>
      <c r="DP71" s="887"/>
      <c r="DQ71" s="885"/>
      <c r="DR71" s="886"/>
      <c r="DS71" s="886"/>
      <c r="DT71" s="886"/>
      <c r="DU71" s="887"/>
      <c r="DV71" s="882"/>
      <c r="DW71" s="883"/>
      <c r="DX71" s="883"/>
      <c r="DY71" s="883"/>
      <c r="DZ71" s="888"/>
      <c r="EA71" s="48"/>
    </row>
    <row r="72" spans="1:131" ht="26.25" customHeight="1" x14ac:dyDescent="0.2">
      <c r="A72" s="52">
        <v>5</v>
      </c>
      <c r="B72" s="911" t="s">
        <v>297</v>
      </c>
      <c r="C72" s="912"/>
      <c r="D72" s="912"/>
      <c r="E72" s="912"/>
      <c r="F72" s="912"/>
      <c r="G72" s="912"/>
      <c r="H72" s="912"/>
      <c r="I72" s="912"/>
      <c r="J72" s="912"/>
      <c r="K72" s="912"/>
      <c r="L72" s="912"/>
      <c r="M72" s="912"/>
      <c r="N72" s="912"/>
      <c r="O72" s="912"/>
      <c r="P72" s="913"/>
      <c r="Q72" s="914">
        <v>4539</v>
      </c>
      <c r="R72" s="915"/>
      <c r="S72" s="915"/>
      <c r="T72" s="915"/>
      <c r="U72" s="915"/>
      <c r="V72" s="915">
        <v>4239</v>
      </c>
      <c r="W72" s="915"/>
      <c r="X72" s="915"/>
      <c r="Y72" s="915"/>
      <c r="Z72" s="915"/>
      <c r="AA72" s="915">
        <v>300</v>
      </c>
      <c r="AB72" s="915"/>
      <c r="AC72" s="915"/>
      <c r="AD72" s="915"/>
      <c r="AE72" s="915"/>
      <c r="AF72" s="915">
        <v>300</v>
      </c>
      <c r="AG72" s="915"/>
      <c r="AH72" s="915"/>
      <c r="AI72" s="915"/>
      <c r="AJ72" s="915"/>
      <c r="AK72" s="915" t="s">
        <v>535</v>
      </c>
      <c r="AL72" s="915"/>
      <c r="AM72" s="915"/>
      <c r="AN72" s="915"/>
      <c r="AO72" s="915"/>
      <c r="AP72" s="915" t="s">
        <v>535</v>
      </c>
      <c r="AQ72" s="915"/>
      <c r="AR72" s="915"/>
      <c r="AS72" s="915"/>
      <c r="AT72" s="915"/>
      <c r="AU72" s="915" t="s">
        <v>535</v>
      </c>
      <c r="AV72" s="915"/>
      <c r="AW72" s="915"/>
      <c r="AX72" s="915"/>
      <c r="AY72" s="915"/>
      <c r="AZ72" s="916"/>
      <c r="BA72" s="916"/>
      <c r="BB72" s="916"/>
      <c r="BC72" s="916"/>
      <c r="BD72" s="917"/>
      <c r="BE72" s="55"/>
      <c r="BF72" s="55"/>
      <c r="BG72" s="55"/>
      <c r="BH72" s="55"/>
      <c r="BI72" s="55"/>
      <c r="BJ72" s="55"/>
      <c r="BK72" s="55"/>
      <c r="BL72" s="55"/>
      <c r="BM72" s="55"/>
      <c r="BN72" s="55"/>
      <c r="BO72" s="55"/>
      <c r="BP72" s="55"/>
      <c r="BQ72" s="52">
        <v>66</v>
      </c>
      <c r="BR72" s="73"/>
      <c r="BS72" s="882"/>
      <c r="BT72" s="883"/>
      <c r="BU72" s="883"/>
      <c r="BV72" s="883"/>
      <c r="BW72" s="883"/>
      <c r="BX72" s="883"/>
      <c r="BY72" s="883"/>
      <c r="BZ72" s="883"/>
      <c r="CA72" s="883"/>
      <c r="CB72" s="883"/>
      <c r="CC72" s="883"/>
      <c r="CD72" s="883"/>
      <c r="CE72" s="883"/>
      <c r="CF72" s="883"/>
      <c r="CG72" s="884"/>
      <c r="CH72" s="885"/>
      <c r="CI72" s="886"/>
      <c r="CJ72" s="886"/>
      <c r="CK72" s="886"/>
      <c r="CL72" s="887"/>
      <c r="CM72" s="885"/>
      <c r="CN72" s="886"/>
      <c r="CO72" s="886"/>
      <c r="CP72" s="886"/>
      <c r="CQ72" s="887"/>
      <c r="CR72" s="885"/>
      <c r="CS72" s="886"/>
      <c r="CT72" s="886"/>
      <c r="CU72" s="886"/>
      <c r="CV72" s="887"/>
      <c r="CW72" s="885"/>
      <c r="CX72" s="886"/>
      <c r="CY72" s="886"/>
      <c r="CZ72" s="886"/>
      <c r="DA72" s="887"/>
      <c r="DB72" s="885"/>
      <c r="DC72" s="886"/>
      <c r="DD72" s="886"/>
      <c r="DE72" s="886"/>
      <c r="DF72" s="887"/>
      <c r="DG72" s="885"/>
      <c r="DH72" s="886"/>
      <c r="DI72" s="886"/>
      <c r="DJ72" s="886"/>
      <c r="DK72" s="887"/>
      <c r="DL72" s="885"/>
      <c r="DM72" s="886"/>
      <c r="DN72" s="886"/>
      <c r="DO72" s="886"/>
      <c r="DP72" s="887"/>
      <c r="DQ72" s="885"/>
      <c r="DR72" s="886"/>
      <c r="DS72" s="886"/>
      <c r="DT72" s="886"/>
      <c r="DU72" s="887"/>
      <c r="DV72" s="882"/>
      <c r="DW72" s="883"/>
      <c r="DX72" s="883"/>
      <c r="DY72" s="883"/>
      <c r="DZ72" s="888"/>
      <c r="EA72" s="48"/>
    </row>
    <row r="73" spans="1:131" ht="26.25" customHeight="1" x14ac:dyDescent="0.2">
      <c r="A73" s="52">
        <v>6</v>
      </c>
      <c r="B73" s="911" t="s">
        <v>375</v>
      </c>
      <c r="C73" s="912"/>
      <c r="D73" s="912"/>
      <c r="E73" s="912"/>
      <c r="F73" s="912"/>
      <c r="G73" s="912"/>
      <c r="H73" s="912"/>
      <c r="I73" s="912"/>
      <c r="J73" s="912"/>
      <c r="K73" s="912"/>
      <c r="L73" s="912"/>
      <c r="M73" s="912"/>
      <c r="N73" s="912"/>
      <c r="O73" s="912"/>
      <c r="P73" s="913"/>
      <c r="Q73" s="914">
        <v>103</v>
      </c>
      <c r="R73" s="915"/>
      <c r="S73" s="915"/>
      <c r="T73" s="915"/>
      <c r="U73" s="915"/>
      <c r="V73" s="915">
        <v>91</v>
      </c>
      <c r="W73" s="915"/>
      <c r="X73" s="915"/>
      <c r="Y73" s="915"/>
      <c r="Z73" s="915"/>
      <c r="AA73" s="915">
        <v>11</v>
      </c>
      <c r="AB73" s="915"/>
      <c r="AC73" s="915"/>
      <c r="AD73" s="915"/>
      <c r="AE73" s="915"/>
      <c r="AF73" s="915">
        <v>11</v>
      </c>
      <c r="AG73" s="915"/>
      <c r="AH73" s="915"/>
      <c r="AI73" s="915"/>
      <c r="AJ73" s="915"/>
      <c r="AK73" s="915" t="s">
        <v>535</v>
      </c>
      <c r="AL73" s="915"/>
      <c r="AM73" s="915"/>
      <c r="AN73" s="915"/>
      <c r="AO73" s="915"/>
      <c r="AP73" s="915" t="s">
        <v>535</v>
      </c>
      <c r="AQ73" s="915"/>
      <c r="AR73" s="915"/>
      <c r="AS73" s="915"/>
      <c r="AT73" s="915"/>
      <c r="AU73" s="915" t="s">
        <v>535</v>
      </c>
      <c r="AV73" s="915"/>
      <c r="AW73" s="915"/>
      <c r="AX73" s="915"/>
      <c r="AY73" s="915"/>
      <c r="AZ73" s="916"/>
      <c r="BA73" s="916"/>
      <c r="BB73" s="916"/>
      <c r="BC73" s="916"/>
      <c r="BD73" s="917"/>
      <c r="BE73" s="55"/>
      <c r="BF73" s="55"/>
      <c r="BG73" s="55"/>
      <c r="BH73" s="55"/>
      <c r="BI73" s="55"/>
      <c r="BJ73" s="55"/>
      <c r="BK73" s="55"/>
      <c r="BL73" s="55"/>
      <c r="BM73" s="55"/>
      <c r="BN73" s="55"/>
      <c r="BO73" s="55"/>
      <c r="BP73" s="55"/>
      <c r="BQ73" s="52">
        <v>67</v>
      </c>
      <c r="BR73" s="73"/>
      <c r="BS73" s="882"/>
      <c r="BT73" s="883"/>
      <c r="BU73" s="883"/>
      <c r="BV73" s="883"/>
      <c r="BW73" s="883"/>
      <c r="BX73" s="883"/>
      <c r="BY73" s="883"/>
      <c r="BZ73" s="883"/>
      <c r="CA73" s="883"/>
      <c r="CB73" s="883"/>
      <c r="CC73" s="883"/>
      <c r="CD73" s="883"/>
      <c r="CE73" s="883"/>
      <c r="CF73" s="883"/>
      <c r="CG73" s="884"/>
      <c r="CH73" s="885"/>
      <c r="CI73" s="886"/>
      <c r="CJ73" s="886"/>
      <c r="CK73" s="886"/>
      <c r="CL73" s="887"/>
      <c r="CM73" s="885"/>
      <c r="CN73" s="886"/>
      <c r="CO73" s="886"/>
      <c r="CP73" s="886"/>
      <c r="CQ73" s="887"/>
      <c r="CR73" s="885"/>
      <c r="CS73" s="886"/>
      <c r="CT73" s="886"/>
      <c r="CU73" s="886"/>
      <c r="CV73" s="887"/>
      <c r="CW73" s="885"/>
      <c r="CX73" s="886"/>
      <c r="CY73" s="886"/>
      <c r="CZ73" s="886"/>
      <c r="DA73" s="887"/>
      <c r="DB73" s="885"/>
      <c r="DC73" s="886"/>
      <c r="DD73" s="886"/>
      <c r="DE73" s="886"/>
      <c r="DF73" s="887"/>
      <c r="DG73" s="885"/>
      <c r="DH73" s="886"/>
      <c r="DI73" s="886"/>
      <c r="DJ73" s="886"/>
      <c r="DK73" s="887"/>
      <c r="DL73" s="885"/>
      <c r="DM73" s="886"/>
      <c r="DN73" s="886"/>
      <c r="DO73" s="886"/>
      <c r="DP73" s="887"/>
      <c r="DQ73" s="885"/>
      <c r="DR73" s="886"/>
      <c r="DS73" s="886"/>
      <c r="DT73" s="886"/>
      <c r="DU73" s="887"/>
      <c r="DV73" s="882"/>
      <c r="DW73" s="883"/>
      <c r="DX73" s="883"/>
      <c r="DY73" s="883"/>
      <c r="DZ73" s="888"/>
      <c r="EA73" s="48"/>
    </row>
    <row r="74" spans="1:131" ht="26.25" customHeight="1" x14ac:dyDescent="0.2">
      <c r="A74" s="52">
        <v>7</v>
      </c>
      <c r="B74" s="911" t="s">
        <v>533</v>
      </c>
      <c r="C74" s="912"/>
      <c r="D74" s="912"/>
      <c r="E74" s="912"/>
      <c r="F74" s="912"/>
      <c r="G74" s="912"/>
      <c r="H74" s="912"/>
      <c r="I74" s="912"/>
      <c r="J74" s="912"/>
      <c r="K74" s="912"/>
      <c r="L74" s="912"/>
      <c r="M74" s="912"/>
      <c r="N74" s="912"/>
      <c r="O74" s="912"/>
      <c r="P74" s="913"/>
      <c r="Q74" s="914">
        <v>276838</v>
      </c>
      <c r="R74" s="915"/>
      <c r="S74" s="915"/>
      <c r="T74" s="915"/>
      <c r="U74" s="915"/>
      <c r="V74" s="915">
        <v>269931</v>
      </c>
      <c r="W74" s="915"/>
      <c r="X74" s="915"/>
      <c r="Y74" s="915"/>
      <c r="Z74" s="915"/>
      <c r="AA74" s="915">
        <v>6907</v>
      </c>
      <c r="AB74" s="915"/>
      <c r="AC74" s="915"/>
      <c r="AD74" s="915"/>
      <c r="AE74" s="915"/>
      <c r="AF74" s="915">
        <v>6907</v>
      </c>
      <c r="AG74" s="915"/>
      <c r="AH74" s="915"/>
      <c r="AI74" s="915"/>
      <c r="AJ74" s="915"/>
      <c r="AK74" s="915">
        <v>2277</v>
      </c>
      <c r="AL74" s="915"/>
      <c r="AM74" s="915"/>
      <c r="AN74" s="915"/>
      <c r="AO74" s="915"/>
      <c r="AP74" s="915" t="s">
        <v>535</v>
      </c>
      <c r="AQ74" s="915"/>
      <c r="AR74" s="915"/>
      <c r="AS74" s="915"/>
      <c r="AT74" s="915"/>
      <c r="AU74" s="915" t="s">
        <v>535</v>
      </c>
      <c r="AV74" s="915"/>
      <c r="AW74" s="915"/>
      <c r="AX74" s="915"/>
      <c r="AY74" s="915"/>
      <c r="AZ74" s="916"/>
      <c r="BA74" s="916"/>
      <c r="BB74" s="916"/>
      <c r="BC74" s="916"/>
      <c r="BD74" s="917"/>
      <c r="BE74" s="55"/>
      <c r="BF74" s="55"/>
      <c r="BG74" s="55"/>
      <c r="BH74" s="55"/>
      <c r="BI74" s="55"/>
      <c r="BJ74" s="55"/>
      <c r="BK74" s="55"/>
      <c r="BL74" s="55"/>
      <c r="BM74" s="55"/>
      <c r="BN74" s="55"/>
      <c r="BO74" s="55"/>
      <c r="BP74" s="55"/>
      <c r="BQ74" s="52">
        <v>68</v>
      </c>
      <c r="BR74" s="73"/>
      <c r="BS74" s="882"/>
      <c r="BT74" s="883"/>
      <c r="BU74" s="883"/>
      <c r="BV74" s="883"/>
      <c r="BW74" s="883"/>
      <c r="BX74" s="883"/>
      <c r="BY74" s="883"/>
      <c r="BZ74" s="883"/>
      <c r="CA74" s="883"/>
      <c r="CB74" s="883"/>
      <c r="CC74" s="883"/>
      <c r="CD74" s="883"/>
      <c r="CE74" s="883"/>
      <c r="CF74" s="883"/>
      <c r="CG74" s="884"/>
      <c r="CH74" s="885"/>
      <c r="CI74" s="886"/>
      <c r="CJ74" s="886"/>
      <c r="CK74" s="886"/>
      <c r="CL74" s="887"/>
      <c r="CM74" s="885"/>
      <c r="CN74" s="886"/>
      <c r="CO74" s="886"/>
      <c r="CP74" s="886"/>
      <c r="CQ74" s="887"/>
      <c r="CR74" s="885"/>
      <c r="CS74" s="886"/>
      <c r="CT74" s="886"/>
      <c r="CU74" s="886"/>
      <c r="CV74" s="887"/>
      <c r="CW74" s="885"/>
      <c r="CX74" s="886"/>
      <c r="CY74" s="886"/>
      <c r="CZ74" s="886"/>
      <c r="DA74" s="887"/>
      <c r="DB74" s="885"/>
      <c r="DC74" s="886"/>
      <c r="DD74" s="886"/>
      <c r="DE74" s="886"/>
      <c r="DF74" s="887"/>
      <c r="DG74" s="885"/>
      <c r="DH74" s="886"/>
      <c r="DI74" s="886"/>
      <c r="DJ74" s="886"/>
      <c r="DK74" s="887"/>
      <c r="DL74" s="885"/>
      <c r="DM74" s="886"/>
      <c r="DN74" s="886"/>
      <c r="DO74" s="886"/>
      <c r="DP74" s="887"/>
      <c r="DQ74" s="885"/>
      <c r="DR74" s="886"/>
      <c r="DS74" s="886"/>
      <c r="DT74" s="886"/>
      <c r="DU74" s="887"/>
      <c r="DV74" s="882"/>
      <c r="DW74" s="883"/>
      <c r="DX74" s="883"/>
      <c r="DY74" s="883"/>
      <c r="DZ74" s="888"/>
      <c r="EA74" s="48"/>
    </row>
    <row r="75" spans="1:131" ht="26.25" customHeight="1" x14ac:dyDescent="0.2">
      <c r="A75" s="52">
        <v>8</v>
      </c>
      <c r="B75" s="911" t="s">
        <v>534</v>
      </c>
      <c r="C75" s="912"/>
      <c r="D75" s="912"/>
      <c r="E75" s="912"/>
      <c r="F75" s="912"/>
      <c r="G75" s="912"/>
      <c r="H75" s="912"/>
      <c r="I75" s="912"/>
      <c r="J75" s="912"/>
      <c r="K75" s="912"/>
      <c r="L75" s="912"/>
      <c r="M75" s="912"/>
      <c r="N75" s="912"/>
      <c r="O75" s="912"/>
      <c r="P75" s="913"/>
      <c r="Q75" s="918">
        <v>10336</v>
      </c>
      <c r="R75" s="919"/>
      <c r="S75" s="919"/>
      <c r="T75" s="919"/>
      <c r="U75" s="920"/>
      <c r="V75" s="921">
        <v>8903</v>
      </c>
      <c r="W75" s="919"/>
      <c r="X75" s="919"/>
      <c r="Y75" s="919"/>
      <c r="Z75" s="920"/>
      <c r="AA75" s="921">
        <v>1433</v>
      </c>
      <c r="AB75" s="919"/>
      <c r="AC75" s="919"/>
      <c r="AD75" s="919"/>
      <c r="AE75" s="920"/>
      <c r="AF75" s="921">
        <v>5026</v>
      </c>
      <c r="AG75" s="919"/>
      <c r="AH75" s="919"/>
      <c r="AI75" s="919"/>
      <c r="AJ75" s="920"/>
      <c r="AK75" s="921" t="s">
        <v>535</v>
      </c>
      <c r="AL75" s="919"/>
      <c r="AM75" s="919"/>
      <c r="AN75" s="919"/>
      <c r="AO75" s="920"/>
      <c r="AP75" s="921">
        <v>27292</v>
      </c>
      <c r="AQ75" s="919"/>
      <c r="AR75" s="919"/>
      <c r="AS75" s="919"/>
      <c r="AT75" s="920"/>
      <c r="AU75" s="921" t="s">
        <v>535</v>
      </c>
      <c r="AV75" s="919"/>
      <c r="AW75" s="919"/>
      <c r="AX75" s="919"/>
      <c r="AY75" s="920"/>
      <c r="AZ75" s="916"/>
      <c r="BA75" s="916"/>
      <c r="BB75" s="916"/>
      <c r="BC75" s="916"/>
      <c r="BD75" s="917"/>
      <c r="BE75" s="55"/>
      <c r="BF75" s="55"/>
      <c r="BG75" s="55"/>
      <c r="BH75" s="55"/>
      <c r="BI75" s="55"/>
      <c r="BJ75" s="55"/>
      <c r="BK75" s="55"/>
      <c r="BL75" s="55"/>
      <c r="BM75" s="55"/>
      <c r="BN75" s="55"/>
      <c r="BO75" s="55"/>
      <c r="BP75" s="55"/>
      <c r="BQ75" s="52">
        <v>69</v>
      </c>
      <c r="BR75" s="73"/>
      <c r="BS75" s="882"/>
      <c r="BT75" s="883"/>
      <c r="BU75" s="883"/>
      <c r="BV75" s="883"/>
      <c r="BW75" s="883"/>
      <c r="BX75" s="883"/>
      <c r="BY75" s="883"/>
      <c r="BZ75" s="883"/>
      <c r="CA75" s="883"/>
      <c r="CB75" s="883"/>
      <c r="CC75" s="883"/>
      <c r="CD75" s="883"/>
      <c r="CE75" s="883"/>
      <c r="CF75" s="883"/>
      <c r="CG75" s="884"/>
      <c r="CH75" s="885"/>
      <c r="CI75" s="886"/>
      <c r="CJ75" s="886"/>
      <c r="CK75" s="886"/>
      <c r="CL75" s="887"/>
      <c r="CM75" s="885"/>
      <c r="CN75" s="886"/>
      <c r="CO75" s="886"/>
      <c r="CP75" s="886"/>
      <c r="CQ75" s="887"/>
      <c r="CR75" s="885"/>
      <c r="CS75" s="886"/>
      <c r="CT75" s="886"/>
      <c r="CU75" s="886"/>
      <c r="CV75" s="887"/>
      <c r="CW75" s="885"/>
      <c r="CX75" s="886"/>
      <c r="CY75" s="886"/>
      <c r="CZ75" s="886"/>
      <c r="DA75" s="887"/>
      <c r="DB75" s="885"/>
      <c r="DC75" s="886"/>
      <c r="DD75" s="886"/>
      <c r="DE75" s="886"/>
      <c r="DF75" s="887"/>
      <c r="DG75" s="885"/>
      <c r="DH75" s="886"/>
      <c r="DI75" s="886"/>
      <c r="DJ75" s="886"/>
      <c r="DK75" s="887"/>
      <c r="DL75" s="885"/>
      <c r="DM75" s="886"/>
      <c r="DN75" s="886"/>
      <c r="DO75" s="886"/>
      <c r="DP75" s="887"/>
      <c r="DQ75" s="885"/>
      <c r="DR75" s="886"/>
      <c r="DS75" s="886"/>
      <c r="DT75" s="886"/>
      <c r="DU75" s="887"/>
      <c r="DV75" s="882"/>
      <c r="DW75" s="883"/>
      <c r="DX75" s="883"/>
      <c r="DY75" s="883"/>
      <c r="DZ75" s="888"/>
      <c r="EA75" s="48"/>
    </row>
    <row r="76" spans="1:131" ht="26.25" customHeight="1" x14ac:dyDescent="0.2">
      <c r="A76" s="52">
        <v>9</v>
      </c>
      <c r="B76" s="911"/>
      <c r="C76" s="912"/>
      <c r="D76" s="912"/>
      <c r="E76" s="912"/>
      <c r="F76" s="912"/>
      <c r="G76" s="912"/>
      <c r="H76" s="912"/>
      <c r="I76" s="912"/>
      <c r="J76" s="912"/>
      <c r="K76" s="912"/>
      <c r="L76" s="912"/>
      <c r="M76" s="912"/>
      <c r="N76" s="912"/>
      <c r="O76" s="912"/>
      <c r="P76" s="913"/>
      <c r="Q76" s="918"/>
      <c r="R76" s="919"/>
      <c r="S76" s="919"/>
      <c r="T76" s="919"/>
      <c r="U76" s="920"/>
      <c r="V76" s="921"/>
      <c r="W76" s="919"/>
      <c r="X76" s="919"/>
      <c r="Y76" s="919"/>
      <c r="Z76" s="920"/>
      <c r="AA76" s="921"/>
      <c r="AB76" s="919"/>
      <c r="AC76" s="919"/>
      <c r="AD76" s="919"/>
      <c r="AE76" s="920"/>
      <c r="AF76" s="921"/>
      <c r="AG76" s="919"/>
      <c r="AH76" s="919"/>
      <c r="AI76" s="919"/>
      <c r="AJ76" s="920"/>
      <c r="AK76" s="921"/>
      <c r="AL76" s="919"/>
      <c r="AM76" s="919"/>
      <c r="AN76" s="919"/>
      <c r="AO76" s="920"/>
      <c r="AP76" s="921"/>
      <c r="AQ76" s="919"/>
      <c r="AR76" s="919"/>
      <c r="AS76" s="919"/>
      <c r="AT76" s="920"/>
      <c r="AU76" s="921"/>
      <c r="AV76" s="919"/>
      <c r="AW76" s="919"/>
      <c r="AX76" s="919"/>
      <c r="AY76" s="920"/>
      <c r="AZ76" s="916"/>
      <c r="BA76" s="916"/>
      <c r="BB76" s="916"/>
      <c r="BC76" s="916"/>
      <c r="BD76" s="917"/>
      <c r="BE76" s="55"/>
      <c r="BF76" s="55"/>
      <c r="BG76" s="55"/>
      <c r="BH76" s="55"/>
      <c r="BI76" s="55"/>
      <c r="BJ76" s="55"/>
      <c r="BK76" s="55"/>
      <c r="BL76" s="55"/>
      <c r="BM76" s="55"/>
      <c r="BN76" s="55"/>
      <c r="BO76" s="55"/>
      <c r="BP76" s="55"/>
      <c r="BQ76" s="52">
        <v>70</v>
      </c>
      <c r="BR76" s="73"/>
      <c r="BS76" s="882"/>
      <c r="BT76" s="883"/>
      <c r="BU76" s="883"/>
      <c r="BV76" s="883"/>
      <c r="BW76" s="883"/>
      <c r="BX76" s="883"/>
      <c r="BY76" s="883"/>
      <c r="BZ76" s="883"/>
      <c r="CA76" s="883"/>
      <c r="CB76" s="883"/>
      <c r="CC76" s="883"/>
      <c r="CD76" s="883"/>
      <c r="CE76" s="883"/>
      <c r="CF76" s="883"/>
      <c r="CG76" s="884"/>
      <c r="CH76" s="885"/>
      <c r="CI76" s="886"/>
      <c r="CJ76" s="886"/>
      <c r="CK76" s="886"/>
      <c r="CL76" s="887"/>
      <c r="CM76" s="885"/>
      <c r="CN76" s="886"/>
      <c r="CO76" s="886"/>
      <c r="CP76" s="886"/>
      <c r="CQ76" s="887"/>
      <c r="CR76" s="885"/>
      <c r="CS76" s="886"/>
      <c r="CT76" s="886"/>
      <c r="CU76" s="886"/>
      <c r="CV76" s="887"/>
      <c r="CW76" s="885"/>
      <c r="CX76" s="886"/>
      <c r="CY76" s="886"/>
      <c r="CZ76" s="886"/>
      <c r="DA76" s="887"/>
      <c r="DB76" s="885"/>
      <c r="DC76" s="886"/>
      <c r="DD76" s="886"/>
      <c r="DE76" s="886"/>
      <c r="DF76" s="887"/>
      <c r="DG76" s="885"/>
      <c r="DH76" s="886"/>
      <c r="DI76" s="886"/>
      <c r="DJ76" s="886"/>
      <c r="DK76" s="887"/>
      <c r="DL76" s="885"/>
      <c r="DM76" s="886"/>
      <c r="DN76" s="886"/>
      <c r="DO76" s="886"/>
      <c r="DP76" s="887"/>
      <c r="DQ76" s="885"/>
      <c r="DR76" s="886"/>
      <c r="DS76" s="886"/>
      <c r="DT76" s="886"/>
      <c r="DU76" s="887"/>
      <c r="DV76" s="882"/>
      <c r="DW76" s="883"/>
      <c r="DX76" s="883"/>
      <c r="DY76" s="883"/>
      <c r="DZ76" s="888"/>
      <c r="EA76" s="48"/>
    </row>
    <row r="77" spans="1:131" ht="26.25" customHeight="1" x14ac:dyDescent="0.2">
      <c r="A77" s="52">
        <v>10</v>
      </c>
      <c r="B77" s="911"/>
      <c r="C77" s="912"/>
      <c r="D77" s="912"/>
      <c r="E77" s="912"/>
      <c r="F77" s="912"/>
      <c r="G77" s="912"/>
      <c r="H77" s="912"/>
      <c r="I77" s="912"/>
      <c r="J77" s="912"/>
      <c r="K77" s="912"/>
      <c r="L77" s="912"/>
      <c r="M77" s="912"/>
      <c r="N77" s="912"/>
      <c r="O77" s="912"/>
      <c r="P77" s="913"/>
      <c r="Q77" s="918"/>
      <c r="R77" s="919"/>
      <c r="S77" s="919"/>
      <c r="T77" s="919"/>
      <c r="U77" s="920"/>
      <c r="V77" s="921"/>
      <c r="W77" s="919"/>
      <c r="X77" s="919"/>
      <c r="Y77" s="919"/>
      <c r="Z77" s="920"/>
      <c r="AA77" s="921"/>
      <c r="AB77" s="919"/>
      <c r="AC77" s="919"/>
      <c r="AD77" s="919"/>
      <c r="AE77" s="920"/>
      <c r="AF77" s="921"/>
      <c r="AG77" s="919"/>
      <c r="AH77" s="919"/>
      <c r="AI77" s="919"/>
      <c r="AJ77" s="920"/>
      <c r="AK77" s="921"/>
      <c r="AL77" s="919"/>
      <c r="AM77" s="919"/>
      <c r="AN77" s="919"/>
      <c r="AO77" s="920"/>
      <c r="AP77" s="921"/>
      <c r="AQ77" s="919"/>
      <c r="AR77" s="919"/>
      <c r="AS77" s="919"/>
      <c r="AT77" s="920"/>
      <c r="AU77" s="921"/>
      <c r="AV77" s="919"/>
      <c r="AW77" s="919"/>
      <c r="AX77" s="919"/>
      <c r="AY77" s="920"/>
      <c r="AZ77" s="916"/>
      <c r="BA77" s="916"/>
      <c r="BB77" s="916"/>
      <c r="BC77" s="916"/>
      <c r="BD77" s="917"/>
      <c r="BE77" s="55"/>
      <c r="BF77" s="55"/>
      <c r="BG77" s="55"/>
      <c r="BH77" s="55"/>
      <c r="BI77" s="55"/>
      <c r="BJ77" s="55"/>
      <c r="BK77" s="55"/>
      <c r="BL77" s="55"/>
      <c r="BM77" s="55"/>
      <c r="BN77" s="55"/>
      <c r="BO77" s="55"/>
      <c r="BP77" s="55"/>
      <c r="BQ77" s="52">
        <v>71</v>
      </c>
      <c r="BR77" s="73"/>
      <c r="BS77" s="882"/>
      <c r="BT77" s="883"/>
      <c r="BU77" s="883"/>
      <c r="BV77" s="883"/>
      <c r="BW77" s="883"/>
      <c r="BX77" s="883"/>
      <c r="BY77" s="883"/>
      <c r="BZ77" s="883"/>
      <c r="CA77" s="883"/>
      <c r="CB77" s="883"/>
      <c r="CC77" s="883"/>
      <c r="CD77" s="883"/>
      <c r="CE77" s="883"/>
      <c r="CF77" s="883"/>
      <c r="CG77" s="884"/>
      <c r="CH77" s="885"/>
      <c r="CI77" s="886"/>
      <c r="CJ77" s="886"/>
      <c r="CK77" s="886"/>
      <c r="CL77" s="887"/>
      <c r="CM77" s="885"/>
      <c r="CN77" s="886"/>
      <c r="CO77" s="886"/>
      <c r="CP77" s="886"/>
      <c r="CQ77" s="887"/>
      <c r="CR77" s="885"/>
      <c r="CS77" s="886"/>
      <c r="CT77" s="886"/>
      <c r="CU77" s="886"/>
      <c r="CV77" s="887"/>
      <c r="CW77" s="885"/>
      <c r="CX77" s="886"/>
      <c r="CY77" s="886"/>
      <c r="CZ77" s="886"/>
      <c r="DA77" s="887"/>
      <c r="DB77" s="885"/>
      <c r="DC77" s="886"/>
      <c r="DD77" s="886"/>
      <c r="DE77" s="886"/>
      <c r="DF77" s="887"/>
      <c r="DG77" s="885"/>
      <c r="DH77" s="886"/>
      <c r="DI77" s="886"/>
      <c r="DJ77" s="886"/>
      <c r="DK77" s="887"/>
      <c r="DL77" s="885"/>
      <c r="DM77" s="886"/>
      <c r="DN77" s="886"/>
      <c r="DO77" s="886"/>
      <c r="DP77" s="887"/>
      <c r="DQ77" s="885"/>
      <c r="DR77" s="886"/>
      <c r="DS77" s="886"/>
      <c r="DT77" s="886"/>
      <c r="DU77" s="887"/>
      <c r="DV77" s="882"/>
      <c r="DW77" s="883"/>
      <c r="DX77" s="883"/>
      <c r="DY77" s="883"/>
      <c r="DZ77" s="888"/>
      <c r="EA77" s="48"/>
    </row>
    <row r="78" spans="1:131" ht="26.25" customHeight="1" x14ac:dyDescent="0.2">
      <c r="A78" s="52">
        <v>11</v>
      </c>
      <c r="B78" s="911"/>
      <c r="C78" s="912"/>
      <c r="D78" s="912"/>
      <c r="E78" s="912"/>
      <c r="F78" s="912"/>
      <c r="G78" s="912"/>
      <c r="H78" s="912"/>
      <c r="I78" s="912"/>
      <c r="J78" s="912"/>
      <c r="K78" s="912"/>
      <c r="L78" s="912"/>
      <c r="M78" s="912"/>
      <c r="N78" s="912"/>
      <c r="O78" s="912"/>
      <c r="P78" s="913"/>
      <c r="Q78" s="914"/>
      <c r="R78" s="915"/>
      <c r="S78" s="915"/>
      <c r="T78" s="915"/>
      <c r="U78" s="915"/>
      <c r="V78" s="915"/>
      <c r="W78" s="915"/>
      <c r="X78" s="915"/>
      <c r="Y78" s="915"/>
      <c r="Z78" s="915"/>
      <c r="AA78" s="915"/>
      <c r="AB78" s="915"/>
      <c r="AC78" s="915"/>
      <c r="AD78" s="915"/>
      <c r="AE78" s="915"/>
      <c r="AF78" s="915"/>
      <c r="AG78" s="915"/>
      <c r="AH78" s="915"/>
      <c r="AI78" s="915"/>
      <c r="AJ78" s="915"/>
      <c r="AK78" s="915"/>
      <c r="AL78" s="915"/>
      <c r="AM78" s="915"/>
      <c r="AN78" s="915"/>
      <c r="AO78" s="915"/>
      <c r="AP78" s="915"/>
      <c r="AQ78" s="915"/>
      <c r="AR78" s="915"/>
      <c r="AS78" s="915"/>
      <c r="AT78" s="915"/>
      <c r="AU78" s="915"/>
      <c r="AV78" s="915"/>
      <c r="AW78" s="915"/>
      <c r="AX78" s="915"/>
      <c r="AY78" s="915"/>
      <c r="AZ78" s="916"/>
      <c r="BA78" s="916"/>
      <c r="BB78" s="916"/>
      <c r="BC78" s="916"/>
      <c r="BD78" s="917"/>
      <c r="BE78" s="55"/>
      <c r="BF78" s="55"/>
      <c r="BG78" s="55"/>
      <c r="BH78" s="55"/>
      <c r="BI78" s="55"/>
      <c r="BJ78" s="48"/>
      <c r="BK78" s="48"/>
      <c r="BL78" s="48"/>
      <c r="BM78" s="48"/>
      <c r="BN78" s="48"/>
      <c r="BO78" s="55"/>
      <c r="BP78" s="55"/>
      <c r="BQ78" s="52">
        <v>72</v>
      </c>
      <c r="BR78" s="73"/>
      <c r="BS78" s="882"/>
      <c r="BT78" s="883"/>
      <c r="BU78" s="883"/>
      <c r="BV78" s="883"/>
      <c r="BW78" s="883"/>
      <c r="BX78" s="883"/>
      <c r="BY78" s="883"/>
      <c r="BZ78" s="883"/>
      <c r="CA78" s="883"/>
      <c r="CB78" s="883"/>
      <c r="CC78" s="883"/>
      <c r="CD78" s="883"/>
      <c r="CE78" s="883"/>
      <c r="CF78" s="883"/>
      <c r="CG78" s="884"/>
      <c r="CH78" s="885"/>
      <c r="CI78" s="886"/>
      <c r="CJ78" s="886"/>
      <c r="CK78" s="886"/>
      <c r="CL78" s="887"/>
      <c r="CM78" s="885"/>
      <c r="CN78" s="886"/>
      <c r="CO78" s="886"/>
      <c r="CP78" s="886"/>
      <c r="CQ78" s="887"/>
      <c r="CR78" s="885"/>
      <c r="CS78" s="886"/>
      <c r="CT78" s="886"/>
      <c r="CU78" s="886"/>
      <c r="CV78" s="887"/>
      <c r="CW78" s="885"/>
      <c r="CX78" s="886"/>
      <c r="CY78" s="886"/>
      <c r="CZ78" s="886"/>
      <c r="DA78" s="887"/>
      <c r="DB78" s="885"/>
      <c r="DC78" s="886"/>
      <c r="DD78" s="886"/>
      <c r="DE78" s="886"/>
      <c r="DF78" s="887"/>
      <c r="DG78" s="885"/>
      <c r="DH78" s="886"/>
      <c r="DI78" s="886"/>
      <c r="DJ78" s="886"/>
      <c r="DK78" s="887"/>
      <c r="DL78" s="885"/>
      <c r="DM78" s="886"/>
      <c r="DN78" s="886"/>
      <c r="DO78" s="886"/>
      <c r="DP78" s="887"/>
      <c r="DQ78" s="885"/>
      <c r="DR78" s="886"/>
      <c r="DS78" s="886"/>
      <c r="DT78" s="886"/>
      <c r="DU78" s="887"/>
      <c r="DV78" s="882"/>
      <c r="DW78" s="883"/>
      <c r="DX78" s="883"/>
      <c r="DY78" s="883"/>
      <c r="DZ78" s="888"/>
      <c r="EA78" s="48"/>
    </row>
    <row r="79" spans="1:131" ht="26.25" customHeight="1" x14ac:dyDescent="0.2">
      <c r="A79" s="52">
        <v>12</v>
      </c>
      <c r="B79" s="911"/>
      <c r="C79" s="912"/>
      <c r="D79" s="912"/>
      <c r="E79" s="912"/>
      <c r="F79" s="912"/>
      <c r="G79" s="912"/>
      <c r="H79" s="912"/>
      <c r="I79" s="912"/>
      <c r="J79" s="912"/>
      <c r="K79" s="912"/>
      <c r="L79" s="912"/>
      <c r="M79" s="912"/>
      <c r="N79" s="912"/>
      <c r="O79" s="912"/>
      <c r="P79" s="913"/>
      <c r="Q79" s="914"/>
      <c r="R79" s="915"/>
      <c r="S79" s="915"/>
      <c r="T79" s="915"/>
      <c r="U79" s="915"/>
      <c r="V79" s="915"/>
      <c r="W79" s="915"/>
      <c r="X79" s="915"/>
      <c r="Y79" s="915"/>
      <c r="Z79" s="915"/>
      <c r="AA79" s="915"/>
      <c r="AB79" s="915"/>
      <c r="AC79" s="915"/>
      <c r="AD79" s="915"/>
      <c r="AE79" s="915"/>
      <c r="AF79" s="915"/>
      <c r="AG79" s="915"/>
      <c r="AH79" s="915"/>
      <c r="AI79" s="915"/>
      <c r="AJ79" s="915"/>
      <c r="AK79" s="915"/>
      <c r="AL79" s="915"/>
      <c r="AM79" s="915"/>
      <c r="AN79" s="915"/>
      <c r="AO79" s="915"/>
      <c r="AP79" s="915"/>
      <c r="AQ79" s="915"/>
      <c r="AR79" s="915"/>
      <c r="AS79" s="915"/>
      <c r="AT79" s="915"/>
      <c r="AU79" s="915"/>
      <c r="AV79" s="915"/>
      <c r="AW79" s="915"/>
      <c r="AX79" s="915"/>
      <c r="AY79" s="915"/>
      <c r="AZ79" s="916"/>
      <c r="BA79" s="916"/>
      <c r="BB79" s="916"/>
      <c r="BC79" s="916"/>
      <c r="BD79" s="917"/>
      <c r="BE79" s="55"/>
      <c r="BF79" s="55"/>
      <c r="BG79" s="55"/>
      <c r="BH79" s="55"/>
      <c r="BI79" s="55"/>
      <c r="BJ79" s="48"/>
      <c r="BK79" s="48"/>
      <c r="BL79" s="48"/>
      <c r="BM79" s="48"/>
      <c r="BN79" s="48"/>
      <c r="BO79" s="55"/>
      <c r="BP79" s="55"/>
      <c r="BQ79" s="52">
        <v>73</v>
      </c>
      <c r="BR79" s="73"/>
      <c r="BS79" s="882"/>
      <c r="BT79" s="883"/>
      <c r="BU79" s="883"/>
      <c r="BV79" s="883"/>
      <c r="BW79" s="883"/>
      <c r="BX79" s="883"/>
      <c r="BY79" s="883"/>
      <c r="BZ79" s="883"/>
      <c r="CA79" s="883"/>
      <c r="CB79" s="883"/>
      <c r="CC79" s="883"/>
      <c r="CD79" s="883"/>
      <c r="CE79" s="883"/>
      <c r="CF79" s="883"/>
      <c r="CG79" s="884"/>
      <c r="CH79" s="885"/>
      <c r="CI79" s="886"/>
      <c r="CJ79" s="886"/>
      <c r="CK79" s="886"/>
      <c r="CL79" s="887"/>
      <c r="CM79" s="885"/>
      <c r="CN79" s="886"/>
      <c r="CO79" s="886"/>
      <c r="CP79" s="886"/>
      <c r="CQ79" s="887"/>
      <c r="CR79" s="885"/>
      <c r="CS79" s="886"/>
      <c r="CT79" s="886"/>
      <c r="CU79" s="886"/>
      <c r="CV79" s="887"/>
      <c r="CW79" s="885"/>
      <c r="CX79" s="886"/>
      <c r="CY79" s="886"/>
      <c r="CZ79" s="886"/>
      <c r="DA79" s="887"/>
      <c r="DB79" s="885"/>
      <c r="DC79" s="886"/>
      <c r="DD79" s="886"/>
      <c r="DE79" s="886"/>
      <c r="DF79" s="887"/>
      <c r="DG79" s="885"/>
      <c r="DH79" s="886"/>
      <c r="DI79" s="886"/>
      <c r="DJ79" s="886"/>
      <c r="DK79" s="887"/>
      <c r="DL79" s="885"/>
      <c r="DM79" s="886"/>
      <c r="DN79" s="886"/>
      <c r="DO79" s="886"/>
      <c r="DP79" s="887"/>
      <c r="DQ79" s="885"/>
      <c r="DR79" s="886"/>
      <c r="DS79" s="886"/>
      <c r="DT79" s="886"/>
      <c r="DU79" s="887"/>
      <c r="DV79" s="882"/>
      <c r="DW79" s="883"/>
      <c r="DX79" s="883"/>
      <c r="DY79" s="883"/>
      <c r="DZ79" s="888"/>
      <c r="EA79" s="48"/>
    </row>
    <row r="80" spans="1:131" ht="26.25" customHeight="1" x14ac:dyDescent="0.2">
      <c r="A80" s="52">
        <v>13</v>
      </c>
      <c r="B80" s="911"/>
      <c r="C80" s="912"/>
      <c r="D80" s="912"/>
      <c r="E80" s="912"/>
      <c r="F80" s="912"/>
      <c r="G80" s="912"/>
      <c r="H80" s="912"/>
      <c r="I80" s="912"/>
      <c r="J80" s="912"/>
      <c r="K80" s="912"/>
      <c r="L80" s="912"/>
      <c r="M80" s="912"/>
      <c r="N80" s="912"/>
      <c r="O80" s="912"/>
      <c r="P80" s="913"/>
      <c r="Q80" s="914"/>
      <c r="R80" s="915"/>
      <c r="S80" s="915"/>
      <c r="T80" s="915"/>
      <c r="U80" s="915"/>
      <c r="V80" s="915"/>
      <c r="W80" s="915"/>
      <c r="X80" s="915"/>
      <c r="Y80" s="915"/>
      <c r="Z80" s="915"/>
      <c r="AA80" s="915"/>
      <c r="AB80" s="915"/>
      <c r="AC80" s="915"/>
      <c r="AD80" s="915"/>
      <c r="AE80" s="915"/>
      <c r="AF80" s="915"/>
      <c r="AG80" s="915"/>
      <c r="AH80" s="915"/>
      <c r="AI80" s="915"/>
      <c r="AJ80" s="915"/>
      <c r="AK80" s="915"/>
      <c r="AL80" s="915"/>
      <c r="AM80" s="915"/>
      <c r="AN80" s="915"/>
      <c r="AO80" s="915"/>
      <c r="AP80" s="915"/>
      <c r="AQ80" s="915"/>
      <c r="AR80" s="915"/>
      <c r="AS80" s="915"/>
      <c r="AT80" s="915"/>
      <c r="AU80" s="915"/>
      <c r="AV80" s="915"/>
      <c r="AW80" s="915"/>
      <c r="AX80" s="915"/>
      <c r="AY80" s="915"/>
      <c r="AZ80" s="916"/>
      <c r="BA80" s="916"/>
      <c r="BB80" s="916"/>
      <c r="BC80" s="916"/>
      <c r="BD80" s="917"/>
      <c r="BE80" s="55"/>
      <c r="BF80" s="55"/>
      <c r="BG80" s="55"/>
      <c r="BH80" s="55"/>
      <c r="BI80" s="55"/>
      <c r="BJ80" s="55"/>
      <c r="BK80" s="55"/>
      <c r="BL80" s="55"/>
      <c r="BM80" s="55"/>
      <c r="BN80" s="55"/>
      <c r="BO80" s="55"/>
      <c r="BP80" s="55"/>
      <c r="BQ80" s="52">
        <v>74</v>
      </c>
      <c r="BR80" s="73"/>
      <c r="BS80" s="882"/>
      <c r="BT80" s="883"/>
      <c r="BU80" s="883"/>
      <c r="BV80" s="883"/>
      <c r="BW80" s="883"/>
      <c r="BX80" s="883"/>
      <c r="BY80" s="883"/>
      <c r="BZ80" s="883"/>
      <c r="CA80" s="883"/>
      <c r="CB80" s="883"/>
      <c r="CC80" s="883"/>
      <c r="CD80" s="883"/>
      <c r="CE80" s="883"/>
      <c r="CF80" s="883"/>
      <c r="CG80" s="884"/>
      <c r="CH80" s="885"/>
      <c r="CI80" s="886"/>
      <c r="CJ80" s="886"/>
      <c r="CK80" s="886"/>
      <c r="CL80" s="887"/>
      <c r="CM80" s="885"/>
      <c r="CN80" s="886"/>
      <c r="CO80" s="886"/>
      <c r="CP80" s="886"/>
      <c r="CQ80" s="887"/>
      <c r="CR80" s="885"/>
      <c r="CS80" s="886"/>
      <c r="CT80" s="886"/>
      <c r="CU80" s="886"/>
      <c r="CV80" s="887"/>
      <c r="CW80" s="885"/>
      <c r="CX80" s="886"/>
      <c r="CY80" s="886"/>
      <c r="CZ80" s="886"/>
      <c r="DA80" s="887"/>
      <c r="DB80" s="885"/>
      <c r="DC80" s="886"/>
      <c r="DD80" s="886"/>
      <c r="DE80" s="886"/>
      <c r="DF80" s="887"/>
      <c r="DG80" s="885"/>
      <c r="DH80" s="886"/>
      <c r="DI80" s="886"/>
      <c r="DJ80" s="886"/>
      <c r="DK80" s="887"/>
      <c r="DL80" s="885"/>
      <c r="DM80" s="886"/>
      <c r="DN80" s="886"/>
      <c r="DO80" s="886"/>
      <c r="DP80" s="887"/>
      <c r="DQ80" s="885"/>
      <c r="DR80" s="886"/>
      <c r="DS80" s="886"/>
      <c r="DT80" s="886"/>
      <c r="DU80" s="887"/>
      <c r="DV80" s="882"/>
      <c r="DW80" s="883"/>
      <c r="DX80" s="883"/>
      <c r="DY80" s="883"/>
      <c r="DZ80" s="888"/>
      <c r="EA80" s="48"/>
    </row>
    <row r="81" spans="1:131" ht="26.25" customHeight="1" x14ac:dyDescent="0.2">
      <c r="A81" s="52">
        <v>14</v>
      </c>
      <c r="B81" s="911"/>
      <c r="C81" s="912"/>
      <c r="D81" s="912"/>
      <c r="E81" s="912"/>
      <c r="F81" s="912"/>
      <c r="G81" s="912"/>
      <c r="H81" s="912"/>
      <c r="I81" s="912"/>
      <c r="J81" s="912"/>
      <c r="K81" s="912"/>
      <c r="L81" s="912"/>
      <c r="M81" s="912"/>
      <c r="N81" s="912"/>
      <c r="O81" s="912"/>
      <c r="P81" s="913"/>
      <c r="Q81" s="914"/>
      <c r="R81" s="915"/>
      <c r="S81" s="915"/>
      <c r="T81" s="915"/>
      <c r="U81" s="915"/>
      <c r="V81" s="915"/>
      <c r="W81" s="915"/>
      <c r="X81" s="915"/>
      <c r="Y81" s="915"/>
      <c r="Z81" s="915"/>
      <c r="AA81" s="915"/>
      <c r="AB81" s="915"/>
      <c r="AC81" s="915"/>
      <c r="AD81" s="915"/>
      <c r="AE81" s="915"/>
      <c r="AF81" s="915"/>
      <c r="AG81" s="915"/>
      <c r="AH81" s="915"/>
      <c r="AI81" s="915"/>
      <c r="AJ81" s="915"/>
      <c r="AK81" s="915"/>
      <c r="AL81" s="915"/>
      <c r="AM81" s="915"/>
      <c r="AN81" s="915"/>
      <c r="AO81" s="915"/>
      <c r="AP81" s="915"/>
      <c r="AQ81" s="915"/>
      <c r="AR81" s="915"/>
      <c r="AS81" s="915"/>
      <c r="AT81" s="915"/>
      <c r="AU81" s="915"/>
      <c r="AV81" s="915"/>
      <c r="AW81" s="915"/>
      <c r="AX81" s="915"/>
      <c r="AY81" s="915"/>
      <c r="AZ81" s="916"/>
      <c r="BA81" s="916"/>
      <c r="BB81" s="916"/>
      <c r="BC81" s="916"/>
      <c r="BD81" s="917"/>
      <c r="BE81" s="55"/>
      <c r="BF81" s="55"/>
      <c r="BG81" s="55"/>
      <c r="BH81" s="55"/>
      <c r="BI81" s="55"/>
      <c r="BJ81" s="55"/>
      <c r="BK81" s="55"/>
      <c r="BL81" s="55"/>
      <c r="BM81" s="55"/>
      <c r="BN81" s="55"/>
      <c r="BO81" s="55"/>
      <c r="BP81" s="55"/>
      <c r="BQ81" s="52">
        <v>75</v>
      </c>
      <c r="BR81" s="73"/>
      <c r="BS81" s="882"/>
      <c r="BT81" s="883"/>
      <c r="BU81" s="883"/>
      <c r="BV81" s="883"/>
      <c r="BW81" s="883"/>
      <c r="BX81" s="883"/>
      <c r="BY81" s="883"/>
      <c r="BZ81" s="883"/>
      <c r="CA81" s="883"/>
      <c r="CB81" s="883"/>
      <c r="CC81" s="883"/>
      <c r="CD81" s="883"/>
      <c r="CE81" s="883"/>
      <c r="CF81" s="883"/>
      <c r="CG81" s="884"/>
      <c r="CH81" s="885"/>
      <c r="CI81" s="886"/>
      <c r="CJ81" s="886"/>
      <c r="CK81" s="886"/>
      <c r="CL81" s="887"/>
      <c r="CM81" s="885"/>
      <c r="CN81" s="886"/>
      <c r="CO81" s="886"/>
      <c r="CP81" s="886"/>
      <c r="CQ81" s="887"/>
      <c r="CR81" s="885"/>
      <c r="CS81" s="886"/>
      <c r="CT81" s="886"/>
      <c r="CU81" s="886"/>
      <c r="CV81" s="887"/>
      <c r="CW81" s="885"/>
      <c r="CX81" s="886"/>
      <c r="CY81" s="886"/>
      <c r="CZ81" s="886"/>
      <c r="DA81" s="887"/>
      <c r="DB81" s="885"/>
      <c r="DC81" s="886"/>
      <c r="DD81" s="886"/>
      <c r="DE81" s="886"/>
      <c r="DF81" s="887"/>
      <c r="DG81" s="885"/>
      <c r="DH81" s="886"/>
      <c r="DI81" s="886"/>
      <c r="DJ81" s="886"/>
      <c r="DK81" s="887"/>
      <c r="DL81" s="885"/>
      <c r="DM81" s="886"/>
      <c r="DN81" s="886"/>
      <c r="DO81" s="886"/>
      <c r="DP81" s="887"/>
      <c r="DQ81" s="885"/>
      <c r="DR81" s="886"/>
      <c r="DS81" s="886"/>
      <c r="DT81" s="886"/>
      <c r="DU81" s="887"/>
      <c r="DV81" s="882"/>
      <c r="DW81" s="883"/>
      <c r="DX81" s="883"/>
      <c r="DY81" s="883"/>
      <c r="DZ81" s="888"/>
      <c r="EA81" s="48"/>
    </row>
    <row r="82" spans="1:131" ht="26.25" customHeight="1" x14ac:dyDescent="0.2">
      <c r="A82" s="52">
        <v>15</v>
      </c>
      <c r="B82" s="911"/>
      <c r="C82" s="912"/>
      <c r="D82" s="912"/>
      <c r="E82" s="912"/>
      <c r="F82" s="912"/>
      <c r="G82" s="912"/>
      <c r="H82" s="912"/>
      <c r="I82" s="912"/>
      <c r="J82" s="912"/>
      <c r="K82" s="912"/>
      <c r="L82" s="912"/>
      <c r="M82" s="912"/>
      <c r="N82" s="912"/>
      <c r="O82" s="912"/>
      <c r="P82" s="913"/>
      <c r="Q82" s="914"/>
      <c r="R82" s="915"/>
      <c r="S82" s="915"/>
      <c r="T82" s="915"/>
      <c r="U82" s="915"/>
      <c r="V82" s="915"/>
      <c r="W82" s="915"/>
      <c r="X82" s="915"/>
      <c r="Y82" s="915"/>
      <c r="Z82" s="915"/>
      <c r="AA82" s="915"/>
      <c r="AB82" s="915"/>
      <c r="AC82" s="915"/>
      <c r="AD82" s="915"/>
      <c r="AE82" s="915"/>
      <c r="AF82" s="915"/>
      <c r="AG82" s="915"/>
      <c r="AH82" s="915"/>
      <c r="AI82" s="915"/>
      <c r="AJ82" s="915"/>
      <c r="AK82" s="915"/>
      <c r="AL82" s="915"/>
      <c r="AM82" s="915"/>
      <c r="AN82" s="915"/>
      <c r="AO82" s="915"/>
      <c r="AP82" s="915"/>
      <c r="AQ82" s="915"/>
      <c r="AR82" s="915"/>
      <c r="AS82" s="915"/>
      <c r="AT82" s="915"/>
      <c r="AU82" s="915"/>
      <c r="AV82" s="915"/>
      <c r="AW82" s="915"/>
      <c r="AX82" s="915"/>
      <c r="AY82" s="915"/>
      <c r="AZ82" s="916"/>
      <c r="BA82" s="916"/>
      <c r="BB82" s="916"/>
      <c r="BC82" s="916"/>
      <c r="BD82" s="917"/>
      <c r="BE82" s="55"/>
      <c r="BF82" s="55"/>
      <c r="BG82" s="55"/>
      <c r="BH82" s="55"/>
      <c r="BI82" s="55"/>
      <c r="BJ82" s="55"/>
      <c r="BK82" s="55"/>
      <c r="BL82" s="55"/>
      <c r="BM82" s="55"/>
      <c r="BN82" s="55"/>
      <c r="BO82" s="55"/>
      <c r="BP82" s="55"/>
      <c r="BQ82" s="52">
        <v>76</v>
      </c>
      <c r="BR82" s="73"/>
      <c r="BS82" s="882"/>
      <c r="BT82" s="883"/>
      <c r="BU82" s="883"/>
      <c r="BV82" s="883"/>
      <c r="BW82" s="883"/>
      <c r="BX82" s="883"/>
      <c r="BY82" s="883"/>
      <c r="BZ82" s="883"/>
      <c r="CA82" s="883"/>
      <c r="CB82" s="883"/>
      <c r="CC82" s="883"/>
      <c r="CD82" s="883"/>
      <c r="CE82" s="883"/>
      <c r="CF82" s="883"/>
      <c r="CG82" s="884"/>
      <c r="CH82" s="885"/>
      <c r="CI82" s="886"/>
      <c r="CJ82" s="886"/>
      <c r="CK82" s="886"/>
      <c r="CL82" s="887"/>
      <c r="CM82" s="885"/>
      <c r="CN82" s="886"/>
      <c r="CO82" s="886"/>
      <c r="CP82" s="886"/>
      <c r="CQ82" s="887"/>
      <c r="CR82" s="885"/>
      <c r="CS82" s="886"/>
      <c r="CT82" s="886"/>
      <c r="CU82" s="886"/>
      <c r="CV82" s="887"/>
      <c r="CW82" s="885"/>
      <c r="CX82" s="886"/>
      <c r="CY82" s="886"/>
      <c r="CZ82" s="886"/>
      <c r="DA82" s="887"/>
      <c r="DB82" s="885"/>
      <c r="DC82" s="886"/>
      <c r="DD82" s="886"/>
      <c r="DE82" s="886"/>
      <c r="DF82" s="887"/>
      <c r="DG82" s="885"/>
      <c r="DH82" s="886"/>
      <c r="DI82" s="886"/>
      <c r="DJ82" s="886"/>
      <c r="DK82" s="887"/>
      <c r="DL82" s="885"/>
      <c r="DM82" s="886"/>
      <c r="DN82" s="886"/>
      <c r="DO82" s="886"/>
      <c r="DP82" s="887"/>
      <c r="DQ82" s="885"/>
      <c r="DR82" s="886"/>
      <c r="DS82" s="886"/>
      <c r="DT82" s="886"/>
      <c r="DU82" s="887"/>
      <c r="DV82" s="882"/>
      <c r="DW82" s="883"/>
      <c r="DX82" s="883"/>
      <c r="DY82" s="883"/>
      <c r="DZ82" s="888"/>
      <c r="EA82" s="48"/>
    </row>
    <row r="83" spans="1:131" ht="26.25" customHeight="1" x14ac:dyDescent="0.2">
      <c r="A83" s="52">
        <v>16</v>
      </c>
      <c r="B83" s="911"/>
      <c r="C83" s="912"/>
      <c r="D83" s="912"/>
      <c r="E83" s="912"/>
      <c r="F83" s="912"/>
      <c r="G83" s="912"/>
      <c r="H83" s="912"/>
      <c r="I83" s="912"/>
      <c r="J83" s="912"/>
      <c r="K83" s="912"/>
      <c r="L83" s="912"/>
      <c r="M83" s="912"/>
      <c r="N83" s="912"/>
      <c r="O83" s="912"/>
      <c r="P83" s="913"/>
      <c r="Q83" s="914"/>
      <c r="R83" s="915"/>
      <c r="S83" s="915"/>
      <c r="T83" s="915"/>
      <c r="U83" s="915"/>
      <c r="V83" s="915"/>
      <c r="W83" s="915"/>
      <c r="X83" s="915"/>
      <c r="Y83" s="915"/>
      <c r="Z83" s="915"/>
      <c r="AA83" s="915"/>
      <c r="AB83" s="915"/>
      <c r="AC83" s="915"/>
      <c r="AD83" s="915"/>
      <c r="AE83" s="915"/>
      <c r="AF83" s="915"/>
      <c r="AG83" s="915"/>
      <c r="AH83" s="915"/>
      <c r="AI83" s="915"/>
      <c r="AJ83" s="915"/>
      <c r="AK83" s="915"/>
      <c r="AL83" s="915"/>
      <c r="AM83" s="915"/>
      <c r="AN83" s="915"/>
      <c r="AO83" s="915"/>
      <c r="AP83" s="915"/>
      <c r="AQ83" s="915"/>
      <c r="AR83" s="915"/>
      <c r="AS83" s="915"/>
      <c r="AT83" s="915"/>
      <c r="AU83" s="915"/>
      <c r="AV83" s="915"/>
      <c r="AW83" s="915"/>
      <c r="AX83" s="915"/>
      <c r="AY83" s="915"/>
      <c r="AZ83" s="916"/>
      <c r="BA83" s="916"/>
      <c r="BB83" s="916"/>
      <c r="BC83" s="916"/>
      <c r="BD83" s="917"/>
      <c r="BE83" s="55"/>
      <c r="BF83" s="55"/>
      <c r="BG83" s="55"/>
      <c r="BH83" s="55"/>
      <c r="BI83" s="55"/>
      <c r="BJ83" s="55"/>
      <c r="BK83" s="55"/>
      <c r="BL83" s="55"/>
      <c r="BM83" s="55"/>
      <c r="BN83" s="55"/>
      <c r="BO83" s="55"/>
      <c r="BP83" s="55"/>
      <c r="BQ83" s="52">
        <v>77</v>
      </c>
      <c r="BR83" s="73"/>
      <c r="BS83" s="882"/>
      <c r="BT83" s="883"/>
      <c r="BU83" s="883"/>
      <c r="BV83" s="883"/>
      <c r="BW83" s="883"/>
      <c r="BX83" s="883"/>
      <c r="BY83" s="883"/>
      <c r="BZ83" s="883"/>
      <c r="CA83" s="883"/>
      <c r="CB83" s="883"/>
      <c r="CC83" s="883"/>
      <c r="CD83" s="883"/>
      <c r="CE83" s="883"/>
      <c r="CF83" s="883"/>
      <c r="CG83" s="884"/>
      <c r="CH83" s="885"/>
      <c r="CI83" s="886"/>
      <c r="CJ83" s="886"/>
      <c r="CK83" s="886"/>
      <c r="CL83" s="887"/>
      <c r="CM83" s="885"/>
      <c r="CN83" s="886"/>
      <c r="CO83" s="886"/>
      <c r="CP83" s="886"/>
      <c r="CQ83" s="887"/>
      <c r="CR83" s="885"/>
      <c r="CS83" s="886"/>
      <c r="CT83" s="886"/>
      <c r="CU83" s="886"/>
      <c r="CV83" s="887"/>
      <c r="CW83" s="885"/>
      <c r="CX83" s="886"/>
      <c r="CY83" s="886"/>
      <c r="CZ83" s="886"/>
      <c r="DA83" s="887"/>
      <c r="DB83" s="885"/>
      <c r="DC83" s="886"/>
      <c r="DD83" s="886"/>
      <c r="DE83" s="886"/>
      <c r="DF83" s="887"/>
      <c r="DG83" s="885"/>
      <c r="DH83" s="886"/>
      <c r="DI83" s="886"/>
      <c r="DJ83" s="886"/>
      <c r="DK83" s="887"/>
      <c r="DL83" s="885"/>
      <c r="DM83" s="886"/>
      <c r="DN83" s="886"/>
      <c r="DO83" s="886"/>
      <c r="DP83" s="887"/>
      <c r="DQ83" s="885"/>
      <c r="DR83" s="886"/>
      <c r="DS83" s="886"/>
      <c r="DT83" s="886"/>
      <c r="DU83" s="887"/>
      <c r="DV83" s="882"/>
      <c r="DW83" s="883"/>
      <c r="DX83" s="883"/>
      <c r="DY83" s="883"/>
      <c r="DZ83" s="888"/>
      <c r="EA83" s="48"/>
    </row>
    <row r="84" spans="1:131" ht="26.25" customHeight="1" x14ac:dyDescent="0.2">
      <c r="A84" s="52">
        <v>17</v>
      </c>
      <c r="B84" s="911"/>
      <c r="C84" s="912"/>
      <c r="D84" s="912"/>
      <c r="E84" s="912"/>
      <c r="F84" s="912"/>
      <c r="G84" s="912"/>
      <c r="H84" s="912"/>
      <c r="I84" s="912"/>
      <c r="J84" s="912"/>
      <c r="K84" s="912"/>
      <c r="L84" s="912"/>
      <c r="M84" s="912"/>
      <c r="N84" s="912"/>
      <c r="O84" s="912"/>
      <c r="P84" s="913"/>
      <c r="Q84" s="914"/>
      <c r="R84" s="915"/>
      <c r="S84" s="915"/>
      <c r="T84" s="915"/>
      <c r="U84" s="915"/>
      <c r="V84" s="915"/>
      <c r="W84" s="915"/>
      <c r="X84" s="915"/>
      <c r="Y84" s="915"/>
      <c r="Z84" s="915"/>
      <c r="AA84" s="915"/>
      <c r="AB84" s="915"/>
      <c r="AC84" s="915"/>
      <c r="AD84" s="915"/>
      <c r="AE84" s="915"/>
      <c r="AF84" s="915"/>
      <c r="AG84" s="915"/>
      <c r="AH84" s="915"/>
      <c r="AI84" s="915"/>
      <c r="AJ84" s="915"/>
      <c r="AK84" s="915"/>
      <c r="AL84" s="915"/>
      <c r="AM84" s="915"/>
      <c r="AN84" s="915"/>
      <c r="AO84" s="915"/>
      <c r="AP84" s="915"/>
      <c r="AQ84" s="915"/>
      <c r="AR84" s="915"/>
      <c r="AS84" s="915"/>
      <c r="AT84" s="915"/>
      <c r="AU84" s="915"/>
      <c r="AV84" s="915"/>
      <c r="AW84" s="915"/>
      <c r="AX84" s="915"/>
      <c r="AY84" s="915"/>
      <c r="AZ84" s="916"/>
      <c r="BA84" s="916"/>
      <c r="BB84" s="916"/>
      <c r="BC84" s="916"/>
      <c r="BD84" s="917"/>
      <c r="BE84" s="55"/>
      <c r="BF84" s="55"/>
      <c r="BG84" s="55"/>
      <c r="BH84" s="55"/>
      <c r="BI84" s="55"/>
      <c r="BJ84" s="55"/>
      <c r="BK84" s="55"/>
      <c r="BL84" s="55"/>
      <c r="BM84" s="55"/>
      <c r="BN84" s="55"/>
      <c r="BO84" s="55"/>
      <c r="BP84" s="55"/>
      <c r="BQ84" s="52">
        <v>78</v>
      </c>
      <c r="BR84" s="73"/>
      <c r="BS84" s="882"/>
      <c r="BT84" s="883"/>
      <c r="BU84" s="883"/>
      <c r="BV84" s="883"/>
      <c r="BW84" s="883"/>
      <c r="BX84" s="883"/>
      <c r="BY84" s="883"/>
      <c r="BZ84" s="883"/>
      <c r="CA84" s="883"/>
      <c r="CB84" s="883"/>
      <c r="CC84" s="883"/>
      <c r="CD84" s="883"/>
      <c r="CE84" s="883"/>
      <c r="CF84" s="883"/>
      <c r="CG84" s="884"/>
      <c r="CH84" s="885"/>
      <c r="CI84" s="886"/>
      <c r="CJ84" s="886"/>
      <c r="CK84" s="886"/>
      <c r="CL84" s="887"/>
      <c r="CM84" s="885"/>
      <c r="CN84" s="886"/>
      <c r="CO84" s="886"/>
      <c r="CP84" s="886"/>
      <c r="CQ84" s="887"/>
      <c r="CR84" s="885"/>
      <c r="CS84" s="886"/>
      <c r="CT84" s="886"/>
      <c r="CU84" s="886"/>
      <c r="CV84" s="887"/>
      <c r="CW84" s="885"/>
      <c r="CX84" s="886"/>
      <c r="CY84" s="886"/>
      <c r="CZ84" s="886"/>
      <c r="DA84" s="887"/>
      <c r="DB84" s="885"/>
      <c r="DC84" s="886"/>
      <c r="DD84" s="886"/>
      <c r="DE84" s="886"/>
      <c r="DF84" s="887"/>
      <c r="DG84" s="885"/>
      <c r="DH84" s="886"/>
      <c r="DI84" s="886"/>
      <c r="DJ84" s="886"/>
      <c r="DK84" s="887"/>
      <c r="DL84" s="885"/>
      <c r="DM84" s="886"/>
      <c r="DN84" s="886"/>
      <c r="DO84" s="886"/>
      <c r="DP84" s="887"/>
      <c r="DQ84" s="885"/>
      <c r="DR84" s="886"/>
      <c r="DS84" s="886"/>
      <c r="DT84" s="886"/>
      <c r="DU84" s="887"/>
      <c r="DV84" s="882"/>
      <c r="DW84" s="883"/>
      <c r="DX84" s="883"/>
      <c r="DY84" s="883"/>
      <c r="DZ84" s="888"/>
      <c r="EA84" s="48"/>
    </row>
    <row r="85" spans="1:131" ht="26.25" customHeight="1" x14ac:dyDescent="0.2">
      <c r="A85" s="52">
        <v>18</v>
      </c>
      <c r="B85" s="911"/>
      <c r="C85" s="912"/>
      <c r="D85" s="912"/>
      <c r="E85" s="912"/>
      <c r="F85" s="912"/>
      <c r="G85" s="912"/>
      <c r="H85" s="912"/>
      <c r="I85" s="912"/>
      <c r="J85" s="912"/>
      <c r="K85" s="912"/>
      <c r="L85" s="912"/>
      <c r="M85" s="912"/>
      <c r="N85" s="912"/>
      <c r="O85" s="912"/>
      <c r="P85" s="913"/>
      <c r="Q85" s="914"/>
      <c r="R85" s="915"/>
      <c r="S85" s="915"/>
      <c r="T85" s="915"/>
      <c r="U85" s="915"/>
      <c r="V85" s="915"/>
      <c r="W85" s="915"/>
      <c r="X85" s="915"/>
      <c r="Y85" s="915"/>
      <c r="Z85" s="915"/>
      <c r="AA85" s="915"/>
      <c r="AB85" s="915"/>
      <c r="AC85" s="915"/>
      <c r="AD85" s="915"/>
      <c r="AE85" s="915"/>
      <c r="AF85" s="915"/>
      <c r="AG85" s="915"/>
      <c r="AH85" s="915"/>
      <c r="AI85" s="915"/>
      <c r="AJ85" s="915"/>
      <c r="AK85" s="915"/>
      <c r="AL85" s="915"/>
      <c r="AM85" s="915"/>
      <c r="AN85" s="915"/>
      <c r="AO85" s="915"/>
      <c r="AP85" s="915"/>
      <c r="AQ85" s="915"/>
      <c r="AR85" s="915"/>
      <c r="AS85" s="915"/>
      <c r="AT85" s="915"/>
      <c r="AU85" s="915"/>
      <c r="AV85" s="915"/>
      <c r="AW85" s="915"/>
      <c r="AX85" s="915"/>
      <c r="AY85" s="915"/>
      <c r="AZ85" s="916"/>
      <c r="BA85" s="916"/>
      <c r="BB85" s="916"/>
      <c r="BC85" s="916"/>
      <c r="BD85" s="917"/>
      <c r="BE85" s="55"/>
      <c r="BF85" s="55"/>
      <c r="BG85" s="55"/>
      <c r="BH85" s="55"/>
      <c r="BI85" s="55"/>
      <c r="BJ85" s="55"/>
      <c r="BK85" s="55"/>
      <c r="BL85" s="55"/>
      <c r="BM85" s="55"/>
      <c r="BN85" s="55"/>
      <c r="BO85" s="55"/>
      <c r="BP85" s="55"/>
      <c r="BQ85" s="52">
        <v>79</v>
      </c>
      <c r="BR85" s="73"/>
      <c r="BS85" s="882"/>
      <c r="BT85" s="883"/>
      <c r="BU85" s="883"/>
      <c r="BV85" s="883"/>
      <c r="BW85" s="883"/>
      <c r="BX85" s="883"/>
      <c r="BY85" s="883"/>
      <c r="BZ85" s="883"/>
      <c r="CA85" s="883"/>
      <c r="CB85" s="883"/>
      <c r="CC85" s="883"/>
      <c r="CD85" s="883"/>
      <c r="CE85" s="883"/>
      <c r="CF85" s="883"/>
      <c r="CG85" s="884"/>
      <c r="CH85" s="885"/>
      <c r="CI85" s="886"/>
      <c r="CJ85" s="886"/>
      <c r="CK85" s="886"/>
      <c r="CL85" s="887"/>
      <c r="CM85" s="885"/>
      <c r="CN85" s="886"/>
      <c r="CO85" s="886"/>
      <c r="CP85" s="886"/>
      <c r="CQ85" s="887"/>
      <c r="CR85" s="885"/>
      <c r="CS85" s="886"/>
      <c r="CT85" s="886"/>
      <c r="CU85" s="886"/>
      <c r="CV85" s="887"/>
      <c r="CW85" s="885"/>
      <c r="CX85" s="886"/>
      <c r="CY85" s="886"/>
      <c r="CZ85" s="886"/>
      <c r="DA85" s="887"/>
      <c r="DB85" s="885"/>
      <c r="DC85" s="886"/>
      <c r="DD85" s="886"/>
      <c r="DE85" s="886"/>
      <c r="DF85" s="887"/>
      <c r="DG85" s="885"/>
      <c r="DH85" s="886"/>
      <c r="DI85" s="886"/>
      <c r="DJ85" s="886"/>
      <c r="DK85" s="887"/>
      <c r="DL85" s="885"/>
      <c r="DM85" s="886"/>
      <c r="DN85" s="886"/>
      <c r="DO85" s="886"/>
      <c r="DP85" s="887"/>
      <c r="DQ85" s="885"/>
      <c r="DR85" s="886"/>
      <c r="DS85" s="886"/>
      <c r="DT85" s="886"/>
      <c r="DU85" s="887"/>
      <c r="DV85" s="882"/>
      <c r="DW85" s="883"/>
      <c r="DX85" s="883"/>
      <c r="DY85" s="883"/>
      <c r="DZ85" s="888"/>
      <c r="EA85" s="48"/>
    </row>
    <row r="86" spans="1:131" ht="26.25" customHeight="1" x14ac:dyDescent="0.2">
      <c r="A86" s="52">
        <v>19</v>
      </c>
      <c r="B86" s="911"/>
      <c r="C86" s="912"/>
      <c r="D86" s="912"/>
      <c r="E86" s="912"/>
      <c r="F86" s="912"/>
      <c r="G86" s="912"/>
      <c r="H86" s="912"/>
      <c r="I86" s="912"/>
      <c r="J86" s="912"/>
      <c r="K86" s="912"/>
      <c r="L86" s="912"/>
      <c r="M86" s="912"/>
      <c r="N86" s="912"/>
      <c r="O86" s="912"/>
      <c r="P86" s="913"/>
      <c r="Q86" s="914"/>
      <c r="R86" s="915"/>
      <c r="S86" s="915"/>
      <c r="T86" s="915"/>
      <c r="U86" s="915"/>
      <c r="V86" s="915"/>
      <c r="W86" s="915"/>
      <c r="X86" s="915"/>
      <c r="Y86" s="915"/>
      <c r="Z86" s="915"/>
      <c r="AA86" s="915"/>
      <c r="AB86" s="915"/>
      <c r="AC86" s="915"/>
      <c r="AD86" s="915"/>
      <c r="AE86" s="915"/>
      <c r="AF86" s="915"/>
      <c r="AG86" s="915"/>
      <c r="AH86" s="915"/>
      <c r="AI86" s="915"/>
      <c r="AJ86" s="915"/>
      <c r="AK86" s="915"/>
      <c r="AL86" s="915"/>
      <c r="AM86" s="915"/>
      <c r="AN86" s="915"/>
      <c r="AO86" s="915"/>
      <c r="AP86" s="915"/>
      <c r="AQ86" s="915"/>
      <c r="AR86" s="915"/>
      <c r="AS86" s="915"/>
      <c r="AT86" s="915"/>
      <c r="AU86" s="915"/>
      <c r="AV86" s="915"/>
      <c r="AW86" s="915"/>
      <c r="AX86" s="915"/>
      <c r="AY86" s="915"/>
      <c r="AZ86" s="916"/>
      <c r="BA86" s="916"/>
      <c r="BB86" s="916"/>
      <c r="BC86" s="916"/>
      <c r="BD86" s="917"/>
      <c r="BE86" s="55"/>
      <c r="BF86" s="55"/>
      <c r="BG86" s="55"/>
      <c r="BH86" s="55"/>
      <c r="BI86" s="55"/>
      <c r="BJ86" s="55"/>
      <c r="BK86" s="55"/>
      <c r="BL86" s="55"/>
      <c r="BM86" s="55"/>
      <c r="BN86" s="55"/>
      <c r="BO86" s="55"/>
      <c r="BP86" s="55"/>
      <c r="BQ86" s="52">
        <v>80</v>
      </c>
      <c r="BR86" s="73"/>
      <c r="BS86" s="882"/>
      <c r="BT86" s="883"/>
      <c r="BU86" s="883"/>
      <c r="BV86" s="883"/>
      <c r="BW86" s="883"/>
      <c r="BX86" s="883"/>
      <c r="BY86" s="883"/>
      <c r="BZ86" s="883"/>
      <c r="CA86" s="883"/>
      <c r="CB86" s="883"/>
      <c r="CC86" s="883"/>
      <c r="CD86" s="883"/>
      <c r="CE86" s="883"/>
      <c r="CF86" s="883"/>
      <c r="CG86" s="884"/>
      <c r="CH86" s="885"/>
      <c r="CI86" s="886"/>
      <c r="CJ86" s="886"/>
      <c r="CK86" s="886"/>
      <c r="CL86" s="887"/>
      <c r="CM86" s="885"/>
      <c r="CN86" s="886"/>
      <c r="CO86" s="886"/>
      <c r="CP86" s="886"/>
      <c r="CQ86" s="887"/>
      <c r="CR86" s="885"/>
      <c r="CS86" s="886"/>
      <c r="CT86" s="886"/>
      <c r="CU86" s="886"/>
      <c r="CV86" s="887"/>
      <c r="CW86" s="885"/>
      <c r="CX86" s="886"/>
      <c r="CY86" s="886"/>
      <c r="CZ86" s="886"/>
      <c r="DA86" s="887"/>
      <c r="DB86" s="885"/>
      <c r="DC86" s="886"/>
      <c r="DD86" s="886"/>
      <c r="DE86" s="886"/>
      <c r="DF86" s="887"/>
      <c r="DG86" s="885"/>
      <c r="DH86" s="886"/>
      <c r="DI86" s="886"/>
      <c r="DJ86" s="886"/>
      <c r="DK86" s="887"/>
      <c r="DL86" s="885"/>
      <c r="DM86" s="886"/>
      <c r="DN86" s="886"/>
      <c r="DO86" s="886"/>
      <c r="DP86" s="887"/>
      <c r="DQ86" s="885"/>
      <c r="DR86" s="886"/>
      <c r="DS86" s="886"/>
      <c r="DT86" s="886"/>
      <c r="DU86" s="887"/>
      <c r="DV86" s="882"/>
      <c r="DW86" s="883"/>
      <c r="DX86" s="883"/>
      <c r="DY86" s="883"/>
      <c r="DZ86" s="888"/>
      <c r="EA86" s="48"/>
    </row>
    <row r="87" spans="1:131" ht="26.25" customHeight="1" x14ac:dyDescent="0.2">
      <c r="A87" s="57">
        <v>20</v>
      </c>
      <c r="B87" s="904"/>
      <c r="C87" s="905"/>
      <c r="D87" s="905"/>
      <c r="E87" s="905"/>
      <c r="F87" s="905"/>
      <c r="G87" s="905"/>
      <c r="H87" s="905"/>
      <c r="I87" s="905"/>
      <c r="J87" s="905"/>
      <c r="K87" s="905"/>
      <c r="L87" s="905"/>
      <c r="M87" s="905"/>
      <c r="N87" s="905"/>
      <c r="O87" s="905"/>
      <c r="P87" s="906"/>
      <c r="Q87" s="907"/>
      <c r="R87" s="908"/>
      <c r="S87" s="908"/>
      <c r="T87" s="908"/>
      <c r="U87" s="908"/>
      <c r="V87" s="908"/>
      <c r="W87" s="908"/>
      <c r="X87" s="908"/>
      <c r="Y87" s="908"/>
      <c r="Z87" s="908"/>
      <c r="AA87" s="908"/>
      <c r="AB87" s="908"/>
      <c r="AC87" s="908"/>
      <c r="AD87" s="908"/>
      <c r="AE87" s="908"/>
      <c r="AF87" s="908"/>
      <c r="AG87" s="908"/>
      <c r="AH87" s="908"/>
      <c r="AI87" s="908"/>
      <c r="AJ87" s="908"/>
      <c r="AK87" s="908"/>
      <c r="AL87" s="908"/>
      <c r="AM87" s="908"/>
      <c r="AN87" s="908"/>
      <c r="AO87" s="908"/>
      <c r="AP87" s="908"/>
      <c r="AQ87" s="908"/>
      <c r="AR87" s="908"/>
      <c r="AS87" s="908"/>
      <c r="AT87" s="908"/>
      <c r="AU87" s="908"/>
      <c r="AV87" s="908"/>
      <c r="AW87" s="908"/>
      <c r="AX87" s="908"/>
      <c r="AY87" s="908"/>
      <c r="AZ87" s="909"/>
      <c r="BA87" s="909"/>
      <c r="BB87" s="909"/>
      <c r="BC87" s="909"/>
      <c r="BD87" s="910"/>
      <c r="BE87" s="55"/>
      <c r="BF87" s="55"/>
      <c r="BG87" s="55"/>
      <c r="BH87" s="55"/>
      <c r="BI87" s="55"/>
      <c r="BJ87" s="55"/>
      <c r="BK87" s="55"/>
      <c r="BL87" s="55"/>
      <c r="BM87" s="55"/>
      <c r="BN87" s="55"/>
      <c r="BO87" s="55"/>
      <c r="BP87" s="55"/>
      <c r="BQ87" s="52">
        <v>81</v>
      </c>
      <c r="BR87" s="73"/>
      <c r="BS87" s="882"/>
      <c r="BT87" s="883"/>
      <c r="BU87" s="883"/>
      <c r="BV87" s="883"/>
      <c r="BW87" s="883"/>
      <c r="BX87" s="883"/>
      <c r="BY87" s="883"/>
      <c r="BZ87" s="883"/>
      <c r="CA87" s="883"/>
      <c r="CB87" s="883"/>
      <c r="CC87" s="883"/>
      <c r="CD87" s="883"/>
      <c r="CE87" s="883"/>
      <c r="CF87" s="883"/>
      <c r="CG87" s="884"/>
      <c r="CH87" s="885"/>
      <c r="CI87" s="886"/>
      <c r="CJ87" s="886"/>
      <c r="CK87" s="886"/>
      <c r="CL87" s="887"/>
      <c r="CM87" s="885"/>
      <c r="CN87" s="886"/>
      <c r="CO87" s="886"/>
      <c r="CP87" s="886"/>
      <c r="CQ87" s="887"/>
      <c r="CR87" s="885"/>
      <c r="CS87" s="886"/>
      <c r="CT87" s="886"/>
      <c r="CU87" s="886"/>
      <c r="CV87" s="887"/>
      <c r="CW87" s="885"/>
      <c r="CX87" s="886"/>
      <c r="CY87" s="886"/>
      <c r="CZ87" s="886"/>
      <c r="DA87" s="887"/>
      <c r="DB87" s="885"/>
      <c r="DC87" s="886"/>
      <c r="DD87" s="886"/>
      <c r="DE87" s="886"/>
      <c r="DF87" s="887"/>
      <c r="DG87" s="885"/>
      <c r="DH87" s="886"/>
      <c r="DI87" s="886"/>
      <c r="DJ87" s="886"/>
      <c r="DK87" s="887"/>
      <c r="DL87" s="885"/>
      <c r="DM87" s="886"/>
      <c r="DN87" s="886"/>
      <c r="DO87" s="886"/>
      <c r="DP87" s="887"/>
      <c r="DQ87" s="885"/>
      <c r="DR87" s="886"/>
      <c r="DS87" s="886"/>
      <c r="DT87" s="886"/>
      <c r="DU87" s="887"/>
      <c r="DV87" s="882"/>
      <c r="DW87" s="883"/>
      <c r="DX87" s="883"/>
      <c r="DY87" s="883"/>
      <c r="DZ87" s="888"/>
      <c r="EA87" s="48"/>
    </row>
    <row r="88" spans="1:131" ht="26.25" customHeight="1" x14ac:dyDescent="0.2">
      <c r="A88" s="53" t="s">
        <v>247</v>
      </c>
      <c r="B88" s="889" t="s">
        <v>180</v>
      </c>
      <c r="C88" s="890"/>
      <c r="D88" s="890"/>
      <c r="E88" s="890"/>
      <c r="F88" s="890"/>
      <c r="G88" s="890"/>
      <c r="H88" s="890"/>
      <c r="I88" s="890"/>
      <c r="J88" s="890"/>
      <c r="K88" s="890"/>
      <c r="L88" s="890"/>
      <c r="M88" s="890"/>
      <c r="N88" s="890"/>
      <c r="O88" s="890"/>
      <c r="P88" s="891"/>
      <c r="Q88" s="899"/>
      <c r="R88" s="900"/>
      <c r="S88" s="900"/>
      <c r="T88" s="900"/>
      <c r="U88" s="900"/>
      <c r="V88" s="900"/>
      <c r="W88" s="900"/>
      <c r="X88" s="900"/>
      <c r="Y88" s="900"/>
      <c r="Z88" s="900"/>
      <c r="AA88" s="900"/>
      <c r="AB88" s="900"/>
      <c r="AC88" s="900"/>
      <c r="AD88" s="900"/>
      <c r="AE88" s="900"/>
      <c r="AF88" s="901">
        <v>16504</v>
      </c>
      <c r="AG88" s="901"/>
      <c r="AH88" s="901"/>
      <c r="AI88" s="901"/>
      <c r="AJ88" s="901"/>
      <c r="AK88" s="900"/>
      <c r="AL88" s="900"/>
      <c r="AM88" s="900"/>
      <c r="AN88" s="900"/>
      <c r="AO88" s="900"/>
      <c r="AP88" s="901">
        <v>46480</v>
      </c>
      <c r="AQ88" s="901"/>
      <c r="AR88" s="901"/>
      <c r="AS88" s="901"/>
      <c r="AT88" s="901"/>
      <c r="AU88" s="901">
        <v>2051</v>
      </c>
      <c r="AV88" s="901"/>
      <c r="AW88" s="901"/>
      <c r="AX88" s="901"/>
      <c r="AY88" s="901"/>
      <c r="AZ88" s="902"/>
      <c r="BA88" s="902"/>
      <c r="BB88" s="902"/>
      <c r="BC88" s="902"/>
      <c r="BD88" s="903"/>
      <c r="BE88" s="55"/>
      <c r="BF88" s="55"/>
      <c r="BG88" s="55"/>
      <c r="BH88" s="55"/>
      <c r="BI88" s="55"/>
      <c r="BJ88" s="55"/>
      <c r="BK88" s="55"/>
      <c r="BL88" s="55"/>
      <c r="BM88" s="55"/>
      <c r="BN88" s="55"/>
      <c r="BO88" s="55"/>
      <c r="BP88" s="55"/>
      <c r="BQ88" s="52">
        <v>82</v>
      </c>
      <c r="BR88" s="73"/>
      <c r="BS88" s="882"/>
      <c r="BT88" s="883"/>
      <c r="BU88" s="883"/>
      <c r="BV88" s="883"/>
      <c r="BW88" s="883"/>
      <c r="BX88" s="883"/>
      <c r="BY88" s="883"/>
      <c r="BZ88" s="883"/>
      <c r="CA88" s="883"/>
      <c r="CB88" s="883"/>
      <c r="CC88" s="883"/>
      <c r="CD88" s="883"/>
      <c r="CE88" s="883"/>
      <c r="CF88" s="883"/>
      <c r="CG88" s="884"/>
      <c r="CH88" s="885"/>
      <c r="CI88" s="886"/>
      <c r="CJ88" s="886"/>
      <c r="CK88" s="886"/>
      <c r="CL88" s="887"/>
      <c r="CM88" s="885"/>
      <c r="CN88" s="886"/>
      <c r="CO88" s="886"/>
      <c r="CP88" s="886"/>
      <c r="CQ88" s="887"/>
      <c r="CR88" s="885"/>
      <c r="CS88" s="886"/>
      <c r="CT88" s="886"/>
      <c r="CU88" s="886"/>
      <c r="CV88" s="887"/>
      <c r="CW88" s="885"/>
      <c r="CX88" s="886"/>
      <c r="CY88" s="886"/>
      <c r="CZ88" s="886"/>
      <c r="DA88" s="887"/>
      <c r="DB88" s="885"/>
      <c r="DC88" s="886"/>
      <c r="DD88" s="886"/>
      <c r="DE88" s="886"/>
      <c r="DF88" s="887"/>
      <c r="DG88" s="885"/>
      <c r="DH88" s="886"/>
      <c r="DI88" s="886"/>
      <c r="DJ88" s="886"/>
      <c r="DK88" s="887"/>
      <c r="DL88" s="885"/>
      <c r="DM88" s="886"/>
      <c r="DN88" s="886"/>
      <c r="DO88" s="886"/>
      <c r="DP88" s="887"/>
      <c r="DQ88" s="885"/>
      <c r="DR88" s="886"/>
      <c r="DS88" s="886"/>
      <c r="DT88" s="886"/>
      <c r="DU88" s="887"/>
      <c r="DV88" s="882"/>
      <c r="DW88" s="883"/>
      <c r="DX88" s="883"/>
      <c r="DY88" s="883"/>
      <c r="DZ88" s="888"/>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882"/>
      <c r="BT89" s="883"/>
      <c r="BU89" s="883"/>
      <c r="BV89" s="883"/>
      <c r="BW89" s="883"/>
      <c r="BX89" s="883"/>
      <c r="BY89" s="883"/>
      <c r="BZ89" s="883"/>
      <c r="CA89" s="883"/>
      <c r="CB89" s="883"/>
      <c r="CC89" s="883"/>
      <c r="CD89" s="883"/>
      <c r="CE89" s="883"/>
      <c r="CF89" s="883"/>
      <c r="CG89" s="884"/>
      <c r="CH89" s="885"/>
      <c r="CI89" s="886"/>
      <c r="CJ89" s="886"/>
      <c r="CK89" s="886"/>
      <c r="CL89" s="887"/>
      <c r="CM89" s="885"/>
      <c r="CN89" s="886"/>
      <c r="CO89" s="886"/>
      <c r="CP89" s="886"/>
      <c r="CQ89" s="887"/>
      <c r="CR89" s="885"/>
      <c r="CS89" s="886"/>
      <c r="CT89" s="886"/>
      <c r="CU89" s="886"/>
      <c r="CV89" s="887"/>
      <c r="CW89" s="885"/>
      <c r="CX89" s="886"/>
      <c r="CY89" s="886"/>
      <c r="CZ89" s="886"/>
      <c r="DA89" s="887"/>
      <c r="DB89" s="885"/>
      <c r="DC89" s="886"/>
      <c r="DD89" s="886"/>
      <c r="DE89" s="886"/>
      <c r="DF89" s="887"/>
      <c r="DG89" s="885"/>
      <c r="DH89" s="886"/>
      <c r="DI89" s="886"/>
      <c r="DJ89" s="886"/>
      <c r="DK89" s="887"/>
      <c r="DL89" s="885"/>
      <c r="DM89" s="886"/>
      <c r="DN89" s="886"/>
      <c r="DO89" s="886"/>
      <c r="DP89" s="887"/>
      <c r="DQ89" s="885"/>
      <c r="DR89" s="886"/>
      <c r="DS89" s="886"/>
      <c r="DT89" s="886"/>
      <c r="DU89" s="887"/>
      <c r="DV89" s="882"/>
      <c r="DW89" s="883"/>
      <c r="DX89" s="883"/>
      <c r="DY89" s="883"/>
      <c r="DZ89" s="888"/>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882"/>
      <c r="BT90" s="883"/>
      <c r="BU90" s="883"/>
      <c r="BV90" s="883"/>
      <c r="BW90" s="883"/>
      <c r="BX90" s="883"/>
      <c r="BY90" s="883"/>
      <c r="BZ90" s="883"/>
      <c r="CA90" s="883"/>
      <c r="CB90" s="883"/>
      <c r="CC90" s="883"/>
      <c r="CD90" s="883"/>
      <c r="CE90" s="883"/>
      <c r="CF90" s="883"/>
      <c r="CG90" s="884"/>
      <c r="CH90" s="885"/>
      <c r="CI90" s="886"/>
      <c r="CJ90" s="886"/>
      <c r="CK90" s="886"/>
      <c r="CL90" s="887"/>
      <c r="CM90" s="885"/>
      <c r="CN90" s="886"/>
      <c r="CO90" s="886"/>
      <c r="CP90" s="886"/>
      <c r="CQ90" s="887"/>
      <c r="CR90" s="885"/>
      <c r="CS90" s="886"/>
      <c r="CT90" s="886"/>
      <c r="CU90" s="886"/>
      <c r="CV90" s="887"/>
      <c r="CW90" s="885"/>
      <c r="CX90" s="886"/>
      <c r="CY90" s="886"/>
      <c r="CZ90" s="886"/>
      <c r="DA90" s="887"/>
      <c r="DB90" s="885"/>
      <c r="DC90" s="886"/>
      <c r="DD90" s="886"/>
      <c r="DE90" s="886"/>
      <c r="DF90" s="887"/>
      <c r="DG90" s="885"/>
      <c r="DH90" s="886"/>
      <c r="DI90" s="886"/>
      <c r="DJ90" s="886"/>
      <c r="DK90" s="887"/>
      <c r="DL90" s="885"/>
      <c r="DM90" s="886"/>
      <c r="DN90" s="886"/>
      <c r="DO90" s="886"/>
      <c r="DP90" s="887"/>
      <c r="DQ90" s="885"/>
      <c r="DR90" s="886"/>
      <c r="DS90" s="886"/>
      <c r="DT90" s="886"/>
      <c r="DU90" s="887"/>
      <c r="DV90" s="882"/>
      <c r="DW90" s="883"/>
      <c r="DX90" s="883"/>
      <c r="DY90" s="883"/>
      <c r="DZ90" s="888"/>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882"/>
      <c r="BT91" s="883"/>
      <c r="BU91" s="883"/>
      <c r="BV91" s="883"/>
      <c r="BW91" s="883"/>
      <c r="BX91" s="883"/>
      <c r="BY91" s="883"/>
      <c r="BZ91" s="883"/>
      <c r="CA91" s="883"/>
      <c r="CB91" s="883"/>
      <c r="CC91" s="883"/>
      <c r="CD91" s="883"/>
      <c r="CE91" s="883"/>
      <c r="CF91" s="883"/>
      <c r="CG91" s="884"/>
      <c r="CH91" s="885"/>
      <c r="CI91" s="886"/>
      <c r="CJ91" s="886"/>
      <c r="CK91" s="886"/>
      <c r="CL91" s="887"/>
      <c r="CM91" s="885"/>
      <c r="CN91" s="886"/>
      <c r="CO91" s="886"/>
      <c r="CP91" s="886"/>
      <c r="CQ91" s="887"/>
      <c r="CR91" s="885"/>
      <c r="CS91" s="886"/>
      <c r="CT91" s="886"/>
      <c r="CU91" s="886"/>
      <c r="CV91" s="887"/>
      <c r="CW91" s="885"/>
      <c r="CX91" s="886"/>
      <c r="CY91" s="886"/>
      <c r="CZ91" s="886"/>
      <c r="DA91" s="887"/>
      <c r="DB91" s="885"/>
      <c r="DC91" s="886"/>
      <c r="DD91" s="886"/>
      <c r="DE91" s="886"/>
      <c r="DF91" s="887"/>
      <c r="DG91" s="885"/>
      <c r="DH91" s="886"/>
      <c r="DI91" s="886"/>
      <c r="DJ91" s="886"/>
      <c r="DK91" s="887"/>
      <c r="DL91" s="885"/>
      <c r="DM91" s="886"/>
      <c r="DN91" s="886"/>
      <c r="DO91" s="886"/>
      <c r="DP91" s="887"/>
      <c r="DQ91" s="885"/>
      <c r="DR91" s="886"/>
      <c r="DS91" s="886"/>
      <c r="DT91" s="886"/>
      <c r="DU91" s="887"/>
      <c r="DV91" s="882"/>
      <c r="DW91" s="883"/>
      <c r="DX91" s="883"/>
      <c r="DY91" s="883"/>
      <c r="DZ91" s="888"/>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882"/>
      <c r="BT92" s="883"/>
      <c r="BU92" s="883"/>
      <c r="BV92" s="883"/>
      <c r="BW92" s="883"/>
      <c r="BX92" s="883"/>
      <c r="BY92" s="883"/>
      <c r="BZ92" s="883"/>
      <c r="CA92" s="883"/>
      <c r="CB92" s="883"/>
      <c r="CC92" s="883"/>
      <c r="CD92" s="883"/>
      <c r="CE92" s="883"/>
      <c r="CF92" s="883"/>
      <c r="CG92" s="884"/>
      <c r="CH92" s="885"/>
      <c r="CI92" s="886"/>
      <c r="CJ92" s="886"/>
      <c r="CK92" s="886"/>
      <c r="CL92" s="887"/>
      <c r="CM92" s="885"/>
      <c r="CN92" s="886"/>
      <c r="CO92" s="886"/>
      <c r="CP92" s="886"/>
      <c r="CQ92" s="887"/>
      <c r="CR92" s="885"/>
      <c r="CS92" s="886"/>
      <c r="CT92" s="886"/>
      <c r="CU92" s="886"/>
      <c r="CV92" s="887"/>
      <c r="CW92" s="885"/>
      <c r="CX92" s="886"/>
      <c r="CY92" s="886"/>
      <c r="CZ92" s="886"/>
      <c r="DA92" s="887"/>
      <c r="DB92" s="885"/>
      <c r="DC92" s="886"/>
      <c r="DD92" s="886"/>
      <c r="DE92" s="886"/>
      <c r="DF92" s="887"/>
      <c r="DG92" s="885"/>
      <c r="DH92" s="886"/>
      <c r="DI92" s="886"/>
      <c r="DJ92" s="886"/>
      <c r="DK92" s="887"/>
      <c r="DL92" s="885"/>
      <c r="DM92" s="886"/>
      <c r="DN92" s="886"/>
      <c r="DO92" s="886"/>
      <c r="DP92" s="887"/>
      <c r="DQ92" s="885"/>
      <c r="DR92" s="886"/>
      <c r="DS92" s="886"/>
      <c r="DT92" s="886"/>
      <c r="DU92" s="887"/>
      <c r="DV92" s="882"/>
      <c r="DW92" s="883"/>
      <c r="DX92" s="883"/>
      <c r="DY92" s="883"/>
      <c r="DZ92" s="888"/>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882"/>
      <c r="BT93" s="883"/>
      <c r="BU93" s="883"/>
      <c r="BV93" s="883"/>
      <c r="BW93" s="883"/>
      <c r="BX93" s="883"/>
      <c r="BY93" s="883"/>
      <c r="BZ93" s="883"/>
      <c r="CA93" s="883"/>
      <c r="CB93" s="883"/>
      <c r="CC93" s="883"/>
      <c r="CD93" s="883"/>
      <c r="CE93" s="883"/>
      <c r="CF93" s="883"/>
      <c r="CG93" s="884"/>
      <c r="CH93" s="885"/>
      <c r="CI93" s="886"/>
      <c r="CJ93" s="886"/>
      <c r="CK93" s="886"/>
      <c r="CL93" s="887"/>
      <c r="CM93" s="885"/>
      <c r="CN93" s="886"/>
      <c r="CO93" s="886"/>
      <c r="CP93" s="886"/>
      <c r="CQ93" s="887"/>
      <c r="CR93" s="885"/>
      <c r="CS93" s="886"/>
      <c r="CT93" s="886"/>
      <c r="CU93" s="886"/>
      <c r="CV93" s="887"/>
      <c r="CW93" s="885"/>
      <c r="CX93" s="886"/>
      <c r="CY93" s="886"/>
      <c r="CZ93" s="886"/>
      <c r="DA93" s="887"/>
      <c r="DB93" s="885"/>
      <c r="DC93" s="886"/>
      <c r="DD93" s="886"/>
      <c r="DE93" s="886"/>
      <c r="DF93" s="887"/>
      <c r="DG93" s="885"/>
      <c r="DH93" s="886"/>
      <c r="DI93" s="886"/>
      <c r="DJ93" s="886"/>
      <c r="DK93" s="887"/>
      <c r="DL93" s="885"/>
      <c r="DM93" s="886"/>
      <c r="DN93" s="886"/>
      <c r="DO93" s="886"/>
      <c r="DP93" s="887"/>
      <c r="DQ93" s="885"/>
      <c r="DR93" s="886"/>
      <c r="DS93" s="886"/>
      <c r="DT93" s="886"/>
      <c r="DU93" s="887"/>
      <c r="DV93" s="882"/>
      <c r="DW93" s="883"/>
      <c r="DX93" s="883"/>
      <c r="DY93" s="883"/>
      <c r="DZ93" s="888"/>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882"/>
      <c r="BT94" s="883"/>
      <c r="BU94" s="883"/>
      <c r="BV94" s="883"/>
      <c r="BW94" s="883"/>
      <c r="BX94" s="883"/>
      <c r="BY94" s="883"/>
      <c r="BZ94" s="883"/>
      <c r="CA94" s="883"/>
      <c r="CB94" s="883"/>
      <c r="CC94" s="883"/>
      <c r="CD94" s="883"/>
      <c r="CE94" s="883"/>
      <c r="CF94" s="883"/>
      <c r="CG94" s="884"/>
      <c r="CH94" s="885"/>
      <c r="CI94" s="886"/>
      <c r="CJ94" s="886"/>
      <c r="CK94" s="886"/>
      <c r="CL94" s="887"/>
      <c r="CM94" s="885"/>
      <c r="CN94" s="886"/>
      <c r="CO94" s="886"/>
      <c r="CP94" s="886"/>
      <c r="CQ94" s="887"/>
      <c r="CR94" s="885"/>
      <c r="CS94" s="886"/>
      <c r="CT94" s="886"/>
      <c r="CU94" s="886"/>
      <c r="CV94" s="887"/>
      <c r="CW94" s="885"/>
      <c r="CX94" s="886"/>
      <c r="CY94" s="886"/>
      <c r="CZ94" s="886"/>
      <c r="DA94" s="887"/>
      <c r="DB94" s="885"/>
      <c r="DC94" s="886"/>
      <c r="DD94" s="886"/>
      <c r="DE94" s="886"/>
      <c r="DF94" s="887"/>
      <c r="DG94" s="885"/>
      <c r="DH94" s="886"/>
      <c r="DI94" s="886"/>
      <c r="DJ94" s="886"/>
      <c r="DK94" s="887"/>
      <c r="DL94" s="885"/>
      <c r="DM94" s="886"/>
      <c r="DN94" s="886"/>
      <c r="DO94" s="886"/>
      <c r="DP94" s="887"/>
      <c r="DQ94" s="885"/>
      <c r="DR94" s="886"/>
      <c r="DS94" s="886"/>
      <c r="DT94" s="886"/>
      <c r="DU94" s="887"/>
      <c r="DV94" s="882"/>
      <c r="DW94" s="883"/>
      <c r="DX94" s="883"/>
      <c r="DY94" s="883"/>
      <c r="DZ94" s="888"/>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882"/>
      <c r="BT95" s="883"/>
      <c r="BU95" s="883"/>
      <c r="BV95" s="883"/>
      <c r="BW95" s="883"/>
      <c r="BX95" s="883"/>
      <c r="BY95" s="883"/>
      <c r="BZ95" s="883"/>
      <c r="CA95" s="883"/>
      <c r="CB95" s="883"/>
      <c r="CC95" s="883"/>
      <c r="CD95" s="883"/>
      <c r="CE95" s="883"/>
      <c r="CF95" s="883"/>
      <c r="CG95" s="884"/>
      <c r="CH95" s="885"/>
      <c r="CI95" s="886"/>
      <c r="CJ95" s="886"/>
      <c r="CK95" s="886"/>
      <c r="CL95" s="887"/>
      <c r="CM95" s="885"/>
      <c r="CN95" s="886"/>
      <c r="CO95" s="886"/>
      <c r="CP95" s="886"/>
      <c r="CQ95" s="887"/>
      <c r="CR95" s="885"/>
      <c r="CS95" s="886"/>
      <c r="CT95" s="886"/>
      <c r="CU95" s="886"/>
      <c r="CV95" s="887"/>
      <c r="CW95" s="885"/>
      <c r="CX95" s="886"/>
      <c r="CY95" s="886"/>
      <c r="CZ95" s="886"/>
      <c r="DA95" s="887"/>
      <c r="DB95" s="885"/>
      <c r="DC95" s="886"/>
      <c r="DD95" s="886"/>
      <c r="DE95" s="886"/>
      <c r="DF95" s="887"/>
      <c r="DG95" s="885"/>
      <c r="DH95" s="886"/>
      <c r="DI95" s="886"/>
      <c r="DJ95" s="886"/>
      <c r="DK95" s="887"/>
      <c r="DL95" s="885"/>
      <c r="DM95" s="886"/>
      <c r="DN95" s="886"/>
      <c r="DO95" s="886"/>
      <c r="DP95" s="887"/>
      <c r="DQ95" s="885"/>
      <c r="DR95" s="886"/>
      <c r="DS95" s="886"/>
      <c r="DT95" s="886"/>
      <c r="DU95" s="887"/>
      <c r="DV95" s="882"/>
      <c r="DW95" s="883"/>
      <c r="DX95" s="883"/>
      <c r="DY95" s="883"/>
      <c r="DZ95" s="888"/>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882"/>
      <c r="BT96" s="883"/>
      <c r="BU96" s="883"/>
      <c r="BV96" s="883"/>
      <c r="BW96" s="883"/>
      <c r="BX96" s="883"/>
      <c r="BY96" s="883"/>
      <c r="BZ96" s="883"/>
      <c r="CA96" s="883"/>
      <c r="CB96" s="883"/>
      <c r="CC96" s="883"/>
      <c r="CD96" s="883"/>
      <c r="CE96" s="883"/>
      <c r="CF96" s="883"/>
      <c r="CG96" s="884"/>
      <c r="CH96" s="885"/>
      <c r="CI96" s="886"/>
      <c r="CJ96" s="886"/>
      <c r="CK96" s="886"/>
      <c r="CL96" s="887"/>
      <c r="CM96" s="885"/>
      <c r="CN96" s="886"/>
      <c r="CO96" s="886"/>
      <c r="CP96" s="886"/>
      <c r="CQ96" s="887"/>
      <c r="CR96" s="885"/>
      <c r="CS96" s="886"/>
      <c r="CT96" s="886"/>
      <c r="CU96" s="886"/>
      <c r="CV96" s="887"/>
      <c r="CW96" s="885"/>
      <c r="CX96" s="886"/>
      <c r="CY96" s="886"/>
      <c r="CZ96" s="886"/>
      <c r="DA96" s="887"/>
      <c r="DB96" s="885"/>
      <c r="DC96" s="886"/>
      <c r="DD96" s="886"/>
      <c r="DE96" s="886"/>
      <c r="DF96" s="887"/>
      <c r="DG96" s="885"/>
      <c r="DH96" s="886"/>
      <c r="DI96" s="886"/>
      <c r="DJ96" s="886"/>
      <c r="DK96" s="887"/>
      <c r="DL96" s="885"/>
      <c r="DM96" s="886"/>
      <c r="DN96" s="886"/>
      <c r="DO96" s="886"/>
      <c r="DP96" s="887"/>
      <c r="DQ96" s="885"/>
      <c r="DR96" s="886"/>
      <c r="DS96" s="886"/>
      <c r="DT96" s="886"/>
      <c r="DU96" s="887"/>
      <c r="DV96" s="882"/>
      <c r="DW96" s="883"/>
      <c r="DX96" s="883"/>
      <c r="DY96" s="883"/>
      <c r="DZ96" s="888"/>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882"/>
      <c r="BT97" s="883"/>
      <c r="BU97" s="883"/>
      <c r="BV97" s="883"/>
      <c r="BW97" s="883"/>
      <c r="BX97" s="883"/>
      <c r="BY97" s="883"/>
      <c r="BZ97" s="883"/>
      <c r="CA97" s="883"/>
      <c r="CB97" s="883"/>
      <c r="CC97" s="883"/>
      <c r="CD97" s="883"/>
      <c r="CE97" s="883"/>
      <c r="CF97" s="883"/>
      <c r="CG97" s="884"/>
      <c r="CH97" s="885"/>
      <c r="CI97" s="886"/>
      <c r="CJ97" s="886"/>
      <c r="CK97" s="886"/>
      <c r="CL97" s="887"/>
      <c r="CM97" s="885"/>
      <c r="CN97" s="886"/>
      <c r="CO97" s="886"/>
      <c r="CP97" s="886"/>
      <c r="CQ97" s="887"/>
      <c r="CR97" s="885"/>
      <c r="CS97" s="886"/>
      <c r="CT97" s="886"/>
      <c r="CU97" s="886"/>
      <c r="CV97" s="887"/>
      <c r="CW97" s="885"/>
      <c r="CX97" s="886"/>
      <c r="CY97" s="886"/>
      <c r="CZ97" s="886"/>
      <c r="DA97" s="887"/>
      <c r="DB97" s="885"/>
      <c r="DC97" s="886"/>
      <c r="DD97" s="886"/>
      <c r="DE97" s="886"/>
      <c r="DF97" s="887"/>
      <c r="DG97" s="885"/>
      <c r="DH97" s="886"/>
      <c r="DI97" s="886"/>
      <c r="DJ97" s="886"/>
      <c r="DK97" s="887"/>
      <c r="DL97" s="885"/>
      <c r="DM97" s="886"/>
      <c r="DN97" s="886"/>
      <c r="DO97" s="886"/>
      <c r="DP97" s="887"/>
      <c r="DQ97" s="885"/>
      <c r="DR97" s="886"/>
      <c r="DS97" s="886"/>
      <c r="DT97" s="886"/>
      <c r="DU97" s="887"/>
      <c r="DV97" s="882"/>
      <c r="DW97" s="883"/>
      <c r="DX97" s="883"/>
      <c r="DY97" s="883"/>
      <c r="DZ97" s="888"/>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882"/>
      <c r="BT98" s="883"/>
      <c r="BU98" s="883"/>
      <c r="BV98" s="883"/>
      <c r="BW98" s="883"/>
      <c r="BX98" s="883"/>
      <c r="BY98" s="883"/>
      <c r="BZ98" s="883"/>
      <c r="CA98" s="883"/>
      <c r="CB98" s="883"/>
      <c r="CC98" s="883"/>
      <c r="CD98" s="883"/>
      <c r="CE98" s="883"/>
      <c r="CF98" s="883"/>
      <c r="CG98" s="884"/>
      <c r="CH98" s="885"/>
      <c r="CI98" s="886"/>
      <c r="CJ98" s="886"/>
      <c r="CK98" s="886"/>
      <c r="CL98" s="887"/>
      <c r="CM98" s="885"/>
      <c r="CN98" s="886"/>
      <c r="CO98" s="886"/>
      <c r="CP98" s="886"/>
      <c r="CQ98" s="887"/>
      <c r="CR98" s="885"/>
      <c r="CS98" s="886"/>
      <c r="CT98" s="886"/>
      <c r="CU98" s="886"/>
      <c r="CV98" s="887"/>
      <c r="CW98" s="885"/>
      <c r="CX98" s="886"/>
      <c r="CY98" s="886"/>
      <c r="CZ98" s="886"/>
      <c r="DA98" s="887"/>
      <c r="DB98" s="885"/>
      <c r="DC98" s="886"/>
      <c r="DD98" s="886"/>
      <c r="DE98" s="886"/>
      <c r="DF98" s="887"/>
      <c r="DG98" s="885"/>
      <c r="DH98" s="886"/>
      <c r="DI98" s="886"/>
      <c r="DJ98" s="886"/>
      <c r="DK98" s="887"/>
      <c r="DL98" s="885"/>
      <c r="DM98" s="886"/>
      <c r="DN98" s="886"/>
      <c r="DO98" s="886"/>
      <c r="DP98" s="887"/>
      <c r="DQ98" s="885"/>
      <c r="DR98" s="886"/>
      <c r="DS98" s="886"/>
      <c r="DT98" s="886"/>
      <c r="DU98" s="887"/>
      <c r="DV98" s="882"/>
      <c r="DW98" s="883"/>
      <c r="DX98" s="883"/>
      <c r="DY98" s="883"/>
      <c r="DZ98" s="888"/>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882"/>
      <c r="BT99" s="883"/>
      <c r="BU99" s="883"/>
      <c r="BV99" s="883"/>
      <c r="BW99" s="883"/>
      <c r="BX99" s="883"/>
      <c r="BY99" s="883"/>
      <c r="BZ99" s="883"/>
      <c r="CA99" s="883"/>
      <c r="CB99" s="883"/>
      <c r="CC99" s="883"/>
      <c r="CD99" s="883"/>
      <c r="CE99" s="883"/>
      <c r="CF99" s="883"/>
      <c r="CG99" s="884"/>
      <c r="CH99" s="885"/>
      <c r="CI99" s="886"/>
      <c r="CJ99" s="886"/>
      <c r="CK99" s="886"/>
      <c r="CL99" s="887"/>
      <c r="CM99" s="885"/>
      <c r="CN99" s="886"/>
      <c r="CO99" s="886"/>
      <c r="CP99" s="886"/>
      <c r="CQ99" s="887"/>
      <c r="CR99" s="885"/>
      <c r="CS99" s="886"/>
      <c r="CT99" s="886"/>
      <c r="CU99" s="886"/>
      <c r="CV99" s="887"/>
      <c r="CW99" s="885"/>
      <c r="CX99" s="886"/>
      <c r="CY99" s="886"/>
      <c r="CZ99" s="886"/>
      <c r="DA99" s="887"/>
      <c r="DB99" s="885"/>
      <c r="DC99" s="886"/>
      <c r="DD99" s="886"/>
      <c r="DE99" s="886"/>
      <c r="DF99" s="887"/>
      <c r="DG99" s="885"/>
      <c r="DH99" s="886"/>
      <c r="DI99" s="886"/>
      <c r="DJ99" s="886"/>
      <c r="DK99" s="887"/>
      <c r="DL99" s="885"/>
      <c r="DM99" s="886"/>
      <c r="DN99" s="886"/>
      <c r="DO99" s="886"/>
      <c r="DP99" s="887"/>
      <c r="DQ99" s="885"/>
      <c r="DR99" s="886"/>
      <c r="DS99" s="886"/>
      <c r="DT99" s="886"/>
      <c r="DU99" s="887"/>
      <c r="DV99" s="882"/>
      <c r="DW99" s="883"/>
      <c r="DX99" s="883"/>
      <c r="DY99" s="883"/>
      <c r="DZ99" s="888"/>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882"/>
      <c r="BT100" s="883"/>
      <c r="BU100" s="883"/>
      <c r="BV100" s="883"/>
      <c r="BW100" s="883"/>
      <c r="BX100" s="883"/>
      <c r="BY100" s="883"/>
      <c r="BZ100" s="883"/>
      <c r="CA100" s="883"/>
      <c r="CB100" s="883"/>
      <c r="CC100" s="883"/>
      <c r="CD100" s="883"/>
      <c r="CE100" s="883"/>
      <c r="CF100" s="883"/>
      <c r="CG100" s="884"/>
      <c r="CH100" s="885"/>
      <c r="CI100" s="886"/>
      <c r="CJ100" s="886"/>
      <c r="CK100" s="886"/>
      <c r="CL100" s="887"/>
      <c r="CM100" s="885"/>
      <c r="CN100" s="886"/>
      <c r="CO100" s="886"/>
      <c r="CP100" s="886"/>
      <c r="CQ100" s="887"/>
      <c r="CR100" s="885"/>
      <c r="CS100" s="886"/>
      <c r="CT100" s="886"/>
      <c r="CU100" s="886"/>
      <c r="CV100" s="887"/>
      <c r="CW100" s="885"/>
      <c r="CX100" s="886"/>
      <c r="CY100" s="886"/>
      <c r="CZ100" s="886"/>
      <c r="DA100" s="887"/>
      <c r="DB100" s="885"/>
      <c r="DC100" s="886"/>
      <c r="DD100" s="886"/>
      <c r="DE100" s="886"/>
      <c r="DF100" s="887"/>
      <c r="DG100" s="885"/>
      <c r="DH100" s="886"/>
      <c r="DI100" s="886"/>
      <c r="DJ100" s="886"/>
      <c r="DK100" s="887"/>
      <c r="DL100" s="885"/>
      <c r="DM100" s="886"/>
      <c r="DN100" s="886"/>
      <c r="DO100" s="886"/>
      <c r="DP100" s="887"/>
      <c r="DQ100" s="885"/>
      <c r="DR100" s="886"/>
      <c r="DS100" s="886"/>
      <c r="DT100" s="886"/>
      <c r="DU100" s="887"/>
      <c r="DV100" s="882"/>
      <c r="DW100" s="883"/>
      <c r="DX100" s="883"/>
      <c r="DY100" s="883"/>
      <c r="DZ100" s="888"/>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882"/>
      <c r="BT101" s="883"/>
      <c r="BU101" s="883"/>
      <c r="BV101" s="883"/>
      <c r="BW101" s="883"/>
      <c r="BX101" s="883"/>
      <c r="BY101" s="883"/>
      <c r="BZ101" s="883"/>
      <c r="CA101" s="883"/>
      <c r="CB101" s="883"/>
      <c r="CC101" s="883"/>
      <c r="CD101" s="883"/>
      <c r="CE101" s="883"/>
      <c r="CF101" s="883"/>
      <c r="CG101" s="884"/>
      <c r="CH101" s="885"/>
      <c r="CI101" s="886"/>
      <c r="CJ101" s="886"/>
      <c r="CK101" s="886"/>
      <c r="CL101" s="887"/>
      <c r="CM101" s="885"/>
      <c r="CN101" s="886"/>
      <c r="CO101" s="886"/>
      <c r="CP101" s="886"/>
      <c r="CQ101" s="887"/>
      <c r="CR101" s="885"/>
      <c r="CS101" s="886"/>
      <c r="CT101" s="886"/>
      <c r="CU101" s="886"/>
      <c r="CV101" s="887"/>
      <c r="CW101" s="885"/>
      <c r="CX101" s="886"/>
      <c r="CY101" s="886"/>
      <c r="CZ101" s="886"/>
      <c r="DA101" s="887"/>
      <c r="DB101" s="885"/>
      <c r="DC101" s="886"/>
      <c r="DD101" s="886"/>
      <c r="DE101" s="886"/>
      <c r="DF101" s="887"/>
      <c r="DG101" s="885"/>
      <c r="DH101" s="886"/>
      <c r="DI101" s="886"/>
      <c r="DJ101" s="886"/>
      <c r="DK101" s="887"/>
      <c r="DL101" s="885"/>
      <c r="DM101" s="886"/>
      <c r="DN101" s="886"/>
      <c r="DO101" s="886"/>
      <c r="DP101" s="887"/>
      <c r="DQ101" s="885"/>
      <c r="DR101" s="886"/>
      <c r="DS101" s="886"/>
      <c r="DT101" s="886"/>
      <c r="DU101" s="887"/>
      <c r="DV101" s="882"/>
      <c r="DW101" s="883"/>
      <c r="DX101" s="883"/>
      <c r="DY101" s="883"/>
      <c r="DZ101" s="888"/>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247</v>
      </c>
      <c r="BR102" s="889" t="s">
        <v>451</v>
      </c>
      <c r="BS102" s="890"/>
      <c r="BT102" s="890"/>
      <c r="BU102" s="890"/>
      <c r="BV102" s="890"/>
      <c r="BW102" s="890"/>
      <c r="BX102" s="890"/>
      <c r="BY102" s="890"/>
      <c r="BZ102" s="890"/>
      <c r="CA102" s="890"/>
      <c r="CB102" s="890"/>
      <c r="CC102" s="890"/>
      <c r="CD102" s="890"/>
      <c r="CE102" s="890"/>
      <c r="CF102" s="890"/>
      <c r="CG102" s="891"/>
      <c r="CH102" s="892"/>
      <c r="CI102" s="893"/>
      <c r="CJ102" s="893"/>
      <c r="CK102" s="893"/>
      <c r="CL102" s="894"/>
      <c r="CM102" s="892"/>
      <c r="CN102" s="893"/>
      <c r="CO102" s="893"/>
      <c r="CP102" s="893"/>
      <c r="CQ102" s="894"/>
      <c r="CR102" s="895">
        <v>250</v>
      </c>
      <c r="CS102" s="896"/>
      <c r="CT102" s="896"/>
      <c r="CU102" s="896"/>
      <c r="CV102" s="897"/>
      <c r="CW102" s="895">
        <v>57</v>
      </c>
      <c r="CX102" s="896"/>
      <c r="CY102" s="896"/>
      <c r="CZ102" s="896"/>
      <c r="DA102" s="897"/>
      <c r="DB102" s="895" t="s">
        <v>535</v>
      </c>
      <c r="DC102" s="896"/>
      <c r="DD102" s="896"/>
      <c r="DE102" s="896"/>
      <c r="DF102" s="897"/>
      <c r="DG102" s="895" t="s">
        <v>535</v>
      </c>
      <c r="DH102" s="896"/>
      <c r="DI102" s="896"/>
      <c r="DJ102" s="896"/>
      <c r="DK102" s="897"/>
      <c r="DL102" s="895" t="s">
        <v>535</v>
      </c>
      <c r="DM102" s="896"/>
      <c r="DN102" s="896"/>
      <c r="DO102" s="896"/>
      <c r="DP102" s="897"/>
      <c r="DQ102" s="895" t="s">
        <v>535</v>
      </c>
      <c r="DR102" s="896"/>
      <c r="DS102" s="896"/>
      <c r="DT102" s="896"/>
      <c r="DU102" s="897"/>
      <c r="DV102" s="889"/>
      <c r="DW102" s="890"/>
      <c r="DX102" s="890"/>
      <c r="DY102" s="890"/>
      <c r="DZ102" s="898"/>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877" t="s">
        <v>465</v>
      </c>
      <c r="BR103" s="877"/>
      <c r="BS103" s="877"/>
      <c r="BT103" s="877"/>
      <c r="BU103" s="877"/>
      <c r="BV103" s="877"/>
      <c r="BW103" s="877"/>
      <c r="BX103" s="877"/>
      <c r="BY103" s="877"/>
      <c r="BZ103" s="877"/>
      <c r="CA103" s="877"/>
      <c r="CB103" s="877"/>
      <c r="CC103" s="877"/>
      <c r="CD103" s="877"/>
      <c r="CE103" s="877"/>
      <c r="CF103" s="877"/>
      <c r="CG103" s="877"/>
      <c r="CH103" s="877"/>
      <c r="CI103" s="877"/>
      <c r="CJ103" s="877"/>
      <c r="CK103" s="877"/>
      <c r="CL103" s="877"/>
      <c r="CM103" s="877"/>
      <c r="CN103" s="877"/>
      <c r="CO103" s="877"/>
      <c r="CP103" s="877"/>
      <c r="CQ103" s="877"/>
      <c r="CR103" s="877"/>
      <c r="CS103" s="877"/>
      <c r="CT103" s="877"/>
      <c r="CU103" s="877"/>
      <c r="CV103" s="877"/>
      <c r="CW103" s="877"/>
      <c r="CX103" s="877"/>
      <c r="CY103" s="877"/>
      <c r="CZ103" s="877"/>
      <c r="DA103" s="877"/>
      <c r="DB103" s="877"/>
      <c r="DC103" s="877"/>
      <c r="DD103" s="877"/>
      <c r="DE103" s="877"/>
      <c r="DF103" s="877"/>
      <c r="DG103" s="877"/>
      <c r="DH103" s="877"/>
      <c r="DI103" s="877"/>
      <c r="DJ103" s="877"/>
      <c r="DK103" s="877"/>
      <c r="DL103" s="877"/>
      <c r="DM103" s="877"/>
      <c r="DN103" s="877"/>
      <c r="DO103" s="877"/>
      <c r="DP103" s="877"/>
      <c r="DQ103" s="877"/>
      <c r="DR103" s="877"/>
      <c r="DS103" s="877"/>
      <c r="DT103" s="877"/>
      <c r="DU103" s="877"/>
      <c r="DV103" s="877"/>
      <c r="DW103" s="877"/>
      <c r="DX103" s="877"/>
      <c r="DY103" s="877"/>
      <c r="DZ103" s="877"/>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10" t="s">
        <v>466</v>
      </c>
      <c r="BR104" s="710"/>
      <c r="BS104" s="710"/>
      <c r="BT104" s="710"/>
      <c r="BU104" s="710"/>
      <c r="BV104" s="710"/>
      <c r="BW104" s="710"/>
      <c r="BX104" s="710"/>
      <c r="BY104" s="710"/>
      <c r="BZ104" s="710"/>
      <c r="CA104" s="710"/>
      <c r="CB104" s="710"/>
      <c r="CC104" s="710"/>
      <c r="CD104" s="710"/>
      <c r="CE104" s="710"/>
      <c r="CF104" s="710"/>
      <c r="CG104" s="710"/>
      <c r="CH104" s="710"/>
      <c r="CI104" s="710"/>
      <c r="CJ104" s="710"/>
      <c r="CK104" s="710"/>
      <c r="CL104" s="710"/>
      <c r="CM104" s="710"/>
      <c r="CN104" s="710"/>
      <c r="CO104" s="710"/>
      <c r="CP104" s="710"/>
      <c r="CQ104" s="710"/>
      <c r="CR104" s="710"/>
      <c r="CS104" s="710"/>
      <c r="CT104" s="710"/>
      <c r="CU104" s="710"/>
      <c r="CV104" s="710"/>
      <c r="CW104" s="710"/>
      <c r="CX104" s="710"/>
      <c r="CY104" s="710"/>
      <c r="CZ104" s="710"/>
      <c r="DA104" s="710"/>
      <c r="DB104" s="710"/>
      <c r="DC104" s="710"/>
      <c r="DD104" s="710"/>
      <c r="DE104" s="710"/>
      <c r="DF104" s="710"/>
      <c r="DG104" s="710"/>
      <c r="DH104" s="710"/>
      <c r="DI104" s="710"/>
      <c r="DJ104" s="710"/>
      <c r="DK104" s="710"/>
      <c r="DL104" s="710"/>
      <c r="DM104" s="710"/>
      <c r="DN104" s="710"/>
      <c r="DO104" s="710"/>
      <c r="DP104" s="710"/>
      <c r="DQ104" s="710"/>
      <c r="DR104" s="710"/>
      <c r="DS104" s="710"/>
      <c r="DT104" s="710"/>
      <c r="DU104" s="710"/>
      <c r="DV104" s="710"/>
      <c r="DW104" s="710"/>
      <c r="DX104" s="710"/>
      <c r="DY104" s="710"/>
      <c r="DZ104" s="710"/>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467</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280</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878" t="s">
        <v>468</v>
      </c>
      <c r="B108" s="879"/>
      <c r="C108" s="879"/>
      <c r="D108" s="879"/>
      <c r="E108" s="879"/>
      <c r="F108" s="879"/>
      <c r="G108" s="879"/>
      <c r="H108" s="879"/>
      <c r="I108" s="879"/>
      <c r="J108" s="879"/>
      <c r="K108" s="879"/>
      <c r="L108" s="879"/>
      <c r="M108" s="879"/>
      <c r="N108" s="879"/>
      <c r="O108" s="879"/>
      <c r="P108" s="879"/>
      <c r="Q108" s="879"/>
      <c r="R108" s="879"/>
      <c r="S108" s="879"/>
      <c r="T108" s="879"/>
      <c r="U108" s="879"/>
      <c r="V108" s="879"/>
      <c r="W108" s="879"/>
      <c r="X108" s="879"/>
      <c r="Y108" s="879"/>
      <c r="Z108" s="879"/>
      <c r="AA108" s="879"/>
      <c r="AB108" s="879"/>
      <c r="AC108" s="879"/>
      <c r="AD108" s="879"/>
      <c r="AE108" s="879"/>
      <c r="AF108" s="879"/>
      <c r="AG108" s="879"/>
      <c r="AH108" s="879"/>
      <c r="AI108" s="879"/>
      <c r="AJ108" s="879"/>
      <c r="AK108" s="879"/>
      <c r="AL108" s="879"/>
      <c r="AM108" s="879"/>
      <c r="AN108" s="879"/>
      <c r="AO108" s="879"/>
      <c r="AP108" s="879"/>
      <c r="AQ108" s="879"/>
      <c r="AR108" s="879"/>
      <c r="AS108" s="879"/>
      <c r="AT108" s="880"/>
      <c r="AU108" s="878" t="s">
        <v>197</v>
      </c>
      <c r="AV108" s="879"/>
      <c r="AW108" s="879"/>
      <c r="AX108" s="879"/>
      <c r="AY108" s="879"/>
      <c r="AZ108" s="879"/>
      <c r="BA108" s="879"/>
      <c r="BB108" s="879"/>
      <c r="BC108" s="879"/>
      <c r="BD108" s="879"/>
      <c r="BE108" s="879"/>
      <c r="BF108" s="879"/>
      <c r="BG108" s="879"/>
      <c r="BH108" s="879"/>
      <c r="BI108" s="879"/>
      <c r="BJ108" s="879"/>
      <c r="BK108" s="879"/>
      <c r="BL108" s="879"/>
      <c r="BM108" s="879"/>
      <c r="BN108" s="879"/>
      <c r="BO108" s="879"/>
      <c r="BP108" s="879"/>
      <c r="BQ108" s="879"/>
      <c r="BR108" s="879"/>
      <c r="BS108" s="879"/>
      <c r="BT108" s="879"/>
      <c r="BU108" s="879"/>
      <c r="BV108" s="879"/>
      <c r="BW108" s="879"/>
      <c r="BX108" s="879"/>
      <c r="BY108" s="879"/>
      <c r="BZ108" s="879"/>
      <c r="CA108" s="879"/>
      <c r="CB108" s="879"/>
      <c r="CC108" s="879"/>
      <c r="CD108" s="879"/>
      <c r="CE108" s="879"/>
      <c r="CF108" s="879"/>
      <c r="CG108" s="879"/>
      <c r="CH108" s="879"/>
      <c r="CI108" s="879"/>
      <c r="CJ108" s="879"/>
      <c r="CK108" s="879"/>
      <c r="CL108" s="879"/>
      <c r="CM108" s="879"/>
      <c r="CN108" s="879"/>
      <c r="CO108" s="879"/>
      <c r="CP108" s="879"/>
      <c r="CQ108" s="879"/>
      <c r="CR108" s="879"/>
      <c r="CS108" s="879"/>
      <c r="CT108" s="879"/>
      <c r="CU108" s="879"/>
      <c r="CV108" s="879"/>
      <c r="CW108" s="879"/>
      <c r="CX108" s="879"/>
      <c r="CY108" s="879"/>
      <c r="CZ108" s="879"/>
      <c r="DA108" s="879"/>
      <c r="DB108" s="879"/>
      <c r="DC108" s="879"/>
      <c r="DD108" s="879"/>
      <c r="DE108" s="879"/>
      <c r="DF108" s="879"/>
      <c r="DG108" s="879"/>
      <c r="DH108" s="879"/>
      <c r="DI108" s="879"/>
      <c r="DJ108" s="879"/>
      <c r="DK108" s="879"/>
      <c r="DL108" s="879"/>
      <c r="DM108" s="879"/>
      <c r="DN108" s="879"/>
      <c r="DO108" s="879"/>
      <c r="DP108" s="879"/>
      <c r="DQ108" s="879"/>
      <c r="DR108" s="879"/>
      <c r="DS108" s="879"/>
      <c r="DT108" s="879"/>
      <c r="DU108" s="879"/>
      <c r="DV108" s="879"/>
      <c r="DW108" s="879"/>
      <c r="DX108" s="879"/>
      <c r="DY108" s="879"/>
      <c r="DZ108" s="880"/>
    </row>
    <row r="109" spans="1:131" s="48" customFormat="1" ht="26.25" customHeight="1" x14ac:dyDescent="0.2">
      <c r="A109" s="849" t="s">
        <v>469</v>
      </c>
      <c r="B109" s="850"/>
      <c r="C109" s="850"/>
      <c r="D109" s="850"/>
      <c r="E109" s="850"/>
      <c r="F109" s="850"/>
      <c r="G109" s="850"/>
      <c r="H109" s="850"/>
      <c r="I109" s="850"/>
      <c r="J109" s="850"/>
      <c r="K109" s="850"/>
      <c r="L109" s="850"/>
      <c r="M109" s="850"/>
      <c r="N109" s="850"/>
      <c r="O109" s="850"/>
      <c r="P109" s="850"/>
      <c r="Q109" s="850"/>
      <c r="R109" s="850"/>
      <c r="S109" s="850"/>
      <c r="T109" s="850"/>
      <c r="U109" s="850"/>
      <c r="V109" s="850"/>
      <c r="W109" s="850"/>
      <c r="X109" s="850"/>
      <c r="Y109" s="850"/>
      <c r="Z109" s="851"/>
      <c r="AA109" s="852" t="s">
        <v>470</v>
      </c>
      <c r="AB109" s="850"/>
      <c r="AC109" s="850"/>
      <c r="AD109" s="850"/>
      <c r="AE109" s="851"/>
      <c r="AF109" s="852" t="s">
        <v>471</v>
      </c>
      <c r="AG109" s="850"/>
      <c r="AH109" s="850"/>
      <c r="AI109" s="850"/>
      <c r="AJ109" s="851"/>
      <c r="AK109" s="852" t="s">
        <v>184</v>
      </c>
      <c r="AL109" s="850"/>
      <c r="AM109" s="850"/>
      <c r="AN109" s="850"/>
      <c r="AO109" s="851"/>
      <c r="AP109" s="852" t="s">
        <v>473</v>
      </c>
      <c r="AQ109" s="850"/>
      <c r="AR109" s="850"/>
      <c r="AS109" s="850"/>
      <c r="AT109" s="853"/>
      <c r="AU109" s="849" t="s">
        <v>469</v>
      </c>
      <c r="AV109" s="850"/>
      <c r="AW109" s="850"/>
      <c r="AX109" s="850"/>
      <c r="AY109" s="850"/>
      <c r="AZ109" s="850"/>
      <c r="BA109" s="850"/>
      <c r="BB109" s="850"/>
      <c r="BC109" s="850"/>
      <c r="BD109" s="850"/>
      <c r="BE109" s="850"/>
      <c r="BF109" s="850"/>
      <c r="BG109" s="850"/>
      <c r="BH109" s="850"/>
      <c r="BI109" s="850"/>
      <c r="BJ109" s="850"/>
      <c r="BK109" s="850"/>
      <c r="BL109" s="850"/>
      <c r="BM109" s="850"/>
      <c r="BN109" s="850"/>
      <c r="BO109" s="850"/>
      <c r="BP109" s="851"/>
      <c r="BQ109" s="852" t="s">
        <v>470</v>
      </c>
      <c r="BR109" s="850"/>
      <c r="BS109" s="850"/>
      <c r="BT109" s="850"/>
      <c r="BU109" s="851"/>
      <c r="BV109" s="852" t="s">
        <v>471</v>
      </c>
      <c r="BW109" s="850"/>
      <c r="BX109" s="850"/>
      <c r="BY109" s="850"/>
      <c r="BZ109" s="851"/>
      <c r="CA109" s="852" t="s">
        <v>184</v>
      </c>
      <c r="CB109" s="850"/>
      <c r="CC109" s="850"/>
      <c r="CD109" s="850"/>
      <c r="CE109" s="851"/>
      <c r="CF109" s="881" t="s">
        <v>473</v>
      </c>
      <c r="CG109" s="881"/>
      <c r="CH109" s="881"/>
      <c r="CI109" s="881"/>
      <c r="CJ109" s="881"/>
      <c r="CK109" s="852" t="s">
        <v>95</v>
      </c>
      <c r="CL109" s="850"/>
      <c r="CM109" s="850"/>
      <c r="CN109" s="850"/>
      <c r="CO109" s="850"/>
      <c r="CP109" s="850"/>
      <c r="CQ109" s="850"/>
      <c r="CR109" s="850"/>
      <c r="CS109" s="850"/>
      <c r="CT109" s="850"/>
      <c r="CU109" s="850"/>
      <c r="CV109" s="850"/>
      <c r="CW109" s="850"/>
      <c r="CX109" s="850"/>
      <c r="CY109" s="850"/>
      <c r="CZ109" s="850"/>
      <c r="DA109" s="850"/>
      <c r="DB109" s="850"/>
      <c r="DC109" s="850"/>
      <c r="DD109" s="850"/>
      <c r="DE109" s="850"/>
      <c r="DF109" s="851"/>
      <c r="DG109" s="852" t="s">
        <v>470</v>
      </c>
      <c r="DH109" s="850"/>
      <c r="DI109" s="850"/>
      <c r="DJ109" s="850"/>
      <c r="DK109" s="851"/>
      <c r="DL109" s="852" t="s">
        <v>471</v>
      </c>
      <c r="DM109" s="850"/>
      <c r="DN109" s="850"/>
      <c r="DO109" s="850"/>
      <c r="DP109" s="851"/>
      <c r="DQ109" s="852" t="s">
        <v>184</v>
      </c>
      <c r="DR109" s="850"/>
      <c r="DS109" s="850"/>
      <c r="DT109" s="850"/>
      <c r="DU109" s="851"/>
      <c r="DV109" s="852" t="s">
        <v>473</v>
      </c>
      <c r="DW109" s="850"/>
      <c r="DX109" s="850"/>
      <c r="DY109" s="850"/>
      <c r="DZ109" s="853"/>
    </row>
    <row r="110" spans="1:131" s="48" customFormat="1" ht="26.25" customHeight="1" x14ac:dyDescent="0.2">
      <c r="A110" s="760" t="s">
        <v>333</v>
      </c>
      <c r="B110" s="761"/>
      <c r="C110" s="761"/>
      <c r="D110" s="761"/>
      <c r="E110" s="761"/>
      <c r="F110" s="761"/>
      <c r="G110" s="761"/>
      <c r="H110" s="761"/>
      <c r="I110" s="761"/>
      <c r="J110" s="761"/>
      <c r="K110" s="761"/>
      <c r="L110" s="761"/>
      <c r="M110" s="761"/>
      <c r="N110" s="761"/>
      <c r="O110" s="761"/>
      <c r="P110" s="761"/>
      <c r="Q110" s="761"/>
      <c r="R110" s="761"/>
      <c r="S110" s="761"/>
      <c r="T110" s="761"/>
      <c r="U110" s="761"/>
      <c r="V110" s="761"/>
      <c r="W110" s="761"/>
      <c r="X110" s="761"/>
      <c r="Y110" s="761"/>
      <c r="Z110" s="762"/>
      <c r="AA110" s="753">
        <v>813890</v>
      </c>
      <c r="AB110" s="754"/>
      <c r="AC110" s="754"/>
      <c r="AD110" s="754"/>
      <c r="AE110" s="755"/>
      <c r="AF110" s="756">
        <v>816291</v>
      </c>
      <c r="AG110" s="754"/>
      <c r="AH110" s="754"/>
      <c r="AI110" s="754"/>
      <c r="AJ110" s="755"/>
      <c r="AK110" s="756">
        <v>802092</v>
      </c>
      <c r="AL110" s="754"/>
      <c r="AM110" s="754"/>
      <c r="AN110" s="754"/>
      <c r="AO110" s="755"/>
      <c r="AP110" s="854">
        <v>10.1</v>
      </c>
      <c r="AQ110" s="855"/>
      <c r="AR110" s="855"/>
      <c r="AS110" s="855"/>
      <c r="AT110" s="856"/>
      <c r="AU110" s="857" t="s">
        <v>120</v>
      </c>
      <c r="AV110" s="858"/>
      <c r="AW110" s="858"/>
      <c r="AX110" s="858"/>
      <c r="AY110" s="858"/>
      <c r="AZ110" s="813" t="s">
        <v>474</v>
      </c>
      <c r="BA110" s="761"/>
      <c r="BB110" s="761"/>
      <c r="BC110" s="761"/>
      <c r="BD110" s="761"/>
      <c r="BE110" s="761"/>
      <c r="BF110" s="761"/>
      <c r="BG110" s="761"/>
      <c r="BH110" s="761"/>
      <c r="BI110" s="761"/>
      <c r="BJ110" s="761"/>
      <c r="BK110" s="761"/>
      <c r="BL110" s="761"/>
      <c r="BM110" s="761"/>
      <c r="BN110" s="761"/>
      <c r="BO110" s="761"/>
      <c r="BP110" s="762"/>
      <c r="BQ110" s="814">
        <v>6594281</v>
      </c>
      <c r="BR110" s="815"/>
      <c r="BS110" s="815"/>
      <c r="BT110" s="815"/>
      <c r="BU110" s="815"/>
      <c r="BV110" s="815">
        <v>6475739</v>
      </c>
      <c r="BW110" s="815"/>
      <c r="BX110" s="815"/>
      <c r="BY110" s="815"/>
      <c r="BZ110" s="815"/>
      <c r="CA110" s="815">
        <v>7485540</v>
      </c>
      <c r="CB110" s="815"/>
      <c r="CC110" s="815"/>
      <c r="CD110" s="815"/>
      <c r="CE110" s="815"/>
      <c r="CF110" s="839">
        <v>94.5</v>
      </c>
      <c r="CG110" s="840"/>
      <c r="CH110" s="840"/>
      <c r="CI110" s="840"/>
      <c r="CJ110" s="840"/>
      <c r="CK110" s="863" t="s">
        <v>392</v>
      </c>
      <c r="CL110" s="704"/>
      <c r="CM110" s="813" t="s">
        <v>60</v>
      </c>
      <c r="CN110" s="761"/>
      <c r="CO110" s="761"/>
      <c r="CP110" s="761"/>
      <c r="CQ110" s="761"/>
      <c r="CR110" s="761"/>
      <c r="CS110" s="761"/>
      <c r="CT110" s="761"/>
      <c r="CU110" s="761"/>
      <c r="CV110" s="761"/>
      <c r="CW110" s="761"/>
      <c r="CX110" s="761"/>
      <c r="CY110" s="761"/>
      <c r="CZ110" s="761"/>
      <c r="DA110" s="761"/>
      <c r="DB110" s="761"/>
      <c r="DC110" s="761"/>
      <c r="DD110" s="761"/>
      <c r="DE110" s="761"/>
      <c r="DF110" s="762"/>
      <c r="DG110" s="814" t="s">
        <v>195</v>
      </c>
      <c r="DH110" s="815"/>
      <c r="DI110" s="815"/>
      <c r="DJ110" s="815"/>
      <c r="DK110" s="815"/>
      <c r="DL110" s="815" t="s">
        <v>195</v>
      </c>
      <c r="DM110" s="815"/>
      <c r="DN110" s="815"/>
      <c r="DO110" s="815"/>
      <c r="DP110" s="815"/>
      <c r="DQ110" s="815" t="s">
        <v>195</v>
      </c>
      <c r="DR110" s="815"/>
      <c r="DS110" s="815"/>
      <c r="DT110" s="815"/>
      <c r="DU110" s="815"/>
      <c r="DV110" s="816" t="s">
        <v>195</v>
      </c>
      <c r="DW110" s="816"/>
      <c r="DX110" s="816"/>
      <c r="DY110" s="816"/>
      <c r="DZ110" s="817"/>
    </row>
    <row r="111" spans="1:131" s="48" customFormat="1" ht="26.25" customHeight="1" x14ac:dyDescent="0.2">
      <c r="A111" s="709" t="s">
        <v>454</v>
      </c>
      <c r="B111" s="710"/>
      <c r="C111" s="710"/>
      <c r="D111" s="710"/>
      <c r="E111" s="710"/>
      <c r="F111" s="710"/>
      <c r="G111" s="710"/>
      <c r="H111" s="710"/>
      <c r="I111" s="710"/>
      <c r="J111" s="710"/>
      <c r="K111" s="710"/>
      <c r="L111" s="710"/>
      <c r="M111" s="710"/>
      <c r="N111" s="710"/>
      <c r="O111" s="710"/>
      <c r="P111" s="710"/>
      <c r="Q111" s="710"/>
      <c r="R111" s="710"/>
      <c r="S111" s="710"/>
      <c r="T111" s="710"/>
      <c r="U111" s="710"/>
      <c r="V111" s="710"/>
      <c r="W111" s="710"/>
      <c r="X111" s="710"/>
      <c r="Y111" s="710"/>
      <c r="Z111" s="876"/>
      <c r="AA111" s="714" t="s">
        <v>195</v>
      </c>
      <c r="AB111" s="715"/>
      <c r="AC111" s="715"/>
      <c r="AD111" s="715"/>
      <c r="AE111" s="716"/>
      <c r="AF111" s="717" t="s">
        <v>195</v>
      </c>
      <c r="AG111" s="715"/>
      <c r="AH111" s="715"/>
      <c r="AI111" s="715"/>
      <c r="AJ111" s="716"/>
      <c r="AK111" s="717" t="s">
        <v>195</v>
      </c>
      <c r="AL111" s="715"/>
      <c r="AM111" s="715"/>
      <c r="AN111" s="715"/>
      <c r="AO111" s="716"/>
      <c r="AP111" s="786" t="s">
        <v>195</v>
      </c>
      <c r="AQ111" s="787"/>
      <c r="AR111" s="787"/>
      <c r="AS111" s="787"/>
      <c r="AT111" s="788"/>
      <c r="AU111" s="859"/>
      <c r="AV111" s="860"/>
      <c r="AW111" s="860"/>
      <c r="AX111" s="860"/>
      <c r="AY111" s="860"/>
      <c r="AZ111" s="785" t="s">
        <v>475</v>
      </c>
      <c r="BA111" s="722"/>
      <c r="BB111" s="722"/>
      <c r="BC111" s="722"/>
      <c r="BD111" s="722"/>
      <c r="BE111" s="722"/>
      <c r="BF111" s="722"/>
      <c r="BG111" s="722"/>
      <c r="BH111" s="722"/>
      <c r="BI111" s="722"/>
      <c r="BJ111" s="722"/>
      <c r="BK111" s="722"/>
      <c r="BL111" s="722"/>
      <c r="BM111" s="722"/>
      <c r="BN111" s="722"/>
      <c r="BO111" s="722"/>
      <c r="BP111" s="723"/>
      <c r="BQ111" s="789" t="s">
        <v>195</v>
      </c>
      <c r="BR111" s="790"/>
      <c r="BS111" s="790"/>
      <c r="BT111" s="790"/>
      <c r="BU111" s="790"/>
      <c r="BV111" s="790" t="s">
        <v>195</v>
      </c>
      <c r="BW111" s="790"/>
      <c r="BX111" s="790"/>
      <c r="BY111" s="790"/>
      <c r="BZ111" s="790"/>
      <c r="CA111" s="790" t="s">
        <v>195</v>
      </c>
      <c r="CB111" s="790"/>
      <c r="CC111" s="790"/>
      <c r="CD111" s="790"/>
      <c r="CE111" s="790"/>
      <c r="CF111" s="847" t="s">
        <v>195</v>
      </c>
      <c r="CG111" s="848"/>
      <c r="CH111" s="848"/>
      <c r="CI111" s="848"/>
      <c r="CJ111" s="848"/>
      <c r="CK111" s="864"/>
      <c r="CL111" s="706"/>
      <c r="CM111" s="785" t="s">
        <v>133</v>
      </c>
      <c r="CN111" s="722"/>
      <c r="CO111" s="722"/>
      <c r="CP111" s="722"/>
      <c r="CQ111" s="722"/>
      <c r="CR111" s="722"/>
      <c r="CS111" s="722"/>
      <c r="CT111" s="722"/>
      <c r="CU111" s="722"/>
      <c r="CV111" s="722"/>
      <c r="CW111" s="722"/>
      <c r="CX111" s="722"/>
      <c r="CY111" s="722"/>
      <c r="CZ111" s="722"/>
      <c r="DA111" s="722"/>
      <c r="DB111" s="722"/>
      <c r="DC111" s="722"/>
      <c r="DD111" s="722"/>
      <c r="DE111" s="722"/>
      <c r="DF111" s="723"/>
      <c r="DG111" s="789" t="s">
        <v>195</v>
      </c>
      <c r="DH111" s="790"/>
      <c r="DI111" s="790"/>
      <c r="DJ111" s="790"/>
      <c r="DK111" s="790"/>
      <c r="DL111" s="790" t="s">
        <v>195</v>
      </c>
      <c r="DM111" s="790"/>
      <c r="DN111" s="790"/>
      <c r="DO111" s="790"/>
      <c r="DP111" s="790"/>
      <c r="DQ111" s="790" t="s">
        <v>195</v>
      </c>
      <c r="DR111" s="790"/>
      <c r="DS111" s="790"/>
      <c r="DT111" s="790"/>
      <c r="DU111" s="790"/>
      <c r="DV111" s="791" t="s">
        <v>195</v>
      </c>
      <c r="DW111" s="791"/>
      <c r="DX111" s="791"/>
      <c r="DY111" s="791"/>
      <c r="DZ111" s="792"/>
    </row>
    <row r="112" spans="1:131" s="48" customFormat="1" ht="26.25" customHeight="1" x14ac:dyDescent="0.2">
      <c r="A112" s="693" t="s">
        <v>153</v>
      </c>
      <c r="B112" s="694"/>
      <c r="C112" s="722" t="s">
        <v>476</v>
      </c>
      <c r="D112" s="722"/>
      <c r="E112" s="722"/>
      <c r="F112" s="722"/>
      <c r="G112" s="722"/>
      <c r="H112" s="722"/>
      <c r="I112" s="722"/>
      <c r="J112" s="722"/>
      <c r="K112" s="722"/>
      <c r="L112" s="722"/>
      <c r="M112" s="722"/>
      <c r="N112" s="722"/>
      <c r="O112" s="722"/>
      <c r="P112" s="722"/>
      <c r="Q112" s="722"/>
      <c r="R112" s="722"/>
      <c r="S112" s="722"/>
      <c r="T112" s="722"/>
      <c r="U112" s="722"/>
      <c r="V112" s="722"/>
      <c r="W112" s="722"/>
      <c r="X112" s="722"/>
      <c r="Y112" s="722"/>
      <c r="Z112" s="723"/>
      <c r="AA112" s="714" t="s">
        <v>195</v>
      </c>
      <c r="AB112" s="715"/>
      <c r="AC112" s="715"/>
      <c r="AD112" s="715"/>
      <c r="AE112" s="716"/>
      <c r="AF112" s="717" t="s">
        <v>195</v>
      </c>
      <c r="AG112" s="715"/>
      <c r="AH112" s="715"/>
      <c r="AI112" s="715"/>
      <c r="AJ112" s="716"/>
      <c r="AK112" s="717" t="s">
        <v>195</v>
      </c>
      <c r="AL112" s="715"/>
      <c r="AM112" s="715"/>
      <c r="AN112" s="715"/>
      <c r="AO112" s="716"/>
      <c r="AP112" s="786" t="s">
        <v>195</v>
      </c>
      <c r="AQ112" s="787"/>
      <c r="AR112" s="787"/>
      <c r="AS112" s="787"/>
      <c r="AT112" s="788"/>
      <c r="AU112" s="859"/>
      <c r="AV112" s="860"/>
      <c r="AW112" s="860"/>
      <c r="AX112" s="860"/>
      <c r="AY112" s="860"/>
      <c r="AZ112" s="785" t="s">
        <v>268</v>
      </c>
      <c r="BA112" s="722"/>
      <c r="BB112" s="722"/>
      <c r="BC112" s="722"/>
      <c r="BD112" s="722"/>
      <c r="BE112" s="722"/>
      <c r="BF112" s="722"/>
      <c r="BG112" s="722"/>
      <c r="BH112" s="722"/>
      <c r="BI112" s="722"/>
      <c r="BJ112" s="722"/>
      <c r="BK112" s="722"/>
      <c r="BL112" s="722"/>
      <c r="BM112" s="722"/>
      <c r="BN112" s="722"/>
      <c r="BO112" s="722"/>
      <c r="BP112" s="723"/>
      <c r="BQ112" s="789">
        <v>2679956</v>
      </c>
      <c r="BR112" s="790"/>
      <c r="BS112" s="790"/>
      <c r="BT112" s="790"/>
      <c r="BU112" s="790"/>
      <c r="BV112" s="790">
        <v>2638519</v>
      </c>
      <c r="BW112" s="790"/>
      <c r="BX112" s="790"/>
      <c r="BY112" s="790"/>
      <c r="BZ112" s="790"/>
      <c r="CA112" s="790">
        <v>2606432</v>
      </c>
      <c r="CB112" s="790"/>
      <c r="CC112" s="790"/>
      <c r="CD112" s="790"/>
      <c r="CE112" s="790"/>
      <c r="CF112" s="847">
        <v>32.9</v>
      </c>
      <c r="CG112" s="848"/>
      <c r="CH112" s="848"/>
      <c r="CI112" s="848"/>
      <c r="CJ112" s="848"/>
      <c r="CK112" s="864"/>
      <c r="CL112" s="706"/>
      <c r="CM112" s="785" t="s">
        <v>399</v>
      </c>
      <c r="CN112" s="722"/>
      <c r="CO112" s="722"/>
      <c r="CP112" s="722"/>
      <c r="CQ112" s="722"/>
      <c r="CR112" s="722"/>
      <c r="CS112" s="722"/>
      <c r="CT112" s="722"/>
      <c r="CU112" s="722"/>
      <c r="CV112" s="722"/>
      <c r="CW112" s="722"/>
      <c r="CX112" s="722"/>
      <c r="CY112" s="722"/>
      <c r="CZ112" s="722"/>
      <c r="DA112" s="722"/>
      <c r="DB112" s="722"/>
      <c r="DC112" s="722"/>
      <c r="DD112" s="722"/>
      <c r="DE112" s="722"/>
      <c r="DF112" s="723"/>
      <c r="DG112" s="789" t="s">
        <v>195</v>
      </c>
      <c r="DH112" s="790"/>
      <c r="DI112" s="790"/>
      <c r="DJ112" s="790"/>
      <c r="DK112" s="790"/>
      <c r="DL112" s="790" t="s">
        <v>195</v>
      </c>
      <c r="DM112" s="790"/>
      <c r="DN112" s="790"/>
      <c r="DO112" s="790"/>
      <c r="DP112" s="790"/>
      <c r="DQ112" s="790" t="s">
        <v>195</v>
      </c>
      <c r="DR112" s="790"/>
      <c r="DS112" s="790"/>
      <c r="DT112" s="790"/>
      <c r="DU112" s="790"/>
      <c r="DV112" s="791" t="s">
        <v>195</v>
      </c>
      <c r="DW112" s="791"/>
      <c r="DX112" s="791"/>
      <c r="DY112" s="791"/>
      <c r="DZ112" s="792"/>
    </row>
    <row r="113" spans="1:130" s="48" customFormat="1" ht="26.25" customHeight="1" x14ac:dyDescent="0.2">
      <c r="A113" s="695"/>
      <c r="B113" s="696"/>
      <c r="C113" s="722" t="s">
        <v>478</v>
      </c>
      <c r="D113" s="722"/>
      <c r="E113" s="722"/>
      <c r="F113" s="722"/>
      <c r="G113" s="722"/>
      <c r="H113" s="722"/>
      <c r="I113" s="722"/>
      <c r="J113" s="722"/>
      <c r="K113" s="722"/>
      <c r="L113" s="722"/>
      <c r="M113" s="722"/>
      <c r="N113" s="722"/>
      <c r="O113" s="722"/>
      <c r="P113" s="722"/>
      <c r="Q113" s="722"/>
      <c r="R113" s="722"/>
      <c r="S113" s="722"/>
      <c r="T113" s="722"/>
      <c r="U113" s="722"/>
      <c r="V113" s="722"/>
      <c r="W113" s="722"/>
      <c r="X113" s="722"/>
      <c r="Y113" s="722"/>
      <c r="Z113" s="723"/>
      <c r="AA113" s="714">
        <v>271738</v>
      </c>
      <c r="AB113" s="715"/>
      <c r="AC113" s="715"/>
      <c r="AD113" s="715"/>
      <c r="AE113" s="716"/>
      <c r="AF113" s="717">
        <v>268146</v>
      </c>
      <c r="AG113" s="715"/>
      <c r="AH113" s="715"/>
      <c r="AI113" s="715"/>
      <c r="AJ113" s="716"/>
      <c r="AK113" s="717">
        <v>254245</v>
      </c>
      <c r="AL113" s="715"/>
      <c r="AM113" s="715"/>
      <c r="AN113" s="715"/>
      <c r="AO113" s="716"/>
      <c r="AP113" s="786">
        <v>3.2</v>
      </c>
      <c r="AQ113" s="787"/>
      <c r="AR113" s="787"/>
      <c r="AS113" s="787"/>
      <c r="AT113" s="788"/>
      <c r="AU113" s="859"/>
      <c r="AV113" s="860"/>
      <c r="AW113" s="860"/>
      <c r="AX113" s="860"/>
      <c r="AY113" s="860"/>
      <c r="AZ113" s="785" t="s">
        <v>201</v>
      </c>
      <c r="BA113" s="722"/>
      <c r="BB113" s="722"/>
      <c r="BC113" s="722"/>
      <c r="BD113" s="722"/>
      <c r="BE113" s="722"/>
      <c r="BF113" s="722"/>
      <c r="BG113" s="722"/>
      <c r="BH113" s="722"/>
      <c r="BI113" s="722"/>
      <c r="BJ113" s="722"/>
      <c r="BK113" s="722"/>
      <c r="BL113" s="722"/>
      <c r="BM113" s="722"/>
      <c r="BN113" s="722"/>
      <c r="BO113" s="722"/>
      <c r="BP113" s="723"/>
      <c r="BQ113" s="789">
        <v>2230451</v>
      </c>
      <c r="BR113" s="790"/>
      <c r="BS113" s="790"/>
      <c r="BT113" s="790"/>
      <c r="BU113" s="790"/>
      <c r="BV113" s="790">
        <v>2137477</v>
      </c>
      <c r="BW113" s="790"/>
      <c r="BX113" s="790"/>
      <c r="BY113" s="790"/>
      <c r="BZ113" s="790"/>
      <c r="CA113" s="790">
        <v>2051183</v>
      </c>
      <c r="CB113" s="790"/>
      <c r="CC113" s="790"/>
      <c r="CD113" s="790"/>
      <c r="CE113" s="790"/>
      <c r="CF113" s="847">
        <v>25.9</v>
      </c>
      <c r="CG113" s="848"/>
      <c r="CH113" s="848"/>
      <c r="CI113" s="848"/>
      <c r="CJ113" s="848"/>
      <c r="CK113" s="864"/>
      <c r="CL113" s="706"/>
      <c r="CM113" s="785" t="s">
        <v>409</v>
      </c>
      <c r="CN113" s="722"/>
      <c r="CO113" s="722"/>
      <c r="CP113" s="722"/>
      <c r="CQ113" s="722"/>
      <c r="CR113" s="722"/>
      <c r="CS113" s="722"/>
      <c r="CT113" s="722"/>
      <c r="CU113" s="722"/>
      <c r="CV113" s="722"/>
      <c r="CW113" s="722"/>
      <c r="CX113" s="722"/>
      <c r="CY113" s="722"/>
      <c r="CZ113" s="722"/>
      <c r="DA113" s="722"/>
      <c r="DB113" s="722"/>
      <c r="DC113" s="722"/>
      <c r="DD113" s="722"/>
      <c r="DE113" s="722"/>
      <c r="DF113" s="723"/>
      <c r="DG113" s="714" t="s">
        <v>195</v>
      </c>
      <c r="DH113" s="715"/>
      <c r="DI113" s="715"/>
      <c r="DJ113" s="715"/>
      <c r="DK113" s="716"/>
      <c r="DL113" s="717" t="s">
        <v>195</v>
      </c>
      <c r="DM113" s="715"/>
      <c r="DN113" s="715"/>
      <c r="DO113" s="715"/>
      <c r="DP113" s="716"/>
      <c r="DQ113" s="717" t="s">
        <v>195</v>
      </c>
      <c r="DR113" s="715"/>
      <c r="DS113" s="715"/>
      <c r="DT113" s="715"/>
      <c r="DU113" s="716"/>
      <c r="DV113" s="786" t="s">
        <v>195</v>
      </c>
      <c r="DW113" s="787"/>
      <c r="DX113" s="787"/>
      <c r="DY113" s="787"/>
      <c r="DZ113" s="788"/>
    </row>
    <row r="114" spans="1:130" s="48" customFormat="1" ht="26.25" customHeight="1" x14ac:dyDescent="0.2">
      <c r="A114" s="695"/>
      <c r="B114" s="696"/>
      <c r="C114" s="722" t="s">
        <v>480</v>
      </c>
      <c r="D114" s="722"/>
      <c r="E114" s="722"/>
      <c r="F114" s="722"/>
      <c r="G114" s="722"/>
      <c r="H114" s="722"/>
      <c r="I114" s="722"/>
      <c r="J114" s="722"/>
      <c r="K114" s="722"/>
      <c r="L114" s="722"/>
      <c r="M114" s="722"/>
      <c r="N114" s="722"/>
      <c r="O114" s="722"/>
      <c r="P114" s="722"/>
      <c r="Q114" s="722"/>
      <c r="R114" s="722"/>
      <c r="S114" s="722"/>
      <c r="T114" s="722"/>
      <c r="U114" s="722"/>
      <c r="V114" s="722"/>
      <c r="W114" s="722"/>
      <c r="X114" s="722"/>
      <c r="Y114" s="722"/>
      <c r="Z114" s="723"/>
      <c r="AA114" s="714">
        <v>121858</v>
      </c>
      <c r="AB114" s="715"/>
      <c r="AC114" s="715"/>
      <c r="AD114" s="715"/>
      <c r="AE114" s="716"/>
      <c r="AF114" s="717">
        <v>140927</v>
      </c>
      <c r="AG114" s="715"/>
      <c r="AH114" s="715"/>
      <c r="AI114" s="715"/>
      <c r="AJ114" s="716"/>
      <c r="AK114" s="717">
        <v>134213</v>
      </c>
      <c r="AL114" s="715"/>
      <c r="AM114" s="715"/>
      <c r="AN114" s="715"/>
      <c r="AO114" s="716"/>
      <c r="AP114" s="786">
        <v>1.7</v>
      </c>
      <c r="AQ114" s="787"/>
      <c r="AR114" s="787"/>
      <c r="AS114" s="787"/>
      <c r="AT114" s="788"/>
      <c r="AU114" s="859"/>
      <c r="AV114" s="860"/>
      <c r="AW114" s="860"/>
      <c r="AX114" s="860"/>
      <c r="AY114" s="860"/>
      <c r="AZ114" s="785" t="s">
        <v>481</v>
      </c>
      <c r="BA114" s="722"/>
      <c r="BB114" s="722"/>
      <c r="BC114" s="722"/>
      <c r="BD114" s="722"/>
      <c r="BE114" s="722"/>
      <c r="BF114" s="722"/>
      <c r="BG114" s="722"/>
      <c r="BH114" s="722"/>
      <c r="BI114" s="722"/>
      <c r="BJ114" s="722"/>
      <c r="BK114" s="722"/>
      <c r="BL114" s="722"/>
      <c r="BM114" s="722"/>
      <c r="BN114" s="722"/>
      <c r="BO114" s="722"/>
      <c r="BP114" s="723"/>
      <c r="BQ114" s="789">
        <v>1870875</v>
      </c>
      <c r="BR114" s="790"/>
      <c r="BS114" s="790"/>
      <c r="BT114" s="790"/>
      <c r="BU114" s="790"/>
      <c r="BV114" s="790">
        <v>1578583</v>
      </c>
      <c r="BW114" s="790"/>
      <c r="BX114" s="790"/>
      <c r="BY114" s="790"/>
      <c r="BZ114" s="790"/>
      <c r="CA114" s="790">
        <v>1811785</v>
      </c>
      <c r="CB114" s="790"/>
      <c r="CC114" s="790"/>
      <c r="CD114" s="790"/>
      <c r="CE114" s="790"/>
      <c r="CF114" s="847">
        <v>22.9</v>
      </c>
      <c r="CG114" s="848"/>
      <c r="CH114" s="848"/>
      <c r="CI114" s="848"/>
      <c r="CJ114" s="848"/>
      <c r="CK114" s="864"/>
      <c r="CL114" s="706"/>
      <c r="CM114" s="785" t="s">
        <v>482</v>
      </c>
      <c r="CN114" s="722"/>
      <c r="CO114" s="722"/>
      <c r="CP114" s="722"/>
      <c r="CQ114" s="722"/>
      <c r="CR114" s="722"/>
      <c r="CS114" s="722"/>
      <c r="CT114" s="722"/>
      <c r="CU114" s="722"/>
      <c r="CV114" s="722"/>
      <c r="CW114" s="722"/>
      <c r="CX114" s="722"/>
      <c r="CY114" s="722"/>
      <c r="CZ114" s="722"/>
      <c r="DA114" s="722"/>
      <c r="DB114" s="722"/>
      <c r="DC114" s="722"/>
      <c r="DD114" s="722"/>
      <c r="DE114" s="722"/>
      <c r="DF114" s="723"/>
      <c r="DG114" s="714" t="s">
        <v>195</v>
      </c>
      <c r="DH114" s="715"/>
      <c r="DI114" s="715"/>
      <c r="DJ114" s="715"/>
      <c r="DK114" s="716"/>
      <c r="DL114" s="717" t="s">
        <v>195</v>
      </c>
      <c r="DM114" s="715"/>
      <c r="DN114" s="715"/>
      <c r="DO114" s="715"/>
      <c r="DP114" s="716"/>
      <c r="DQ114" s="717" t="s">
        <v>195</v>
      </c>
      <c r="DR114" s="715"/>
      <c r="DS114" s="715"/>
      <c r="DT114" s="715"/>
      <c r="DU114" s="716"/>
      <c r="DV114" s="786" t="s">
        <v>195</v>
      </c>
      <c r="DW114" s="787"/>
      <c r="DX114" s="787"/>
      <c r="DY114" s="787"/>
      <c r="DZ114" s="788"/>
    </row>
    <row r="115" spans="1:130" s="48" customFormat="1" ht="26.25" customHeight="1" x14ac:dyDescent="0.2">
      <c r="A115" s="695"/>
      <c r="B115" s="696"/>
      <c r="C115" s="722" t="s">
        <v>381</v>
      </c>
      <c r="D115" s="722"/>
      <c r="E115" s="722"/>
      <c r="F115" s="722"/>
      <c r="G115" s="722"/>
      <c r="H115" s="722"/>
      <c r="I115" s="722"/>
      <c r="J115" s="722"/>
      <c r="K115" s="722"/>
      <c r="L115" s="722"/>
      <c r="M115" s="722"/>
      <c r="N115" s="722"/>
      <c r="O115" s="722"/>
      <c r="P115" s="722"/>
      <c r="Q115" s="722"/>
      <c r="R115" s="722"/>
      <c r="S115" s="722"/>
      <c r="T115" s="722"/>
      <c r="U115" s="722"/>
      <c r="V115" s="722"/>
      <c r="W115" s="722"/>
      <c r="X115" s="722"/>
      <c r="Y115" s="722"/>
      <c r="Z115" s="723"/>
      <c r="AA115" s="714">
        <v>14</v>
      </c>
      <c r="AB115" s="715"/>
      <c r="AC115" s="715"/>
      <c r="AD115" s="715"/>
      <c r="AE115" s="716"/>
      <c r="AF115" s="717">
        <v>14</v>
      </c>
      <c r="AG115" s="715"/>
      <c r="AH115" s="715"/>
      <c r="AI115" s="715"/>
      <c r="AJ115" s="716"/>
      <c r="AK115" s="717">
        <v>24</v>
      </c>
      <c r="AL115" s="715"/>
      <c r="AM115" s="715"/>
      <c r="AN115" s="715"/>
      <c r="AO115" s="716"/>
      <c r="AP115" s="786">
        <v>0</v>
      </c>
      <c r="AQ115" s="787"/>
      <c r="AR115" s="787"/>
      <c r="AS115" s="787"/>
      <c r="AT115" s="788"/>
      <c r="AU115" s="859"/>
      <c r="AV115" s="860"/>
      <c r="AW115" s="860"/>
      <c r="AX115" s="860"/>
      <c r="AY115" s="860"/>
      <c r="AZ115" s="785" t="s">
        <v>225</v>
      </c>
      <c r="BA115" s="722"/>
      <c r="BB115" s="722"/>
      <c r="BC115" s="722"/>
      <c r="BD115" s="722"/>
      <c r="BE115" s="722"/>
      <c r="BF115" s="722"/>
      <c r="BG115" s="722"/>
      <c r="BH115" s="722"/>
      <c r="BI115" s="722"/>
      <c r="BJ115" s="722"/>
      <c r="BK115" s="722"/>
      <c r="BL115" s="722"/>
      <c r="BM115" s="722"/>
      <c r="BN115" s="722"/>
      <c r="BO115" s="722"/>
      <c r="BP115" s="723"/>
      <c r="BQ115" s="789">
        <v>3719</v>
      </c>
      <c r="BR115" s="790"/>
      <c r="BS115" s="790"/>
      <c r="BT115" s="790"/>
      <c r="BU115" s="790"/>
      <c r="BV115" s="790">
        <v>5663</v>
      </c>
      <c r="BW115" s="790"/>
      <c r="BX115" s="790"/>
      <c r="BY115" s="790"/>
      <c r="BZ115" s="790"/>
      <c r="CA115" s="790">
        <v>14681</v>
      </c>
      <c r="CB115" s="790"/>
      <c r="CC115" s="790"/>
      <c r="CD115" s="790"/>
      <c r="CE115" s="790"/>
      <c r="CF115" s="847">
        <v>0.2</v>
      </c>
      <c r="CG115" s="848"/>
      <c r="CH115" s="848"/>
      <c r="CI115" s="848"/>
      <c r="CJ115" s="848"/>
      <c r="CK115" s="864"/>
      <c r="CL115" s="706"/>
      <c r="CM115" s="785" t="s">
        <v>29</v>
      </c>
      <c r="CN115" s="722"/>
      <c r="CO115" s="722"/>
      <c r="CP115" s="722"/>
      <c r="CQ115" s="722"/>
      <c r="CR115" s="722"/>
      <c r="CS115" s="722"/>
      <c r="CT115" s="722"/>
      <c r="CU115" s="722"/>
      <c r="CV115" s="722"/>
      <c r="CW115" s="722"/>
      <c r="CX115" s="722"/>
      <c r="CY115" s="722"/>
      <c r="CZ115" s="722"/>
      <c r="DA115" s="722"/>
      <c r="DB115" s="722"/>
      <c r="DC115" s="722"/>
      <c r="DD115" s="722"/>
      <c r="DE115" s="722"/>
      <c r="DF115" s="723"/>
      <c r="DG115" s="714" t="s">
        <v>195</v>
      </c>
      <c r="DH115" s="715"/>
      <c r="DI115" s="715"/>
      <c r="DJ115" s="715"/>
      <c r="DK115" s="716"/>
      <c r="DL115" s="717" t="s">
        <v>195</v>
      </c>
      <c r="DM115" s="715"/>
      <c r="DN115" s="715"/>
      <c r="DO115" s="715"/>
      <c r="DP115" s="716"/>
      <c r="DQ115" s="717" t="s">
        <v>195</v>
      </c>
      <c r="DR115" s="715"/>
      <c r="DS115" s="715"/>
      <c r="DT115" s="715"/>
      <c r="DU115" s="716"/>
      <c r="DV115" s="786" t="s">
        <v>195</v>
      </c>
      <c r="DW115" s="787"/>
      <c r="DX115" s="787"/>
      <c r="DY115" s="787"/>
      <c r="DZ115" s="788"/>
    </row>
    <row r="116" spans="1:130" s="48" customFormat="1" ht="26.25" customHeight="1" x14ac:dyDescent="0.2">
      <c r="A116" s="697"/>
      <c r="B116" s="698"/>
      <c r="C116" s="794" t="s">
        <v>1</v>
      </c>
      <c r="D116" s="794"/>
      <c r="E116" s="794"/>
      <c r="F116" s="794"/>
      <c r="G116" s="794"/>
      <c r="H116" s="794"/>
      <c r="I116" s="794"/>
      <c r="J116" s="794"/>
      <c r="K116" s="794"/>
      <c r="L116" s="794"/>
      <c r="M116" s="794"/>
      <c r="N116" s="794"/>
      <c r="O116" s="794"/>
      <c r="P116" s="794"/>
      <c r="Q116" s="794"/>
      <c r="R116" s="794"/>
      <c r="S116" s="794"/>
      <c r="T116" s="794"/>
      <c r="U116" s="794"/>
      <c r="V116" s="794"/>
      <c r="W116" s="794"/>
      <c r="X116" s="794"/>
      <c r="Y116" s="794"/>
      <c r="Z116" s="795"/>
      <c r="AA116" s="714" t="s">
        <v>195</v>
      </c>
      <c r="AB116" s="715"/>
      <c r="AC116" s="715"/>
      <c r="AD116" s="715"/>
      <c r="AE116" s="716"/>
      <c r="AF116" s="717" t="s">
        <v>195</v>
      </c>
      <c r="AG116" s="715"/>
      <c r="AH116" s="715"/>
      <c r="AI116" s="715"/>
      <c r="AJ116" s="716"/>
      <c r="AK116" s="717" t="s">
        <v>195</v>
      </c>
      <c r="AL116" s="715"/>
      <c r="AM116" s="715"/>
      <c r="AN116" s="715"/>
      <c r="AO116" s="716"/>
      <c r="AP116" s="786" t="s">
        <v>195</v>
      </c>
      <c r="AQ116" s="787"/>
      <c r="AR116" s="787"/>
      <c r="AS116" s="787"/>
      <c r="AT116" s="788"/>
      <c r="AU116" s="859"/>
      <c r="AV116" s="860"/>
      <c r="AW116" s="860"/>
      <c r="AX116" s="860"/>
      <c r="AY116" s="860"/>
      <c r="AZ116" s="866" t="s">
        <v>219</v>
      </c>
      <c r="BA116" s="867"/>
      <c r="BB116" s="867"/>
      <c r="BC116" s="867"/>
      <c r="BD116" s="867"/>
      <c r="BE116" s="867"/>
      <c r="BF116" s="867"/>
      <c r="BG116" s="867"/>
      <c r="BH116" s="867"/>
      <c r="BI116" s="867"/>
      <c r="BJ116" s="867"/>
      <c r="BK116" s="867"/>
      <c r="BL116" s="867"/>
      <c r="BM116" s="867"/>
      <c r="BN116" s="867"/>
      <c r="BO116" s="867"/>
      <c r="BP116" s="868"/>
      <c r="BQ116" s="789" t="s">
        <v>195</v>
      </c>
      <c r="BR116" s="790"/>
      <c r="BS116" s="790"/>
      <c r="BT116" s="790"/>
      <c r="BU116" s="790"/>
      <c r="BV116" s="790" t="s">
        <v>195</v>
      </c>
      <c r="BW116" s="790"/>
      <c r="BX116" s="790"/>
      <c r="BY116" s="790"/>
      <c r="BZ116" s="790"/>
      <c r="CA116" s="790" t="s">
        <v>195</v>
      </c>
      <c r="CB116" s="790"/>
      <c r="CC116" s="790"/>
      <c r="CD116" s="790"/>
      <c r="CE116" s="790"/>
      <c r="CF116" s="847" t="s">
        <v>195</v>
      </c>
      <c r="CG116" s="848"/>
      <c r="CH116" s="848"/>
      <c r="CI116" s="848"/>
      <c r="CJ116" s="848"/>
      <c r="CK116" s="864"/>
      <c r="CL116" s="706"/>
      <c r="CM116" s="785" t="s">
        <v>12</v>
      </c>
      <c r="CN116" s="722"/>
      <c r="CO116" s="722"/>
      <c r="CP116" s="722"/>
      <c r="CQ116" s="722"/>
      <c r="CR116" s="722"/>
      <c r="CS116" s="722"/>
      <c r="CT116" s="722"/>
      <c r="CU116" s="722"/>
      <c r="CV116" s="722"/>
      <c r="CW116" s="722"/>
      <c r="CX116" s="722"/>
      <c r="CY116" s="722"/>
      <c r="CZ116" s="722"/>
      <c r="DA116" s="722"/>
      <c r="DB116" s="722"/>
      <c r="DC116" s="722"/>
      <c r="DD116" s="722"/>
      <c r="DE116" s="722"/>
      <c r="DF116" s="723"/>
      <c r="DG116" s="714" t="s">
        <v>195</v>
      </c>
      <c r="DH116" s="715"/>
      <c r="DI116" s="715"/>
      <c r="DJ116" s="715"/>
      <c r="DK116" s="716"/>
      <c r="DL116" s="717" t="s">
        <v>195</v>
      </c>
      <c r="DM116" s="715"/>
      <c r="DN116" s="715"/>
      <c r="DO116" s="715"/>
      <c r="DP116" s="716"/>
      <c r="DQ116" s="717" t="s">
        <v>195</v>
      </c>
      <c r="DR116" s="715"/>
      <c r="DS116" s="715"/>
      <c r="DT116" s="715"/>
      <c r="DU116" s="716"/>
      <c r="DV116" s="786" t="s">
        <v>195</v>
      </c>
      <c r="DW116" s="787"/>
      <c r="DX116" s="787"/>
      <c r="DY116" s="787"/>
      <c r="DZ116" s="788"/>
    </row>
    <row r="117" spans="1:130" s="48" customFormat="1" ht="26.25" customHeight="1" x14ac:dyDescent="0.2">
      <c r="A117" s="849" t="s">
        <v>272</v>
      </c>
      <c r="B117" s="850"/>
      <c r="C117" s="850"/>
      <c r="D117" s="850"/>
      <c r="E117" s="850"/>
      <c r="F117" s="850"/>
      <c r="G117" s="850"/>
      <c r="H117" s="850"/>
      <c r="I117" s="850"/>
      <c r="J117" s="850"/>
      <c r="K117" s="850"/>
      <c r="L117" s="850"/>
      <c r="M117" s="850"/>
      <c r="N117" s="850"/>
      <c r="O117" s="850"/>
      <c r="P117" s="850"/>
      <c r="Q117" s="850"/>
      <c r="R117" s="850"/>
      <c r="S117" s="850"/>
      <c r="T117" s="850"/>
      <c r="U117" s="850"/>
      <c r="V117" s="850"/>
      <c r="W117" s="850"/>
      <c r="X117" s="850"/>
      <c r="Y117" s="826" t="s">
        <v>327</v>
      </c>
      <c r="Z117" s="851"/>
      <c r="AA117" s="869">
        <v>1207500</v>
      </c>
      <c r="AB117" s="870"/>
      <c r="AC117" s="870"/>
      <c r="AD117" s="870"/>
      <c r="AE117" s="871"/>
      <c r="AF117" s="872">
        <v>1225378</v>
      </c>
      <c r="AG117" s="870"/>
      <c r="AH117" s="870"/>
      <c r="AI117" s="870"/>
      <c r="AJ117" s="871"/>
      <c r="AK117" s="872">
        <v>1190574</v>
      </c>
      <c r="AL117" s="870"/>
      <c r="AM117" s="870"/>
      <c r="AN117" s="870"/>
      <c r="AO117" s="871"/>
      <c r="AP117" s="873"/>
      <c r="AQ117" s="874"/>
      <c r="AR117" s="874"/>
      <c r="AS117" s="874"/>
      <c r="AT117" s="875"/>
      <c r="AU117" s="859"/>
      <c r="AV117" s="860"/>
      <c r="AW117" s="860"/>
      <c r="AX117" s="860"/>
      <c r="AY117" s="860"/>
      <c r="AZ117" s="844" t="s">
        <v>483</v>
      </c>
      <c r="BA117" s="845"/>
      <c r="BB117" s="845"/>
      <c r="BC117" s="845"/>
      <c r="BD117" s="845"/>
      <c r="BE117" s="845"/>
      <c r="BF117" s="845"/>
      <c r="BG117" s="845"/>
      <c r="BH117" s="845"/>
      <c r="BI117" s="845"/>
      <c r="BJ117" s="845"/>
      <c r="BK117" s="845"/>
      <c r="BL117" s="845"/>
      <c r="BM117" s="845"/>
      <c r="BN117" s="845"/>
      <c r="BO117" s="845"/>
      <c r="BP117" s="846"/>
      <c r="BQ117" s="789" t="s">
        <v>195</v>
      </c>
      <c r="BR117" s="790"/>
      <c r="BS117" s="790"/>
      <c r="BT117" s="790"/>
      <c r="BU117" s="790"/>
      <c r="BV117" s="790" t="s">
        <v>195</v>
      </c>
      <c r="BW117" s="790"/>
      <c r="BX117" s="790"/>
      <c r="BY117" s="790"/>
      <c r="BZ117" s="790"/>
      <c r="CA117" s="790" t="s">
        <v>195</v>
      </c>
      <c r="CB117" s="790"/>
      <c r="CC117" s="790"/>
      <c r="CD117" s="790"/>
      <c r="CE117" s="790"/>
      <c r="CF117" s="847" t="s">
        <v>195</v>
      </c>
      <c r="CG117" s="848"/>
      <c r="CH117" s="848"/>
      <c r="CI117" s="848"/>
      <c r="CJ117" s="848"/>
      <c r="CK117" s="864"/>
      <c r="CL117" s="706"/>
      <c r="CM117" s="785" t="s">
        <v>343</v>
      </c>
      <c r="CN117" s="722"/>
      <c r="CO117" s="722"/>
      <c r="CP117" s="722"/>
      <c r="CQ117" s="722"/>
      <c r="CR117" s="722"/>
      <c r="CS117" s="722"/>
      <c r="CT117" s="722"/>
      <c r="CU117" s="722"/>
      <c r="CV117" s="722"/>
      <c r="CW117" s="722"/>
      <c r="CX117" s="722"/>
      <c r="CY117" s="722"/>
      <c r="CZ117" s="722"/>
      <c r="DA117" s="722"/>
      <c r="DB117" s="722"/>
      <c r="DC117" s="722"/>
      <c r="DD117" s="722"/>
      <c r="DE117" s="722"/>
      <c r="DF117" s="723"/>
      <c r="DG117" s="714" t="s">
        <v>195</v>
      </c>
      <c r="DH117" s="715"/>
      <c r="DI117" s="715"/>
      <c r="DJ117" s="715"/>
      <c r="DK117" s="716"/>
      <c r="DL117" s="717" t="s">
        <v>195</v>
      </c>
      <c r="DM117" s="715"/>
      <c r="DN117" s="715"/>
      <c r="DO117" s="715"/>
      <c r="DP117" s="716"/>
      <c r="DQ117" s="717" t="s">
        <v>195</v>
      </c>
      <c r="DR117" s="715"/>
      <c r="DS117" s="715"/>
      <c r="DT117" s="715"/>
      <c r="DU117" s="716"/>
      <c r="DV117" s="786" t="s">
        <v>195</v>
      </c>
      <c r="DW117" s="787"/>
      <c r="DX117" s="787"/>
      <c r="DY117" s="787"/>
      <c r="DZ117" s="788"/>
    </row>
    <row r="118" spans="1:130" s="48" customFormat="1" ht="26.25" customHeight="1" x14ac:dyDescent="0.2">
      <c r="A118" s="849" t="s">
        <v>95</v>
      </c>
      <c r="B118" s="850"/>
      <c r="C118" s="850"/>
      <c r="D118" s="850"/>
      <c r="E118" s="850"/>
      <c r="F118" s="850"/>
      <c r="G118" s="850"/>
      <c r="H118" s="850"/>
      <c r="I118" s="850"/>
      <c r="J118" s="850"/>
      <c r="K118" s="850"/>
      <c r="L118" s="850"/>
      <c r="M118" s="850"/>
      <c r="N118" s="850"/>
      <c r="O118" s="850"/>
      <c r="P118" s="850"/>
      <c r="Q118" s="850"/>
      <c r="R118" s="850"/>
      <c r="S118" s="850"/>
      <c r="T118" s="850"/>
      <c r="U118" s="850"/>
      <c r="V118" s="850"/>
      <c r="W118" s="850"/>
      <c r="X118" s="850"/>
      <c r="Y118" s="850"/>
      <c r="Z118" s="851"/>
      <c r="AA118" s="852" t="s">
        <v>470</v>
      </c>
      <c r="AB118" s="850"/>
      <c r="AC118" s="850"/>
      <c r="AD118" s="850"/>
      <c r="AE118" s="851"/>
      <c r="AF118" s="852" t="s">
        <v>471</v>
      </c>
      <c r="AG118" s="850"/>
      <c r="AH118" s="850"/>
      <c r="AI118" s="850"/>
      <c r="AJ118" s="851"/>
      <c r="AK118" s="852" t="s">
        <v>184</v>
      </c>
      <c r="AL118" s="850"/>
      <c r="AM118" s="850"/>
      <c r="AN118" s="850"/>
      <c r="AO118" s="851"/>
      <c r="AP118" s="852" t="s">
        <v>473</v>
      </c>
      <c r="AQ118" s="850"/>
      <c r="AR118" s="850"/>
      <c r="AS118" s="850"/>
      <c r="AT118" s="853"/>
      <c r="AU118" s="859"/>
      <c r="AV118" s="860"/>
      <c r="AW118" s="860"/>
      <c r="AX118" s="860"/>
      <c r="AY118" s="860"/>
      <c r="AZ118" s="793" t="s">
        <v>484</v>
      </c>
      <c r="BA118" s="794"/>
      <c r="BB118" s="794"/>
      <c r="BC118" s="794"/>
      <c r="BD118" s="794"/>
      <c r="BE118" s="794"/>
      <c r="BF118" s="794"/>
      <c r="BG118" s="794"/>
      <c r="BH118" s="794"/>
      <c r="BI118" s="794"/>
      <c r="BJ118" s="794"/>
      <c r="BK118" s="794"/>
      <c r="BL118" s="794"/>
      <c r="BM118" s="794"/>
      <c r="BN118" s="794"/>
      <c r="BO118" s="794"/>
      <c r="BP118" s="795"/>
      <c r="BQ118" s="822" t="s">
        <v>195</v>
      </c>
      <c r="BR118" s="823"/>
      <c r="BS118" s="823"/>
      <c r="BT118" s="823"/>
      <c r="BU118" s="823"/>
      <c r="BV118" s="823" t="s">
        <v>195</v>
      </c>
      <c r="BW118" s="823"/>
      <c r="BX118" s="823"/>
      <c r="BY118" s="823"/>
      <c r="BZ118" s="823"/>
      <c r="CA118" s="823" t="s">
        <v>195</v>
      </c>
      <c r="CB118" s="823"/>
      <c r="CC118" s="823"/>
      <c r="CD118" s="823"/>
      <c r="CE118" s="823"/>
      <c r="CF118" s="847" t="s">
        <v>195</v>
      </c>
      <c r="CG118" s="848"/>
      <c r="CH118" s="848"/>
      <c r="CI118" s="848"/>
      <c r="CJ118" s="848"/>
      <c r="CK118" s="864"/>
      <c r="CL118" s="706"/>
      <c r="CM118" s="785" t="s">
        <v>485</v>
      </c>
      <c r="CN118" s="722"/>
      <c r="CO118" s="722"/>
      <c r="CP118" s="722"/>
      <c r="CQ118" s="722"/>
      <c r="CR118" s="722"/>
      <c r="CS118" s="722"/>
      <c r="CT118" s="722"/>
      <c r="CU118" s="722"/>
      <c r="CV118" s="722"/>
      <c r="CW118" s="722"/>
      <c r="CX118" s="722"/>
      <c r="CY118" s="722"/>
      <c r="CZ118" s="722"/>
      <c r="DA118" s="722"/>
      <c r="DB118" s="722"/>
      <c r="DC118" s="722"/>
      <c r="DD118" s="722"/>
      <c r="DE118" s="722"/>
      <c r="DF118" s="723"/>
      <c r="DG118" s="714" t="s">
        <v>195</v>
      </c>
      <c r="DH118" s="715"/>
      <c r="DI118" s="715"/>
      <c r="DJ118" s="715"/>
      <c r="DK118" s="716"/>
      <c r="DL118" s="717" t="s">
        <v>195</v>
      </c>
      <c r="DM118" s="715"/>
      <c r="DN118" s="715"/>
      <c r="DO118" s="715"/>
      <c r="DP118" s="716"/>
      <c r="DQ118" s="717" t="s">
        <v>195</v>
      </c>
      <c r="DR118" s="715"/>
      <c r="DS118" s="715"/>
      <c r="DT118" s="715"/>
      <c r="DU118" s="716"/>
      <c r="DV118" s="786" t="s">
        <v>195</v>
      </c>
      <c r="DW118" s="787"/>
      <c r="DX118" s="787"/>
      <c r="DY118" s="787"/>
      <c r="DZ118" s="788"/>
    </row>
    <row r="119" spans="1:130" s="48" customFormat="1" ht="26.25" customHeight="1" x14ac:dyDescent="0.2">
      <c r="A119" s="703" t="s">
        <v>392</v>
      </c>
      <c r="B119" s="704"/>
      <c r="C119" s="813" t="s">
        <v>60</v>
      </c>
      <c r="D119" s="761"/>
      <c r="E119" s="761"/>
      <c r="F119" s="761"/>
      <c r="G119" s="761"/>
      <c r="H119" s="761"/>
      <c r="I119" s="761"/>
      <c r="J119" s="761"/>
      <c r="K119" s="761"/>
      <c r="L119" s="761"/>
      <c r="M119" s="761"/>
      <c r="N119" s="761"/>
      <c r="O119" s="761"/>
      <c r="P119" s="761"/>
      <c r="Q119" s="761"/>
      <c r="R119" s="761"/>
      <c r="S119" s="761"/>
      <c r="T119" s="761"/>
      <c r="U119" s="761"/>
      <c r="V119" s="761"/>
      <c r="W119" s="761"/>
      <c r="X119" s="761"/>
      <c r="Y119" s="761"/>
      <c r="Z119" s="762"/>
      <c r="AA119" s="753" t="s">
        <v>195</v>
      </c>
      <c r="AB119" s="754"/>
      <c r="AC119" s="754"/>
      <c r="AD119" s="754"/>
      <c r="AE119" s="755"/>
      <c r="AF119" s="756" t="s">
        <v>195</v>
      </c>
      <c r="AG119" s="754"/>
      <c r="AH119" s="754"/>
      <c r="AI119" s="754"/>
      <c r="AJ119" s="755"/>
      <c r="AK119" s="756" t="s">
        <v>195</v>
      </c>
      <c r="AL119" s="754"/>
      <c r="AM119" s="754"/>
      <c r="AN119" s="754"/>
      <c r="AO119" s="755"/>
      <c r="AP119" s="854" t="s">
        <v>195</v>
      </c>
      <c r="AQ119" s="855"/>
      <c r="AR119" s="855"/>
      <c r="AS119" s="855"/>
      <c r="AT119" s="856"/>
      <c r="AU119" s="861"/>
      <c r="AV119" s="862"/>
      <c r="AW119" s="862"/>
      <c r="AX119" s="862"/>
      <c r="AY119" s="862"/>
      <c r="AZ119" s="69" t="s">
        <v>272</v>
      </c>
      <c r="BA119" s="69"/>
      <c r="BB119" s="69"/>
      <c r="BC119" s="69"/>
      <c r="BD119" s="69"/>
      <c r="BE119" s="69"/>
      <c r="BF119" s="69"/>
      <c r="BG119" s="69"/>
      <c r="BH119" s="69"/>
      <c r="BI119" s="69"/>
      <c r="BJ119" s="69"/>
      <c r="BK119" s="69"/>
      <c r="BL119" s="69"/>
      <c r="BM119" s="69"/>
      <c r="BN119" s="69"/>
      <c r="BO119" s="826" t="s">
        <v>164</v>
      </c>
      <c r="BP119" s="827"/>
      <c r="BQ119" s="822">
        <v>13379282</v>
      </c>
      <c r="BR119" s="823"/>
      <c r="BS119" s="823"/>
      <c r="BT119" s="823"/>
      <c r="BU119" s="823"/>
      <c r="BV119" s="823">
        <v>12835981</v>
      </c>
      <c r="BW119" s="823"/>
      <c r="BX119" s="823"/>
      <c r="BY119" s="823"/>
      <c r="BZ119" s="823"/>
      <c r="CA119" s="823">
        <v>13969621</v>
      </c>
      <c r="CB119" s="823"/>
      <c r="CC119" s="823"/>
      <c r="CD119" s="823"/>
      <c r="CE119" s="823"/>
      <c r="CF119" s="680"/>
      <c r="CG119" s="681"/>
      <c r="CH119" s="681"/>
      <c r="CI119" s="681"/>
      <c r="CJ119" s="830"/>
      <c r="CK119" s="865"/>
      <c r="CL119" s="708"/>
      <c r="CM119" s="793" t="s">
        <v>486</v>
      </c>
      <c r="CN119" s="794"/>
      <c r="CO119" s="794"/>
      <c r="CP119" s="794"/>
      <c r="CQ119" s="794"/>
      <c r="CR119" s="794"/>
      <c r="CS119" s="794"/>
      <c r="CT119" s="794"/>
      <c r="CU119" s="794"/>
      <c r="CV119" s="794"/>
      <c r="CW119" s="794"/>
      <c r="CX119" s="794"/>
      <c r="CY119" s="794"/>
      <c r="CZ119" s="794"/>
      <c r="DA119" s="794"/>
      <c r="DB119" s="794"/>
      <c r="DC119" s="794"/>
      <c r="DD119" s="794"/>
      <c r="DE119" s="794"/>
      <c r="DF119" s="795"/>
      <c r="DG119" s="733" t="s">
        <v>195</v>
      </c>
      <c r="DH119" s="734"/>
      <c r="DI119" s="734"/>
      <c r="DJ119" s="734"/>
      <c r="DK119" s="735"/>
      <c r="DL119" s="736" t="s">
        <v>195</v>
      </c>
      <c r="DM119" s="734"/>
      <c r="DN119" s="734"/>
      <c r="DO119" s="734"/>
      <c r="DP119" s="735"/>
      <c r="DQ119" s="736" t="s">
        <v>195</v>
      </c>
      <c r="DR119" s="734"/>
      <c r="DS119" s="734"/>
      <c r="DT119" s="734"/>
      <c r="DU119" s="735"/>
      <c r="DV119" s="810" t="s">
        <v>195</v>
      </c>
      <c r="DW119" s="811"/>
      <c r="DX119" s="811"/>
      <c r="DY119" s="811"/>
      <c r="DZ119" s="812"/>
    </row>
    <row r="120" spans="1:130" s="48" customFormat="1" ht="26.25" customHeight="1" x14ac:dyDescent="0.2">
      <c r="A120" s="705"/>
      <c r="B120" s="706"/>
      <c r="C120" s="785" t="s">
        <v>133</v>
      </c>
      <c r="D120" s="722"/>
      <c r="E120" s="722"/>
      <c r="F120" s="722"/>
      <c r="G120" s="722"/>
      <c r="H120" s="722"/>
      <c r="I120" s="722"/>
      <c r="J120" s="722"/>
      <c r="K120" s="722"/>
      <c r="L120" s="722"/>
      <c r="M120" s="722"/>
      <c r="N120" s="722"/>
      <c r="O120" s="722"/>
      <c r="P120" s="722"/>
      <c r="Q120" s="722"/>
      <c r="R120" s="722"/>
      <c r="S120" s="722"/>
      <c r="T120" s="722"/>
      <c r="U120" s="722"/>
      <c r="V120" s="722"/>
      <c r="W120" s="722"/>
      <c r="X120" s="722"/>
      <c r="Y120" s="722"/>
      <c r="Z120" s="723"/>
      <c r="AA120" s="714" t="s">
        <v>195</v>
      </c>
      <c r="AB120" s="715"/>
      <c r="AC120" s="715"/>
      <c r="AD120" s="715"/>
      <c r="AE120" s="716"/>
      <c r="AF120" s="717" t="s">
        <v>195</v>
      </c>
      <c r="AG120" s="715"/>
      <c r="AH120" s="715"/>
      <c r="AI120" s="715"/>
      <c r="AJ120" s="716"/>
      <c r="AK120" s="717" t="s">
        <v>195</v>
      </c>
      <c r="AL120" s="715"/>
      <c r="AM120" s="715"/>
      <c r="AN120" s="715"/>
      <c r="AO120" s="716"/>
      <c r="AP120" s="786" t="s">
        <v>195</v>
      </c>
      <c r="AQ120" s="787"/>
      <c r="AR120" s="787"/>
      <c r="AS120" s="787"/>
      <c r="AT120" s="788"/>
      <c r="AU120" s="831" t="s">
        <v>477</v>
      </c>
      <c r="AV120" s="832"/>
      <c r="AW120" s="832"/>
      <c r="AX120" s="832"/>
      <c r="AY120" s="833"/>
      <c r="AZ120" s="813" t="s">
        <v>211</v>
      </c>
      <c r="BA120" s="761"/>
      <c r="BB120" s="761"/>
      <c r="BC120" s="761"/>
      <c r="BD120" s="761"/>
      <c r="BE120" s="761"/>
      <c r="BF120" s="761"/>
      <c r="BG120" s="761"/>
      <c r="BH120" s="761"/>
      <c r="BI120" s="761"/>
      <c r="BJ120" s="761"/>
      <c r="BK120" s="761"/>
      <c r="BL120" s="761"/>
      <c r="BM120" s="761"/>
      <c r="BN120" s="761"/>
      <c r="BO120" s="761"/>
      <c r="BP120" s="762"/>
      <c r="BQ120" s="814">
        <v>7621051</v>
      </c>
      <c r="BR120" s="815"/>
      <c r="BS120" s="815"/>
      <c r="BT120" s="815"/>
      <c r="BU120" s="815"/>
      <c r="BV120" s="815">
        <v>7556927</v>
      </c>
      <c r="BW120" s="815"/>
      <c r="BX120" s="815"/>
      <c r="BY120" s="815"/>
      <c r="BZ120" s="815"/>
      <c r="CA120" s="815">
        <v>7923765</v>
      </c>
      <c r="CB120" s="815"/>
      <c r="CC120" s="815"/>
      <c r="CD120" s="815"/>
      <c r="CE120" s="815"/>
      <c r="CF120" s="839">
        <v>100</v>
      </c>
      <c r="CG120" s="840"/>
      <c r="CH120" s="840"/>
      <c r="CI120" s="840"/>
      <c r="CJ120" s="840"/>
      <c r="CK120" s="818" t="s">
        <v>269</v>
      </c>
      <c r="CL120" s="777"/>
      <c r="CM120" s="777"/>
      <c r="CN120" s="777"/>
      <c r="CO120" s="778"/>
      <c r="CP120" s="841" t="s">
        <v>200</v>
      </c>
      <c r="CQ120" s="842"/>
      <c r="CR120" s="842"/>
      <c r="CS120" s="842"/>
      <c r="CT120" s="842"/>
      <c r="CU120" s="842"/>
      <c r="CV120" s="842"/>
      <c r="CW120" s="842"/>
      <c r="CX120" s="842"/>
      <c r="CY120" s="842"/>
      <c r="CZ120" s="842"/>
      <c r="DA120" s="842"/>
      <c r="DB120" s="842"/>
      <c r="DC120" s="842"/>
      <c r="DD120" s="842"/>
      <c r="DE120" s="842"/>
      <c r="DF120" s="843"/>
      <c r="DG120" s="814">
        <v>2679956</v>
      </c>
      <c r="DH120" s="815"/>
      <c r="DI120" s="815"/>
      <c r="DJ120" s="815"/>
      <c r="DK120" s="815"/>
      <c r="DL120" s="815">
        <v>2638519</v>
      </c>
      <c r="DM120" s="815"/>
      <c r="DN120" s="815"/>
      <c r="DO120" s="815"/>
      <c r="DP120" s="815"/>
      <c r="DQ120" s="815">
        <v>2606432</v>
      </c>
      <c r="DR120" s="815"/>
      <c r="DS120" s="815"/>
      <c r="DT120" s="815"/>
      <c r="DU120" s="815"/>
      <c r="DV120" s="816">
        <v>32.9</v>
      </c>
      <c r="DW120" s="816"/>
      <c r="DX120" s="816"/>
      <c r="DY120" s="816"/>
      <c r="DZ120" s="817"/>
    </row>
    <row r="121" spans="1:130" s="48" customFormat="1" ht="26.25" customHeight="1" x14ac:dyDescent="0.2">
      <c r="A121" s="705"/>
      <c r="B121" s="706"/>
      <c r="C121" s="844" t="s">
        <v>135</v>
      </c>
      <c r="D121" s="845"/>
      <c r="E121" s="845"/>
      <c r="F121" s="845"/>
      <c r="G121" s="845"/>
      <c r="H121" s="845"/>
      <c r="I121" s="845"/>
      <c r="J121" s="845"/>
      <c r="K121" s="845"/>
      <c r="L121" s="845"/>
      <c r="M121" s="845"/>
      <c r="N121" s="845"/>
      <c r="O121" s="845"/>
      <c r="P121" s="845"/>
      <c r="Q121" s="845"/>
      <c r="R121" s="845"/>
      <c r="S121" s="845"/>
      <c r="T121" s="845"/>
      <c r="U121" s="845"/>
      <c r="V121" s="845"/>
      <c r="W121" s="845"/>
      <c r="X121" s="845"/>
      <c r="Y121" s="845"/>
      <c r="Z121" s="846"/>
      <c r="AA121" s="714" t="s">
        <v>195</v>
      </c>
      <c r="AB121" s="715"/>
      <c r="AC121" s="715"/>
      <c r="AD121" s="715"/>
      <c r="AE121" s="716"/>
      <c r="AF121" s="717" t="s">
        <v>195</v>
      </c>
      <c r="AG121" s="715"/>
      <c r="AH121" s="715"/>
      <c r="AI121" s="715"/>
      <c r="AJ121" s="716"/>
      <c r="AK121" s="717" t="s">
        <v>195</v>
      </c>
      <c r="AL121" s="715"/>
      <c r="AM121" s="715"/>
      <c r="AN121" s="715"/>
      <c r="AO121" s="716"/>
      <c r="AP121" s="786" t="s">
        <v>195</v>
      </c>
      <c r="AQ121" s="787"/>
      <c r="AR121" s="787"/>
      <c r="AS121" s="787"/>
      <c r="AT121" s="788"/>
      <c r="AU121" s="834"/>
      <c r="AV121" s="835"/>
      <c r="AW121" s="835"/>
      <c r="AX121" s="835"/>
      <c r="AY121" s="836"/>
      <c r="AZ121" s="785" t="s">
        <v>472</v>
      </c>
      <c r="BA121" s="722"/>
      <c r="BB121" s="722"/>
      <c r="BC121" s="722"/>
      <c r="BD121" s="722"/>
      <c r="BE121" s="722"/>
      <c r="BF121" s="722"/>
      <c r="BG121" s="722"/>
      <c r="BH121" s="722"/>
      <c r="BI121" s="722"/>
      <c r="BJ121" s="722"/>
      <c r="BK121" s="722"/>
      <c r="BL121" s="722"/>
      <c r="BM121" s="722"/>
      <c r="BN121" s="722"/>
      <c r="BO121" s="722"/>
      <c r="BP121" s="723"/>
      <c r="BQ121" s="789">
        <v>2377805</v>
      </c>
      <c r="BR121" s="790"/>
      <c r="BS121" s="790"/>
      <c r="BT121" s="790"/>
      <c r="BU121" s="790"/>
      <c r="BV121" s="790">
        <v>2396438</v>
      </c>
      <c r="BW121" s="790"/>
      <c r="BX121" s="790"/>
      <c r="BY121" s="790"/>
      <c r="BZ121" s="790"/>
      <c r="CA121" s="790">
        <v>2292360</v>
      </c>
      <c r="CB121" s="790"/>
      <c r="CC121" s="790"/>
      <c r="CD121" s="790"/>
      <c r="CE121" s="790"/>
      <c r="CF121" s="847">
        <v>28.9</v>
      </c>
      <c r="CG121" s="848"/>
      <c r="CH121" s="848"/>
      <c r="CI121" s="848"/>
      <c r="CJ121" s="848"/>
      <c r="CK121" s="819"/>
      <c r="CL121" s="780"/>
      <c r="CM121" s="780"/>
      <c r="CN121" s="780"/>
      <c r="CO121" s="781"/>
      <c r="CP121" s="807" t="s">
        <v>283</v>
      </c>
      <c r="CQ121" s="808"/>
      <c r="CR121" s="808"/>
      <c r="CS121" s="808"/>
      <c r="CT121" s="808"/>
      <c r="CU121" s="808"/>
      <c r="CV121" s="808"/>
      <c r="CW121" s="808"/>
      <c r="CX121" s="808"/>
      <c r="CY121" s="808"/>
      <c r="CZ121" s="808"/>
      <c r="DA121" s="808"/>
      <c r="DB121" s="808"/>
      <c r="DC121" s="808"/>
      <c r="DD121" s="808"/>
      <c r="DE121" s="808"/>
      <c r="DF121" s="809"/>
      <c r="DG121" s="789" t="s">
        <v>195</v>
      </c>
      <c r="DH121" s="790"/>
      <c r="DI121" s="790"/>
      <c r="DJ121" s="790"/>
      <c r="DK121" s="790"/>
      <c r="DL121" s="790" t="s">
        <v>195</v>
      </c>
      <c r="DM121" s="790"/>
      <c r="DN121" s="790"/>
      <c r="DO121" s="790"/>
      <c r="DP121" s="790"/>
      <c r="DQ121" s="790" t="s">
        <v>195</v>
      </c>
      <c r="DR121" s="790"/>
      <c r="DS121" s="790"/>
      <c r="DT121" s="790"/>
      <c r="DU121" s="790"/>
      <c r="DV121" s="791" t="s">
        <v>195</v>
      </c>
      <c r="DW121" s="791"/>
      <c r="DX121" s="791"/>
      <c r="DY121" s="791"/>
      <c r="DZ121" s="792"/>
    </row>
    <row r="122" spans="1:130" s="48" customFormat="1" ht="26.25" customHeight="1" x14ac:dyDescent="0.2">
      <c r="A122" s="705"/>
      <c r="B122" s="706"/>
      <c r="C122" s="785" t="s">
        <v>482</v>
      </c>
      <c r="D122" s="722"/>
      <c r="E122" s="722"/>
      <c r="F122" s="722"/>
      <c r="G122" s="722"/>
      <c r="H122" s="722"/>
      <c r="I122" s="722"/>
      <c r="J122" s="722"/>
      <c r="K122" s="722"/>
      <c r="L122" s="722"/>
      <c r="M122" s="722"/>
      <c r="N122" s="722"/>
      <c r="O122" s="722"/>
      <c r="P122" s="722"/>
      <c r="Q122" s="722"/>
      <c r="R122" s="722"/>
      <c r="S122" s="722"/>
      <c r="T122" s="722"/>
      <c r="U122" s="722"/>
      <c r="V122" s="722"/>
      <c r="W122" s="722"/>
      <c r="X122" s="722"/>
      <c r="Y122" s="722"/>
      <c r="Z122" s="723"/>
      <c r="AA122" s="714" t="s">
        <v>195</v>
      </c>
      <c r="AB122" s="715"/>
      <c r="AC122" s="715"/>
      <c r="AD122" s="715"/>
      <c r="AE122" s="716"/>
      <c r="AF122" s="717" t="s">
        <v>195</v>
      </c>
      <c r="AG122" s="715"/>
      <c r="AH122" s="715"/>
      <c r="AI122" s="715"/>
      <c r="AJ122" s="716"/>
      <c r="AK122" s="717" t="s">
        <v>195</v>
      </c>
      <c r="AL122" s="715"/>
      <c r="AM122" s="715"/>
      <c r="AN122" s="715"/>
      <c r="AO122" s="716"/>
      <c r="AP122" s="786" t="s">
        <v>195</v>
      </c>
      <c r="AQ122" s="787"/>
      <c r="AR122" s="787"/>
      <c r="AS122" s="787"/>
      <c r="AT122" s="788"/>
      <c r="AU122" s="834"/>
      <c r="AV122" s="835"/>
      <c r="AW122" s="835"/>
      <c r="AX122" s="835"/>
      <c r="AY122" s="836"/>
      <c r="AZ122" s="793" t="s">
        <v>303</v>
      </c>
      <c r="BA122" s="794"/>
      <c r="BB122" s="794"/>
      <c r="BC122" s="794"/>
      <c r="BD122" s="794"/>
      <c r="BE122" s="794"/>
      <c r="BF122" s="794"/>
      <c r="BG122" s="794"/>
      <c r="BH122" s="794"/>
      <c r="BI122" s="794"/>
      <c r="BJ122" s="794"/>
      <c r="BK122" s="794"/>
      <c r="BL122" s="794"/>
      <c r="BM122" s="794"/>
      <c r="BN122" s="794"/>
      <c r="BO122" s="794"/>
      <c r="BP122" s="795"/>
      <c r="BQ122" s="822">
        <v>6664213</v>
      </c>
      <c r="BR122" s="823"/>
      <c r="BS122" s="823"/>
      <c r="BT122" s="823"/>
      <c r="BU122" s="823"/>
      <c r="BV122" s="823">
        <v>6450631</v>
      </c>
      <c r="BW122" s="823"/>
      <c r="BX122" s="823"/>
      <c r="BY122" s="823"/>
      <c r="BZ122" s="823"/>
      <c r="CA122" s="823">
        <v>6572631</v>
      </c>
      <c r="CB122" s="823"/>
      <c r="CC122" s="823"/>
      <c r="CD122" s="823"/>
      <c r="CE122" s="823"/>
      <c r="CF122" s="824">
        <v>82.9</v>
      </c>
      <c r="CG122" s="825"/>
      <c r="CH122" s="825"/>
      <c r="CI122" s="825"/>
      <c r="CJ122" s="825"/>
      <c r="CK122" s="819"/>
      <c r="CL122" s="780"/>
      <c r="CM122" s="780"/>
      <c r="CN122" s="780"/>
      <c r="CO122" s="781"/>
      <c r="CP122" s="807" t="s">
        <v>461</v>
      </c>
      <c r="CQ122" s="808"/>
      <c r="CR122" s="808"/>
      <c r="CS122" s="808"/>
      <c r="CT122" s="808"/>
      <c r="CU122" s="808"/>
      <c r="CV122" s="808"/>
      <c r="CW122" s="808"/>
      <c r="CX122" s="808"/>
      <c r="CY122" s="808"/>
      <c r="CZ122" s="808"/>
      <c r="DA122" s="808"/>
      <c r="DB122" s="808"/>
      <c r="DC122" s="808"/>
      <c r="DD122" s="808"/>
      <c r="DE122" s="808"/>
      <c r="DF122" s="809"/>
      <c r="DG122" s="789" t="s">
        <v>195</v>
      </c>
      <c r="DH122" s="790"/>
      <c r="DI122" s="790"/>
      <c r="DJ122" s="790"/>
      <c r="DK122" s="790"/>
      <c r="DL122" s="790" t="s">
        <v>195</v>
      </c>
      <c r="DM122" s="790"/>
      <c r="DN122" s="790"/>
      <c r="DO122" s="790"/>
      <c r="DP122" s="790"/>
      <c r="DQ122" s="790" t="s">
        <v>195</v>
      </c>
      <c r="DR122" s="790"/>
      <c r="DS122" s="790"/>
      <c r="DT122" s="790"/>
      <c r="DU122" s="790"/>
      <c r="DV122" s="791" t="s">
        <v>195</v>
      </c>
      <c r="DW122" s="791"/>
      <c r="DX122" s="791"/>
      <c r="DY122" s="791"/>
      <c r="DZ122" s="792"/>
    </row>
    <row r="123" spans="1:130" s="48" customFormat="1" ht="26.25" customHeight="1" x14ac:dyDescent="0.2">
      <c r="A123" s="705"/>
      <c r="B123" s="706"/>
      <c r="C123" s="785" t="s">
        <v>12</v>
      </c>
      <c r="D123" s="722"/>
      <c r="E123" s="722"/>
      <c r="F123" s="722"/>
      <c r="G123" s="722"/>
      <c r="H123" s="722"/>
      <c r="I123" s="722"/>
      <c r="J123" s="722"/>
      <c r="K123" s="722"/>
      <c r="L123" s="722"/>
      <c r="M123" s="722"/>
      <c r="N123" s="722"/>
      <c r="O123" s="722"/>
      <c r="P123" s="722"/>
      <c r="Q123" s="722"/>
      <c r="R123" s="722"/>
      <c r="S123" s="722"/>
      <c r="T123" s="722"/>
      <c r="U123" s="722"/>
      <c r="V123" s="722"/>
      <c r="W123" s="722"/>
      <c r="X123" s="722"/>
      <c r="Y123" s="722"/>
      <c r="Z123" s="723"/>
      <c r="AA123" s="714" t="s">
        <v>195</v>
      </c>
      <c r="AB123" s="715"/>
      <c r="AC123" s="715"/>
      <c r="AD123" s="715"/>
      <c r="AE123" s="716"/>
      <c r="AF123" s="717" t="s">
        <v>195</v>
      </c>
      <c r="AG123" s="715"/>
      <c r="AH123" s="715"/>
      <c r="AI123" s="715"/>
      <c r="AJ123" s="716"/>
      <c r="AK123" s="717" t="s">
        <v>195</v>
      </c>
      <c r="AL123" s="715"/>
      <c r="AM123" s="715"/>
      <c r="AN123" s="715"/>
      <c r="AO123" s="716"/>
      <c r="AP123" s="786" t="s">
        <v>195</v>
      </c>
      <c r="AQ123" s="787"/>
      <c r="AR123" s="787"/>
      <c r="AS123" s="787"/>
      <c r="AT123" s="788"/>
      <c r="AU123" s="837"/>
      <c r="AV123" s="838"/>
      <c r="AW123" s="838"/>
      <c r="AX123" s="838"/>
      <c r="AY123" s="838"/>
      <c r="AZ123" s="69" t="s">
        <v>272</v>
      </c>
      <c r="BA123" s="69"/>
      <c r="BB123" s="69"/>
      <c r="BC123" s="69"/>
      <c r="BD123" s="69"/>
      <c r="BE123" s="69"/>
      <c r="BF123" s="69"/>
      <c r="BG123" s="69"/>
      <c r="BH123" s="69"/>
      <c r="BI123" s="69"/>
      <c r="BJ123" s="69"/>
      <c r="BK123" s="69"/>
      <c r="BL123" s="69"/>
      <c r="BM123" s="69"/>
      <c r="BN123" s="69"/>
      <c r="BO123" s="826" t="s">
        <v>487</v>
      </c>
      <c r="BP123" s="827"/>
      <c r="BQ123" s="828">
        <v>16663069</v>
      </c>
      <c r="BR123" s="829"/>
      <c r="BS123" s="829"/>
      <c r="BT123" s="829"/>
      <c r="BU123" s="829"/>
      <c r="BV123" s="829">
        <v>16403996</v>
      </c>
      <c r="BW123" s="829"/>
      <c r="BX123" s="829"/>
      <c r="BY123" s="829"/>
      <c r="BZ123" s="829"/>
      <c r="CA123" s="829">
        <v>16788756</v>
      </c>
      <c r="CB123" s="829"/>
      <c r="CC123" s="829"/>
      <c r="CD123" s="829"/>
      <c r="CE123" s="829"/>
      <c r="CF123" s="680"/>
      <c r="CG123" s="681"/>
      <c r="CH123" s="681"/>
      <c r="CI123" s="681"/>
      <c r="CJ123" s="830"/>
      <c r="CK123" s="819"/>
      <c r="CL123" s="780"/>
      <c r="CM123" s="780"/>
      <c r="CN123" s="780"/>
      <c r="CO123" s="781"/>
      <c r="CP123" s="807" t="s">
        <v>460</v>
      </c>
      <c r="CQ123" s="808"/>
      <c r="CR123" s="808"/>
      <c r="CS123" s="808"/>
      <c r="CT123" s="808"/>
      <c r="CU123" s="808"/>
      <c r="CV123" s="808"/>
      <c r="CW123" s="808"/>
      <c r="CX123" s="808"/>
      <c r="CY123" s="808"/>
      <c r="CZ123" s="808"/>
      <c r="DA123" s="808"/>
      <c r="DB123" s="808"/>
      <c r="DC123" s="808"/>
      <c r="DD123" s="808"/>
      <c r="DE123" s="808"/>
      <c r="DF123" s="809"/>
      <c r="DG123" s="714" t="s">
        <v>195</v>
      </c>
      <c r="DH123" s="715"/>
      <c r="DI123" s="715"/>
      <c r="DJ123" s="715"/>
      <c r="DK123" s="716"/>
      <c r="DL123" s="717" t="s">
        <v>195</v>
      </c>
      <c r="DM123" s="715"/>
      <c r="DN123" s="715"/>
      <c r="DO123" s="715"/>
      <c r="DP123" s="716"/>
      <c r="DQ123" s="717" t="s">
        <v>195</v>
      </c>
      <c r="DR123" s="715"/>
      <c r="DS123" s="715"/>
      <c r="DT123" s="715"/>
      <c r="DU123" s="716"/>
      <c r="DV123" s="786" t="s">
        <v>195</v>
      </c>
      <c r="DW123" s="787"/>
      <c r="DX123" s="787"/>
      <c r="DY123" s="787"/>
      <c r="DZ123" s="788"/>
    </row>
    <row r="124" spans="1:130" s="48" customFormat="1" ht="26.25" customHeight="1" x14ac:dyDescent="0.2">
      <c r="A124" s="705"/>
      <c r="B124" s="706"/>
      <c r="C124" s="785" t="s">
        <v>343</v>
      </c>
      <c r="D124" s="722"/>
      <c r="E124" s="722"/>
      <c r="F124" s="722"/>
      <c r="G124" s="722"/>
      <c r="H124" s="722"/>
      <c r="I124" s="722"/>
      <c r="J124" s="722"/>
      <c r="K124" s="722"/>
      <c r="L124" s="722"/>
      <c r="M124" s="722"/>
      <c r="N124" s="722"/>
      <c r="O124" s="722"/>
      <c r="P124" s="722"/>
      <c r="Q124" s="722"/>
      <c r="R124" s="722"/>
      <c r="S124" s="722"/>
      <c r="T124" s="722"/>
      <c r="U124" s="722"/>
      <c r="V124" s="722"/>
      <c r="W124" s="722"/>
      <c r="X124" s="722"/>
      <c r="Y124" s="722"/>
      <c r="Z124" s="723"/>
      <c r="AA124" s="714" t="s">
        <v>195</v>
      </c>
      <c r="AB124" s="715"/>
      <c r="AC124" s="715"/>
      <c r="AD124" s="715"/>
      <c r="AE124" s="716"/>
      <c r="AF124" s="717" t="s">
        <v>195</v>
      </c>
      <c r="AG124" s="715"/>
      <c r="AH124" s="715"/>
      <c r="AI124" s="715"/>
      <c r="AJ124" s="716"/>
      <c r="AK124" s="717" t="s">
        <v>195</v>
      </c>
      <c r="AL124" s="715"/>
      <c r="AM124" s="715"/>
      <c r="AN124" s="715"/>
      <c r="AO124" s="716"/>
      <c r="AP124" s="786" t="s">
        <v>195</v>
      </c>
      <c r="AQ124" s="787"/>
      <c r="AR124" s="787"/>
      <c r="AS124" s="787"/>
      <c r="AT124" s="788"/>
      <c r="AU124" s="801" t="s">
        <v>488</v>
      </c>
      <c r="AV124" s="802"/>
      <c r="AW124" s="802"/>
      <c r="AX124" s="802"/>
      <c r="AY124" s="802"/>
      <c r="AZ124" s="802"/>
      <c r="BA124" s="802"/>
      <c r="BB124" s="802"/>
      <c r="BC124" s="802"/>
      <c r="BD124" s="802"/>
      <c r="BE124" s="802"/>
      <c r="BF124" s="802"/>
      <c r="BG124" s="802"/>
      <c r="BH124" s="802"/>
      <c r="BI124" s="802"/>
      <c r="BJ124" s="802"/>
      <c r="BK124" s="802"/>
      <c r="BL124" s="802"/>
      <c r="BM124" s="802"/>
      <c r="BN124" s="802"/>
      <c r="BO124" s="802"/>
      <c r="BP124" s="803"/>
      <c r="BQ124" s="804" t="s">
        <v>195</v>
      </c>
      <c r="BR124" s="805"/>
      <c r="BS124" s="805"/>
      <c r="BT124" s="805"/>
      <c r="BU124" s="805"/>
      <c r="BV124" s="805" t="s">
        <v>195</v>
      </c>
      <c r="BW124" s="805"/>
      <c r="BX124" s="805"/>
      <c r="BY124" s="805"/>
      <c r="BZ124" s="805"/>
      <c r="CA124" s="805" t="s">
        <v>195</v>
      </c>
      <c r="CB124" s="805"/>
      <c r="CC124" s="805"/>
      <c r="CD124" s="805"/>
      <c r="CE124" s="805"/>
      <c r="CF124" s="688"/>
      <c r="CG124" s="689"/>
      <c r="CH124" s="689"/>
      <c r="CI124" s="689"/>
      <c r="CJ124" s="806"/>
      <c r="CK124" s="820"/>
      <c r="CL124" s="820"/>
      <c r="CM124" s="820"/>
      <c r="CN124" s="820"/>
      <c r="CO124" s="821"/>
      <c r="CP124" s="807" t="s">
        <v>489</v>
      </c>
      <c r="CQ124" s="808"/>
      <c r="CR124" s="808"/>
      <c r="CS124" s="808"/>
      <c r="CT124" s="808"/>
      <c r="CU124" s="808"/>
      <c r="CV124" s="808"/>
      <c r="CW124" s="808"/>
      <c r="CX124" s="808"/>
      <c r="CY124" s="808"/>
      <c r="CZ124" s="808"/>
      <c r="DA124" s="808"/>
      <c r="DB124" s="808"/>
      <c r="DC124" s="808"/>
      <c r="DD124" s="808"/>
      <c r="DE124" s="808"/>
      <c r="DF124" s="809"/>
      <c r="DG124" s="733" t="s">
        <v>195</v>
      </c>
      <c r="DH124" s="734"/>
      <c r="DI124" s="734"/>
      <c r="DJ124" s="734"/>
      <c r="DK124" s="735"/>
      <c r="DL124" s="736" t="s">
        <v>195</v>
      </c>
      <c r="DM124" s="734"/>
      <c r="DN124" s="734"/>
      <c r="DO124" s="734"/>
      <c r="DP124" s="735"/>
      <c r="DQ124" s="736" t="s">
        <v>195</v>
      </c>
      <c r="DR124" s="734"/>
      <c r="DS124" s="734"/>
      <c r="DT124" s="734"/>
      <c r="DU124" s="735"/>
      <c r="DV124" s="810" t="s">
        <v>195</v>
      </c>
      <c r="DW124" s="811"/>
      <c r="DX124" s="811"/>
      <c r="DY124" s="811"/>
      <c r="DZ124" s="812"/>
    </row>
    <row r="125" spans="1:130" s="48" customFormat="1" ht="26.25" customHeight="1" x14ac:dyDescent="0.2">
      <c r="A125" s="705"/>
      <c r="B125" s="706"/>
      <c r="C125" s="785" t="s">
        <v>485</v>
      </c>
      <c r="D125" s="722"/>
      <c r="E125" s="722"/>
      <c r="F125" s="722"/>
      <c r="G125" s="722"/>
      <c r="H125" s="722"/>
      <c r="I125" s="722"/>
      <c r="J125" s="722"/>
      <c r="K125" s="722"/>
      <c r="L125" s="722"/>
      <c r="M125" s="722"/>
      <c r="N125" s="722"/>
      <c r="O125" s="722"/>
      <c r="P125" s="722"/>
      <c r="Q125" s="722"/>
      <c r="R125" s="722"/>
      <c r="S125" s="722"/>
      <c r="T125" s="722"/>
      <c r="U125" s="722"/>
      <c r="V125" s="722"/>
      <c r="W125" s="722"/>
      <c r="X125" s="722"/>
      <c r="Y125" s="722"/>
      <c r="Z125" s="723"/>
      <c r="AA125" s="714" t="s">
        <v>195</v>
      </c>
      <c r="AB125" s="715"/>
      <c r="AC125" s="715"/>
      <c r="AD125" s="715"/>
      <c r="AE125" s="716"/>
      <c r="AF125" s="717" t="s">
        <v>195</v>
      </c>
      <c r="AG125" s="715"/>
      <c r="AH125" s="715"/>
      <c r="AI125" s="715"/>
      <c r="AJ125" s="716"/>
      <c r="AK125" s="717" t="s">
        <v>195</v>
      </c>
      <c r="AL125" s="715"/>
      <c r="AM125" s="715"/>
      <c r="AN125" s="715"/>
      <c r="AO125" s="716"/>
      <c r="AP125" s="786" t="s">
        <v>195</v>
      </c>
      <c r="AQ125" s="787"/>
      <c r="AR125" s="787"/>
      <c r="AS125" s="787"/>
      <c r="AT125" s="788"/>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776" t="s">
        <v>490</v>
      </c>
      <c r="CL125" s="777"/>
      <c r="CM125" s="777"/>
      <c r="CN125" s="777"/>
      <c r="CO125" s="778"/>
      <c r="CP125" s="813" t="s">
        <v>139</v>
      </c>
      <c r="CQ125" s="761"/>
      <c r="CR125" s="761"/>
      <c r="CS125" s="761"/>
      <c r="CT125" s="761"/>
      <c r="CU125" s="761"/>
      <c r="CV125" s="761"/>
      <c r="CW125" s="761"/>
      <c r="CX125" s="761"/>
      <c r="CY125" s="761"/>
      <c r="CZ125" s="761"/>
      <c r="DA125" s="761"/>
      <c r="DB125" s="761"/>
      <c r="DC125" s="761"/>
      <c r="DD125" s="761"/>
      <c r="DE125" s="761"/>
      <c r="DF125" s="762"/>
      <c r="DG125" s="814" t="s">
        <v>195</v>
      </c>
      <c r="DH125" s="815"/>
      <c r="DI125" s="815"/>
      <c r="DJ125" s="815"/>
      <c r="DK125" s="815"/>
      <c r="DL125" s="815" t="s">
        <v>195</v>
      </c>
      <c r="DM125" s="815"/>
      <c r="DN125" s="815"/>
      <c r="DO125" s="815"/>
      <c r="DP125" s="815"/>
      <c r="DQ125" s="815" t="s">
        <v>195</v>
      </c>
      <c r="DR125" s="815"/>
      <c r="DS125" s="815"/>
      <c r="DT125" s="815"/>
      <c r="DU125" s="815"/>
      <c r="DV125" s="816" t="s">
        <v>195</v>
      </c>
      <c r="DW125" s="816"/>
      <c r="DX125" s="816"/>
      <c r="DY125" s="816"/>
      <c r="DZ125" s="817"/>
    </row>
    <row r="126" spans="1:130" s="48" customFormat="1" ht="26.25" customHeight="1" x14ac:dyDescent="0.2">
      <c r="A126" s="705"/>
      <c r="B126" s="706"/>
      <c r="C126" s="785" t="s">
        <v>486</v>
      </c>
      <c r="D126" s="722"/>
      <c r="E126" s="722"/>
      <c r="F126" s="722"/>
      <c r="G126" s="722"/>
      <c r="H126" s="722"/>
      <c r="I126" s="722"/>
      <c r="J126" s="722"/>
      <c r="K126" s="722"/>
      <c r="L126" s="722"/>
      <c r="M126" s="722"/>
      <c r="N126" s="722"/>
      <c r="O126" s="722"/>
      <c r="P126" s="722"/>
      <c r="Q126" s="722"/>
      <c r="R126" s="722"/>
      <c r="S126" s="722"/>
      <c r="T126" s="722"/>
      <c r="U126" s="722"/>
      <c r="V126" s="722"/>
      <c r="W126" s="722"/>
      <c r="X126" s="722"/>
      <c r="Y126" s="722"/>
      <c r="Z126" s="723"/>
      <c r="AA126" s="714" t="s">
        <v>195</v>
      </c>
      <c r="AB126" s="715"/>
      <c r="AC126" s="715"/>
      <c r="AD126" s="715"/>
      <c r="AE126" s="716"/>
      <c r="AF126" s="717" t="s">
        <v>195</v>
      </c>
      <c r="AG126" s="715"/>
      <c r="AH126" s="715"/>
      <c r="AI126" s="715"/>
      <c r="AJ126" s="716"/>
      <c r="AK126" s="717" t="s">
        <v>195</v>
      </c>
      <c r="AL126" s="715"/>
      <c r="AM126" s="715"/>
      <c r="AN126" s="715"/>
      <c r="AO126" s="716"/>
      <c r="AP126" s="786" t="s">
        <v>195</v>
      </c>
      <c r="AQ126" s="787"/>
      <c r="AR126" s="787"/>
      <c r="AS126" s="787"/>
      <c r="AT126" s="788"/>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779"/>
      <c r="CL126" s="780"/>
      <c r="CM126" s="780"/>
      <c r="CN126" s="780"/>
      <c r="CO126" s="781"/>
      <c r="CP126" s="785" t="s">
        <v>425</v>
      </c>
      <c r="CQ126" s="722"/>
      <c r="CR126" s="722"/>
      <c r="CS126" s="722"/>
      <c r="CT126" s="722"/>
      <c r="CU126" s="722"/>
      <c r="CV126" s="722"/>
      <c r="CW126" s="722"/>
      <c r="CX126" s="722"/>
      <c r="CY126" s="722"/>
      <c r="CZ126" s="722"/>
      <c r="DA126" s="722"/>
      <c r="DB126" s="722"/>
      <c r="DC126" s="722"/>
      <c r="DD126" s="722"/>
      <c r="DE126" s="722"/>
      <c r="DF126" s="723"/>
      <c r="DG126" s="789" t="s">
        <v>195</v>
      </c>
      <c r="DH126" s="790"/>
      <c r="DI126" s="790"/>
      <c r="DJ126" s="790"/>
      <c r="DK126" s="790"/>
      <c r="DL126" s="790" t="s">
        <v>195</v>
      </c>
      <c r="DM126" s="790"/>
      <c r="DN126" s="790"/>
      <c r="DO126" s="790"/>
      <c r="DP126" s="790"/>
      <c r="DQ126" s="790" t="s">
        <v>195</v>
      </c>
      <c r="DR126" s="790"/>
      <c r="DS126" s="790"/>
      <c r="DT126" s="790"/>
      <c r="DU126" s="790"/>
      <c r="DV126" s="791" t="s">
        <v>195</v>
      </c>
      <c r="DW126" s="791"/>
      <c r="DX126" s="791"/>
      <c r="DY126" s="791"/>
      <c r="DZ126" s="792"/>
    </row>
    <row r="127" spans="1:130" s="48" customFormat="1" ht="26.25" customHeight="1" x14ac:dyDescent="0.2">
      <c r="A127" s="707"/>
      <c r="B127" s="708"/>
      <c r="C127" s="793" t="s">
        <v>76</v>
      </c>
      <c r="D127" s="794"/>
      <c r="E127" s="794"/>
      <c r="F127" s="794"/>
      <c r="G127" s="794"/>
      <c r="H127" s="794"/>
      <c r="I127" s="794"/>
      <c r="J127" s="794"/>
      <c r="K127" s="794"/>
      <c r="L127" s="794"/>
      <c r="M127" s="794"/>
      <c r="N127" s="794"/>
      <c r="O127" s="794"/>
      <c r="P127" s="794"/>
      <c r="Q127" s="794"/>
      <c r="R127" s="794"/>
      <c r="S127" s="794"/>
      <c r="T127" s="794"/>
      <c r="U127" s="794"/>
      <c r="V127" s="794"/>
      <c r="W127" s="794"/>
      <c r="X127" s="794"/>
      <c r="Y127" s="794"/>
      <c r="Z127" s="795"/>
      <c r="AA127" s="714">
        <v>14</v>
      </c>
      <c r="AB127" s="715"/>
      <c r="AC127" s="715"/>
      <c r="AD127" s="715"/>
      <c r="AE127" s="716"/>
      <c r="AF127" s="717">
        <v>14</v>
      </c>
      <c r="AG127" s="715"/>
      <c r="AH127" s="715"/>
      <c r="AI127" s="715"/>
      <c r="AJ127" s="716"/>
      <c r="AK127" s="717">
        <v>24</v>
      </c>
      <c r="AL127" s="715"/>
      <c r="AM127" s="715"/>
      <c r="AN127" s="715"/>
      <c r="AO127" s="716"/>
      <c r="AP127" s="786">
        <v>0</v>
      </c>
      <c r="AQ127" s="787"/>
      <c r="AR127" s="787"/>
      <c r="AS127" s="787"/>
      <c r="AT127" s="788"/>
      <c r="AU127" s="56"/>
      <c r="AV127" s="56"/>
      <c r="AW127" s="56"/>
      <c r="AX127" s="796" t="s">
        <v>493</v>
      </c>
      <c r="AY127" s="797"/>
      <c r="AZ127" s="797"/>
      <c r="BA127" s="797"/>
      <c r="BB127" s="797"/>
      <c r="BC127" s="797"/>
      <c r="BD127" s="797"/>
      <c r="BE127" s="798"/>
      <c r="BF127" s="799" t="s">
        <v>235</v>
      </c>
      <c r="BG127" s="797"/>
      <c r="BH127" s="797"/>
      <c r="BI127" s="797"/>
      <c r="BJ127" s="797"/>
      <c r="BK127" s="797"/>
      <c r="BL127" s="798"/>
      <c r="BM127" s="799" t="s">
        <v>426</v>
      </c>
      <c r="BN127" s="797"/>
      <c r="BO127" s="797"/>
      <c r="BP127" s="797"/>
      <c r="BQ127" s="797"/>
      <c r="BR127" s="797"/>
      <c r="BS127" s="798"/>
      <c r="BT127" s="799" t="s">
        <v>413</v>
      </c>
      <c r="BU127" s="797"/>
      <c r="BV127" s="797"/>
      <c r="BW127" s="797"/>
      <c r="BX127" s="797"/>
      <c r="BY127" s="797"/>
      <c r="BZ127" s="800"/>
      <c r="CA127" s="56"/>
      <c r="CB127" s="56"/>
      <c r="CC127" s="56"/>
      <c r="CD127" s="74"/>
      <c r="CE127" s="74"/>
      <c r="CF127" s="74"/>
      <c r="CG127" s="56"/>
      <c r="CH127" s="56"/>
      <c r="CI127" s="56"/>
      <c r="CJ127" s="75"/>
      <c r="CK127" s="779"/>
      <c r="CL127" s="780"/>
      <c r="CM127" s="780"/>
      <c r="CN127" s="780"/>
      <c r="CO127" s="781"/>
      <c r="CP127" s="785" t="s">
        <v>419</v>
      </c>
      <c r="CQ127" s="722"/>
      <c r="CR127" s="722"/>
      <c r="CS127" s="722"/>
      <c r="CT127" s="722"/>
      <c r="CU127" s="722"/>
      <c r="CV127" s="722"/>
      <c r="CW127" s="722"/>
      <c r="CX127" s="722"/>
      <c r="CY127" s="722"/>
      <c r="CZ127" s="722"/>
      <c r="DA127" s="722"/>
      <c r="DB127" s="722"/>
      <c r="DC127" s="722"/>
      <c r="DD127" s="722"/>
      <c r="DE127" s="722"/>
      <c r="DF127" s="723"/>
      <c r="DG127" s="789" t="s">
        <v>195</v>
      </c>
      <c r="DH127" s="790"/>
      <c r="DI127" s="790"/>
      <c r="DJ127" s="790"/>
      <c r="DK127" s="790"/>
      <c r="DL127" s="790" t="s">
        <v>195</v>
      </c>
      <c r="DM127" s="790"/>
      <c r="DN127" s="790"/>
      <c r="DO127" s="790"/>
      <c r="DP127" s="790"/>
      <c r="DQ127" s="790" t="s">
        <v>195</v>
      </c>
      <c r="DR127" s="790"/>
      <c r="DS127" s="790"/>
      <c r="DT127" s="790"/>
      <c r="DU127" s="790"/>
      <c r="DV127" s="791" t="s">
        <v>195</v>
      </c>
      <c r="DW127" s="791"/>
      <c r="DX127" s="791"/>
      <c r="DY127" s="791"/>
      <c r="DZ127" s="792"/>
    </row>
    <row r="128" spans="1:130" s="48" customFormat="1" ht="26.25" customHeight="1" x14ac:dyDescent="0.2">
      <c r="A128" s="749" t="s">
        <v>494</v>
      </c>
      <c r="B128" s="750"/>
      <c r="C128" s="750"/>
      <c r="D128" s="750"/>
      <c r="E128" s="750"/>
      <c r="F128" s="750"/>
      <c r="G128" s="750"/>
      <c r="H128" s="750"/>
      <c r="I128" s="750"/>
      <c r="J128" s="750"/>
      <c r="K128" s="750"/>
      <c r="L128" s="750"/>
      <c r="M128" s="750"/>
      <c r="N128" s="750"/>
      <c r="O128" s="750"/>
      <c r="P128" s="750"/>
      <c r="Q128" s="750"/>
      <c r="R128" s="750"/>
      <c r="S128" s="750"/>
      <c r="T128" s="750"/>
      <c r="U128" s="750"/>
      <c r="V128" s="750"/>
      <c r="W128" s="751" t="s">
        <v>8</v>
      </c>
      <c r="X128" s="751"/>
      <c r="Y128" s="751"/>
      <c r="Z128" s="752"/>
      <c r="AA128" s="753">
        <v>283007</v>
      </c>
      <c r="AB128" s="754"/>
      <c r="AC128" s="754"/>
      <c r="AD128" s="754"/>
      <c r="AE128" s="755"/>
      <c r="AF128" s="756">
        <v>295541</v>
      </c>
      <c r="AG128" s="754"/>
      <c r="AH128" s="754"/>
      <c r="AI128" s="754"/>
      <c r="AJ128" s="755"/>
      <c r="AK128" s="756">
        <v>250393</v>
      </c>
      <c r="AL128" s="754"/>
      <c r="AM128" s="754"/>
      <c r="AN128" s="754"/>
      <c r="AO128" s="755"/>
      <c r="AP128" s="757"/>
      <c r="AQ128" s="758"/>
      <c r="AR128" s="758"/>
      <c r="AS128" s="758"/>
      <c r="AT128" s="759"/>
      <c r="AU128" s="56"/>
      <c r="AV128" s="56"/>
      <c r="AW128" s="56"/>
      <c r="AX128" s="760" t="s">
        <v>311</v>
      </c>
      <c r="AY128" s="761"/>
      <c r="AZ128" s="761"/>
      <c r="BA128" s="761"/>
      <c r="BB128" s="761"/>
      <c r="BC128" s="761"/>
      <c r="BD128" s="761"/>
      <c r="BE128" s="762"/>
      <c r="BF128" s="763" t="s">
        <v>195</v>
      </c>
      <c r="BG128" s="764"/>
      <c r="BH128" s="764"/>
      <c r="BI128" s="764"/>
      <c r="BJ128" s="764"/>
      <c r="BK128" s="764"/>
      <c r="BL128" s="765"/>
      <c r="BM128" s="763">
        <v>13.63</v>
      </c>
      <c r="BN128" s="764"/>
      <c r="BO128" s="764"/>
      <c r="BP128" s="764"/>
      <c r="BQ128" s="764"/>
      <c r="BR128" s="764"/>
      <c r="BS128" s="765"/>
      <c r="BT128" s="763">
        <v>20</v>
      </c>
      <c r="BU128" s="764"/>
      <c r="BV128" s="764"/>
      <c r="BW128" s="764"/>
      <c r="BX128" s="764"/>
      <c r="BY128" s="764"/>
      <c r="BZ128" s="766"/>
      <c r="CA128" s="74"/>
      <c r="CB128" s="74"/>
      <c r="CC128" s="74"/>
      <c r="CD128" s="74"/>
      <c r="CE128" s="74"/>
      <c r="CF128" s="74"/>
      <c r="CG128" s="56"/>
      <c r="CH128" s="56"/>
      <c r="CI128" s="56"/>
      <c r="CJ128" s="75"/>
      <c r="CK128" s="782"/>
      <c r="CL128" s="783"/>
      <c r="CM128" s="783"/>
      <c r="CN128" s="783"/>
      <c r="CO128" s="784"/>
      <c r="CP128" s="767" t="s">
        <v>404</v>
      </c>
      <c r="CQ128" s="741"/>
      <c r="CR128" s="741"/>
      <c r="CS128" s="741"/>
      <c r="CT128" s="741"/>
      <c r="CU128" s="741"/>
      <c r="CV128" s="741"/>
      <c r="CW128" s="741"/>
      <c r="CX128" s="741"/>
      <c r="CY128" s="741"/>
      <c r="CZ128" s="741"/>
      <c r="DA128" s="741"/>
      <c r="DB128" s="741"/>
      <c r="DC128" s="741"/>
      <c r="DD128" s="741"/>
      <c r="DE128" s="741"/>
      <c r="DF128" s="742"/>
      <c r="DG128" s="768">
        <v>3719</v>
      </c>
      <c r="DH128" s="769"/>
      <c r="DI128" s="769"/>
      <c r="DJ128" s="769"/>
      <c r="DK128" s="769"/>
      <c r="DL128" s="769">
        <v>5663</v>
      </c>
      <c r="DM128" s="769"/>
      <c r="DN128" s="769"/>
      <c r="DO128" s="769"/>
      <c r="DP128" s="769"/>
      <c r="DQ128" s="769">
        <v>14681</v>
      </c>
      <c r="DR128" s="769"/>
      <c r="DS128" s="769"/>
      <c r="DT128" s="769"/>
      <c r="DU128" s="769"/>
      <c r="DV128" s="770">
        <v>0.2</v>
      </c>
      <c r="DW128" s="770"/>
      <c r="DX128" s="770"/>
      <c r="DY128" s="770"/>
      <c r="DZ128" s="771"/>
    </row>
    <row r="129" spans="1:131" s="48" customFormat="1" ht="26.25" customHeight="1" x14ac:dyDescent="0.2">
      <c r="A129" s="709" t="s">
        <v>169</v>
      </c>
      <c r="B129" s="710"/>
      <c r="C129" s="710"/>
      <c r="D129" s="710"/>
      <c r="E129" s="710"/>
      <c r="F129" s="710"/>
      <c r="G129" s="710"/>
      <c r="H129" s="710"/>
      <c r="I129" s="710"/>
      <c r="J129" s="710"/>
      <c r="K129" s="710"/>
      <c r="L129" s="710"/>
      <c r="M129" s="710"/>
      <c r="N129" s="710"/>
      <c r="O129" s="710"/>
      <c r="P129" s="710"/>
      <c r="Q129" s="710"/>
      <c r="R129" s="710"/>
      <c r="S129" s="710"/>
      <c r="T129" s="710"/>
      <c r="U129" s="710"/>
      <c r="V129" s="710"/>
      <c r="W129" s="711" t="s">
        <v>236</v>
      </c>
      <c r="X129" s="712"/>
      <c r="Y129" s="712"/>
      <c r="Z129" s="713"/>
      <c r="AA129" s="714">
        <v>8039459</v>
      </c>
      <c r="AB129" s="715"/>
      <c r="AC129" s="715"/>
      <c r="AD129" s="715"/>
      <c r="AE129" s="716"/>
      <c r="AF129" s="717">
        <v>8212843</v>
      </c>
      <c r="AG129" s="715"/>
      <c r="AH129" s="715"/>
      <c r="AI129" s="715"/>
      <c r="AJ129" s="716"/>
      <c r="AK129" s="717">
        <v>8486766</v>
      </c>
      <c r="AL129" s="715"/>
      <c r="AM129" s="715"/>
      <c r="AN129" s="715"/>
      <c r="AO129" s="716"/>
      <c r="AP129" s="718"/>
      <c r="AQ129" s="719"/>
      <c r="AR129" s="719"/>
      <c r="AS129" s="719"/>
      <c r="AT129" s="720"/>
      <c r="AU129" s="67"/>
      <c r="AV129" s="67"/>
      <c r="AW129" s="67"/>
      <c r="AX129" s="721" t="s">
        <v>115</v>
      </c>
      <c r="AY129" s="722"/>
      <c r="AZ129" s="722"/>
      <c r="BA129" s="722"/>
      <c r="BB129" s="722"/>
      <c r="BC129" s="722"/>
      <c r="BD129" s="722"/>
      <c r="BE129" s="723"/>
      <c r="BF129" s="772" t="s">
        <v>195</v>
      </c>
      <c r="BG129" s="773"/>
      <c r="BH129" s="773"/>
      <c r="BI129" s="773"/>
      <c r="BJ129" s="773"/>
      <c r="BK129" s="773"/>
      <c r="BL129" s="774"/>
      <c r="BM129" s="772">
        <v>18.63</v>
      </c>
      <c r="BN129" s="773"/>
      <c r="BO129" s="773"/>
      <c r="BP129" s="773"/>
      <c r="BQ129" s="773"/>
      <c r="BR129" s="773"/>
      <c r="BS129" s="774"/>
      <c r="BT129" s="772">
        <v>30</v>
      </c>
      <c r="BU129" s="773"/>
      <c r="BV129" s="773"/>
      <c r="BW129" s="773"/>
      <c r="BX129" s="773"/>
      <c r="BY129" s="773"/>
      <c r="BZ129" s="775"/>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09" t="s">
        <v>150</v>
      </c>
      <c r="B130" s="710"/>
      <c r="C130" s="710"/>
      <c r="D130" s="710"/>
      <c r="E130" s="710"/>
      <c r="F130" s="710"/>
      <c r="G130" s="710"/>
      <c r="H130" s="710"/>
      <c r="I130" s="710"/>
      <c r="J130" s="710"/>
      <c r="K130" s="710"/>
      <c r="L130" s="710"/>
      <c r="M130" s="710"/>
      <c r="N130" s="710"/>
      <c r="O130" s="710"/>
      <c r="P130" s="710"/>
      <c r="Q130" s="710"/>
      <c r="R130" s="710"/>
      <c r="S130" s="710"/>
      <c r="T130" s="710"/>
      <c r="U130" s="710"/>
      <c r="V130" s="710"/>
      <c r="W130" s="711" t="s">
        <v>495</v>
      </c>
      <c r="X130" s="712"/>
      <c r="Y130" s="712"/>
      <c r="Z130" s="713"/>
      <c r="AA130" s="714">
        <v>587051</v>
      </c>
      <c r="AB130" s="715"/>
      <c r="AC130" s="715"/>
      <c r="AD130" s="715"/>
      <c r="AE130" s="716"/>
      <c r="AF130" s="717">
        <v>593758</v>
      </c>
      <c r="AG130" s="715"/>
      <c r="AH130" s="715"/>
      <c r="AI130" s="715"/>
      <c r="AJ130" s="716"/>
      <c r="AK130" s="717">
        <v>562963</v>
      </c>
      <c r="AL130" s="715"/>
      <c r="AM130" s="715"/>
      <c r="AN130" s="715"/>
      <c r="AO130" s="716"/>
      <c r="AP130" s="718"/>
      <c r="AQ130" s="719"/>
      <c r="AR130" s="719"/>
      <c r="AS130" s="719"/>
      <c r="AT130" s="720"/>
      <c r="AU130" s="67"/>
      <c r="AV130" s="67"/>
      <c r="AW130" s="67"/>
      <c r="AX130" s="721" t="s">
        <v>439</v>
      </c>
      <c r="AY130" s="722"/>
      <c r="AZ130" s="722"/>
      <c r="BA130" s="722"/>
      <c r="BB130" s="722"/>
      <c r="BC130" s="722"/>
      <c r="BD130" s="722"/>
      <c r="BE130" s="723"/>
      <c r="BF130" s="724">
        <v>4.5</v>
      </c>
      <c r="BG130" s="725"/>
      <c r="BH130" s="725"/>
      <c r="BI130" s="725"/>
      <c r="BJ130" s="725"/>
      <c r="BK130" s="725"/>
      <c r="BL130" s="726"/>
      <c r="BM130" s="724">
        <v>25</v>
      </c>
      <c r="BN130" s="725"/>
      <c r="BO130" s="725"/>
      <c r="BP130" s="725"/>
      <c r="BQ130" s="725"/>
      <c r="BR130" s="725"/>
      <c r="BS130" s="726"/>
      <c r="BT130" s="724">
        <v>35</v>
      </c>
      <c r="BU130" s="725"/>
      <c r="BV130" s="725"/>
      <c r="BW130" s="725"/>
      <c r="BX130" s="725"/>
      <c r="BY130" s="725"/>
      <c r="BZ130" s="727"/>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728"/>
      <c r="B131" s="729"/>
      <c r="C131" s="729"/>
      <c r="D131" s="729"/>
      <c r="E131" s="729"/>
      <c r="F131" s="729"/>
      <c r="G131" s="729"/>
      <c r="H131" s="729"/>
      <c r="I131" s="729"/>
      <c r="J131" s="729"/>
      <c r="K131" s="729"/>
      <c r="L131" s="729"/>
      <c r="M131" s="729"/>
      <c r="N131" s="729"/>
      <c r="O131" s="729"/>
      <c r="P131" s="729"/>
      <c r="Q131" s="729"/>
      <c r="R131" s="729"/>
      <c r="S131" s="729"/>
      <c r="T131" s="729"/>
      <c r="U131" s="729"/>
      <c r="V131" s="729"/>
      <c r="W131" s="730" t="s">
        <v>172</v>
      </c>
      <c r="X131" s="731"/>
      <c r="Y131" s="731"/>
      <c r="Z131" s="732"/>
      <c r="AA131" s="733">
        <v>7452408</v>
      </c>
      <c r="AB131" s="734"/>
      <c r="AC131" s="734"/>
      <c r="AD131" s="734"/>
      <c r="AE131" s="735"/>
      <c r="AF131" s="736">
        <v>7619085</v>
      </c>
      <c r="AG131" s="734"/>
      <c r="AH131" s="734"/>
      <c r="AI131" s="734"/>
      <c r="AJ131" s="735"/>
      <c r="AK131" s="736">
        <v>7923803</v>
      </c>
      <c r="AL131" s="734"/>
      <c r="AM131" s="734"/>
      <c r="AN131" s="734"/>
      <c r="AO131" s="735"/>
      <c r="AP131" s="737"/>
      <c r="AQ131" s="738"/>
      <c r="AR131" s="738"/>
      <c r="AS131" s="738"/>
      <c r="AT131" s="739"/>
      <c r="AU131" s="67"/>
      <c r="AV131" s="67"/>
      <c r="AW131" s="67"/>
      <c r="AX131" s="740" t="s">
        <v>58</v>
      </c>
      <c r="AY131" s="741"/>
      <c r="AZ131" s="741"/>
      <c r="BA131" s="741"/>
      <c r="BB131" s="741"/>
      <c r="BC131" s="741"/>
      <c r="BD131" s="741"/>
      <c r="BE131" s="742"/>
      <c r="BF131" s="743" t="s">
        <v>195</v>
      </c>
      <c r="BG131" s="744"/>
      <c r="BH131" s="744"/>
      <c r="BI131" s="744"/>
      <c r="BJ131" s="744"/>
      <c r="BK131" s="744"/>
      <c r="BL131" s="745"/>
      <c r="BM131" s="743">
        <v>350</v>
      </c>
      <c r="BN131" s="744"/>
      <c r="BO131" s="744"/>
      <c r="BP131" s="744"/>
      <c r="BQ131" s="744"/>
      <c r="BR131" s="744"/>
      <c r="BS131" s="745"/>
      <c r="BT131" s="746"/>
      <c r="BU131" s="747"/>
      <c r="BV131" s="747"/>
      <c r="BW131" s="747"/>
      <c r="BX131" s="747"/>
      <c r="BY131" s="747"/>
      <c r="BZ131" s="748"/>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699" t="s">
        <v>27</v>
      </c>
      <c r="B132" s="700"/>
      <c r="C132" s="700"/>
      <c r="D132" s="700"/>
      <c r="E132" s="700"/>
      <c r="F132" s="700"/>
      <c r="G132" s="700"/>
      <c r="H132" s="700"/>
      <c r="I132" s="700"/>
      <c r="J132" s="700"/>
      <c r="K132" s="700"/>
      <c r="L132" s="700"/>
      <c r="M132" s="700"/>
      <c r="N132" s="700"/>
      <c r="O132" s="700"/>
      <c r="P132" s="700"/>
      <c r="Q132" s="700"/>
      <c r="R132" s="700"/>
      <c r="S132" s="700"/>
      <c r="T132" s="700"/>
      <c r="U132" s="700"/>
      <c r="V132" s="674" t="s">
        <v>496</v>
      </c>
      <c r="W132" s="674"/>
      <c r="X132" s="674"/>
      <c r="Y132" s="674"/>
      <c r="Z132" s="675"/>
      <c r="AA132" s="676">
        <v>4.5279592849999997</v>
      </c>
      <c r="AB132" s="677"/>
      <c r="AC132" s="677"/>
      <c r="AD132" s="677"/>
      <c r="AE132" s="678"/>
      <c r="AF132" s="679">
        <v>4.4110152329999996</v>
      </c>
      <c r="AG132" s="677"/>
      <c r="AH132" s="677"/>
      <c r="AI132" s="677"/>
      <c r="AJ132" s="678"/>
      <c r="AK132" s="679">
        <v>4.7605676209999999</v>
      </c>
      <c r="AL132" s="677"/>
      <c r="AM132" s="677"/>
      <c r="AN132" s="677"/>
      <c r="AO132" s="678"/>
      <c r="AP132" s="680"/>
      <c r="AQ132" s="681"/>
      <c r="AR132" s="681"/>
      <c r="AS132" s="681"/>
      <c r="AT132" s="682"/>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701"/>
      <c r="B133" s="702"/>
      <c r="C133" s="702"/>
      <c r="D133" s="702"/>
      <c r="E133" s="702"/>
      <c r="F133" s="702"/>
      <c r="G133" s="702"/>
      <c r="H133" s="702"/>
      <c r="I133" s="702"/>
      <c r="J133" s="702"/>
      <c r="K133" s="702"/>
      <c r="L133" s="702"/>
      <c r="M133" s="702"/>
      <c r="N133" s="702"/>
      <c r="O133" s="702"/>
      <c r="P133" s="702"/>
      <c r="Q133" s="702"/>
      <c r="R133" s="702"/>
      <c r="S133" s="702"/>
      <c r="T133" s="702"/>
      <c r="U133" s="702"/>
      <c r="V133" s="683" t="s">
        <v>82</v>
      </c>
      <c r="W133" s="683"/>
      <c r="X133" s="683"/>
      <c r="Y133" s="683"/>
      <c r="Z133" s="684"/>
      <c r="AA133" s="685">
        <v>4.2</v>
      </c>
      <c r="AB133" s="686"/>
      <c r="AC133" s="686"/>
      <c r="AD133" s="686"/>
      <c r="AE133" s="687"/>
      <c r="AF133" s="685">
        <v>4.4000000000000004</v>
      </c>
      <c r="AG133" s="686"/>
      <c r="AH133" s="686"/>
      <c r="AI133" s="686"/>
      <c r="AJ133" s="687"/>
      <c r="AK133" s="685">
        <v>4.5</v>
      </c>
      <c r="AL133" s="686"/>
      <c r="AM133" s="686"/>
      <c r="AN133" s="686"/>
      <c r="AO133" s="687"/>
      <c r="AP133" s="688"/>
      <c r="AQ133" s="689"/>
      <c r="AR133" s="689"/>
      <c r="AS133" s="689"/>
      <c r="AT133" s="690"/>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Xu/RQeMcBMAtN/uz7TwLDXiUsLEupX7fhK3/3Iq8ubaa45ltkjsqFmDWBCewzL+cBYCtLw7yRtPkixvvkPfrLg==" saltValue="xOeY/NYqyNazkKjsHkuAcw=="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99</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ypHgy+gBzZIZdOjSw3oag/KZTtit7VgloMhmkoWVSgPaZwY5x4R5aGTyGlnd3OOWOf4OB7ANFCV6VXwT97hXVw==" saltValue="CLbt7paeXdjPP7CNkZ8toQ==" spinCount="100000" sheet="1" objects="1" scenarios="1"/>
  <phoneticPr fontId="5"/>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NTk1IeqgFEr/heEly+hIQc+7G0a8aGr/w8OxPDkciAAjRG7AMRj3iwzEt/ZH6eW/mrVDDX//iigfGPOBUDA0jw==" saltValue="+rMIL5mjLB0M1q6hQVBR/g==" spinCount="100000" sheet="1" objects="1" scenarios="1"/>
  <phoneticPr fontId="5"/>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90"/>
      <c r="AT1" s="90"/>
    </row>
    <row r="2" spans="1:46" ht="13" x14ac:dyDescent="0.2">
      <c r="AS2" s="90"/>
      <c r="AT2" s="90"/>
    </row>
    <row r="3" spans="1:46" ht="13" x14ac:dyDescent="0.2">
      <c r="AS3" s="90"/>
      <c r="AT3" s="90"/>
    </row>
    <row r="4" spans="1:46" ht="13" x14ac:dyDescent="0.2">
      <c r="AS4" s="90"/>
      <c r="AT4" s="90"/>
    </row>
    <row r="5" spans="1:46" ht="16.5" x14ac:dyDescent="0.2">
      <c r="A5" s="82" t="s">
        <v>497</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336</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993" t="s">
        <v>86</v>
      </c>
      <c r="AP7" s="126"/>
      <c r="AQ7" s="137" t="s">
        <v>498</v>
      </c>
      <c r="AR7" s="151"/>
    </row>
    <row r="8" spans="1:46" ht="13"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994"/>
      <c r="AP8" s="127" t="s">
        <v>499</v>
      </c>
      <c r="AQ8" s="138" t="s">
        <v>500</v>
      </c>
      <c r="AR8" s="152" t="s">
        <v>501</v>
      </c>
    </row>
    <row r="9" spans="1:46" ht="13"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04" t="s">
        <v>502</v>
      </c>
      <c r="AL9" s="1005"/>
      <c r="AM9" s="1005"/>
      <c r="AN9" s="1006"/>
      <c r="AO9" s="116">
        <v>2525787</v>
      </c>
      <c r="AP9" s="116">
        <v>60639</v>
      </c>
      <c r="AQ9" s="139">
        <v>83961</v>
      </c>
      <c r="AR9" s="153">
        <v>-27.8</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04" t="s">
        <v>203</v>
      </c>
      <c r="AL10" s="1005"/>
      <c r="AM10" s="1005"/>
      <c r="AN10" s="1006"/>
      <c r="AO10" s="117">
        <v>19164</v>
      </c>
      <c r="AP10" s="117">
        <v>460</v>
      </c>
      <c r="AQ10" s="140">
        <v>9090</v>
      </c>
      <c r="AR10" s="154">
        <v>-94.9</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04" t="s">
        <v>402</v>
      </c>
      <c r="AL11" s="1005"/>
      <c r="AM11" s="1005"/>
      <c r="AN11" s="1006"/>
      <c r="AO11" s="117">
        <v>49949</v>
      </c>
      <c r="AP11" s="117">
        <v>1199</v>
      </c>
      <c r="AQ11" s="140">
        <v>842</v>
      </c>
      <c r="AR11" s="154">
        <v>42.4</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04" t="s">
        <v>233</v>
      </c>
      <c r="AL12" s="1005"/>
      <c r="AM12" s="1005"/>
      <c r="AN12" s="1006"/>
      <c r="AO12" s="117" t="s">
        <v>195</v>
      </c>
      <c r="AP12" s="117" t="s">
        <v>195</v>
      </c>
      <c r="AQ12" s="140">
        <v>5</v>
      </c>
      <c r="AR12" s="154" t="s">
        <v>195</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04" t="s">
        <v>503</v>
      </c>
      <c r="AL13" s="1005"/>
      <c r="AM13" s="1005"/>
      <c r="AN13" s="1006"/>
      <c r="AO13" s="117">
        <v>86143</v>
      </c>
      <c r="AP13" s="117">
        <v>2068</v>
      </c>
      <c r="AQ13" s="140">
        <v>2396</v>
      </c>
      <c r="AR13" s="154">
        <v>-13.7</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04" t="s">
        <v>504</v>
      </c>
      <c r="AL14" s="1005"/>
      <c r="AM14" s="1005"/>
      <c r="AN14" s="1006"/>
      <c r="AO14" s="117">
        <v>36683</v>
      </c>
      <c r="AP14" s="117">
        <v>881</v>
      </c>
      <c r="AQ14" s="140">
        <v>1197</v>
      </c>
      <c r="AR14" s="154">
        <v>-26.4</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07" t="s">
        <v>314</v>
      </c>
      <c r="AL15" s="1008"/>
      <c r="AM15" s="1008"/>
      <c r="AN15" s="1009"/>
      <c r="AO15" s="117">
        <v>-169473</v>
      </c>
      <c r="AP15" s="117">
        <v>-4069</v>
      </c>
      <c r="AQ15" s="140">
        <v>-4989</v>
      </c>
      <c r="AR15" s="154">
        <v>-18.399999999999999</v>
      </c>
    </row>
    <row r="16" spans="1:46" ht="13"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07" t="s">
        <v>272</v>
      </c>
      <c r="AL16" s="1008"/>
      <c r="AM16" s="1008"/>
      <c r="AN16" s="1009"/>
      <c r="AO16" s="117">
        <v>2548253</v>
      </c>
      <c r="AP16" s="117">
        <v>61178</v>
      </c>
      <c r="AQ16" s="140">
        <v>92501</v>
      </c>
      <c r="AR16" s="154">
        <v>-33.9</v>
      </c>
    </row>
    <row r="17" spans="1:46" ht="13"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167</v>
      </c>
      <c r="AL19" s="90"/>
      <c r="AM19" s="90"/>
      <c r="AN19" s="90"/>
      <c r="AO19" s="90"/>
      <c r="AP19" s="90"/>
      <c r="AQ19" s="90"/>
      <c r="AR19" s="90"/>
    </row>
    <row r="20" spans="1:46" ht="13"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505</v>
      </c>
      <c r="AP20" s="128" t="s">
        <v>341</v>
      </c>
      <c r="AQ20" s="141" t="s">
        <v>37</v>
      </c>
      <c r="AR20" s="155"/>
    </row>
    <row r="21" spans="1:46" s="81" customFormat="1" ht="13" x14ac:dyDescent="0.2">
      <c r="A21" s="83"/>
      <c r="AK21" s="1010" t="s">
        <v>506</v>
      </c>
      <c r="AL21" s="1011"/>
      <c r="AM21" s="1011"/>
      <c r="AN21" s="1012"/>
      <c r="AO21" s="119">
        <v>5.47</v>
      </c>
      <c r="AP21" s="129">
        <v>7.91</v>
      </c>
      <c r="AQ21" s="142">
        <v>-2.44</v>
      </c>
      <c r="AS21" s="161"/>
      <c r="AT21" s="83"/>
    </row>
    <row r="22" spans="1:46" s="81" customFormat="1" ht="13" x14ac:dyDescent="0.2">
      <c r="A22" s="83"/>
      <c r="AK22" s="1010" t="s">
        <v>507</v>
      </c>
      <c r="AL22" s="1011"/>
      <c r="AM22" s="1011"/>
      <c r="AN22" s="1012"/>
      <c r="AO22" s="120">
        <v>97.7</v>
      </c>
      <c r="AP22" s="130">
        <v>97.2</v>
      </c>
      <c r="AQ22" s="143">
        <v>0.5</v>
      </c>
      <c r="AR22" s="131"/>
      <c r="AS22" s="161"/>
      <c r="AT22" s="83"/>
    </row>
    <row r="23" spans="1:46" s="81" customFormat="1" ht="13" x14ac:dyDescent="0.2">
      <c r="A23" s="83"/>
      <c r="AP23" s="131"/>
      <c r="AQ23" s="131"/>
      <c r="AR23" s="131"/>
      <c r="AS23" s="161"/>
      <c r="AT23" s="83"/>
    </row>
    <row r="24" spans="1:46" s="81" customFormat="1" ht="13" x14ac:dyDescent="0.2">
      <c r="A24" s="83"/>
      <c r="AP24" s="131"/>
      <c r="AQ24" s="131"/>
      <c r="AR24" s="131"/>
      <c r="AS24" s="161"/>
      <c r="AT24" s="83"/>
    </row>
    <row r="25" spans="1:46" s="81" customFormat="1" ht="13"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 x14ac:dyDescent="0.2">
      <c r="A26" s="1003" t="s">
        <v>508</v>
      </c>
      <c r="B26" s="1003"/>
      <c r="C26" s="1003"/>
      <c r="D26" s="1003"/>
      <c r="E26" s="1003"/>
      <c r="F26" s="1003"/>
      <c r="G26" s="1003"/>
      <c r="H26" s="1003"/>
      <c r="I26" s="1003"/>
      <c r="J26" s="1003"/>
      <c r="K26" s="1003"/>
      <c r="L26" s="1003"/>
      <c r="M26" s="1003"/>
      <c r="N26" s="1003"/>
      <c r="O26" s="1003"/>
      <c r="P26" s="1003"/>
      <c r="Q26" s="1003"/>
      <c r="R26" s="1003"/>
      <c r="S26" s="1003"/>
      <c r="T26" s="1003"/>
      <c r="U26" s="1003"/>
      <c r="V26" s="1003"/>
      <c r="W26" s="1003"/>
      <c r="X26" s="1003"/>
      <c r="Y26" s="1003"/>
      <c r="Z26" s="1003"/>
      <c r="AA26" s="1003"/>
      <c r="AB26" s="1003"/>
      <c r="AC26" s="1003"/>
      <c r="AD26" s="1003"/>
      <c r="AE26" s="1003"/>
      <c r="AF26" s="1003"/>
      <c r="AG26" s="1003"/>
      <c r="AH26" s="1003"/>
      <c r="AI26" s="1003"/>
      <c r="AJ26" s="1003"/>
      <c r="AK26" s="1003"/>
      <c r="AL26" s="1003"/>
      <c r="AM26" s="1003"/>
      <c r="AN26" s="1003"/>
      <c r="AO26" s="1003"/>
      <c r="AP26" s="1003"/>
      <c r="AQ26" s="1003"/>
      <c r="AR26" s="1003"/>
      <c r="AS26" s="1003"/>
    </row>
    <row r="27" spans="1:46" ht="13" x14ac:dyDescent="0.2">
      <c r="A27" s="85"/>
      <c r="AO27" s="90"/>
      <c r="AP27" s="90"/>
      <c r="AQ27" s="90"/>
      <c r="AR27" s="90"/>
      <c r="AS27" s="90"/>
      <c r="AT27" s="90"/>
    </row>
    <row r="28" spans="1:46" ht="16.5" x14ac:dyDescent="0.2">
      <c r="A28" s="82" t="s">
        <v>264</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119</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993" t="s">
        <v>86</v>
      </c>
      <c r="AP30" s="126"/>
      <c r="AQ30" s="137" t="s">
        <v>498</v>
      </c>
      <c r="AR30" s="151"/>
    </row>
    <row r="31" spans="1:46" ht="13"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994"/>
      <c r="AP31" s="127" t="s">
        <v>499</v>
      </c>
      <c r="AQ31" s="138" t="s">
        <v>500</v>
      </c>
      <c r="AR31" s="152" t="s">
        <v>501</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97" t="s">
        <v>509</v>
      </c>
      <c r="AL32" s="998"/>
      <c r="AM32" s="998"/>
      <c r="AN32" s="999"/>
      <c r="AO32" s="117">
        <v>802092</v>
      </c>
      <c r="AP32" s="117">
        <v>19257</v>
      </c>
      <c r="AQ32" s="144">
        <v>33492</v>
      </c>
      <c r="AR32" s="154">
        <v>-42.5</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97" t="s">
        <v>510</v>
      </c>
      <c r="AL33" s="998"/>
      <c r="AM33" s="998"/>
      <c r="AN33" s="999"/>
      <c r="AO33" s="117" t="s">
        <v>195</v>
      </c>
      <c r="AP33" s="117" t="s">
        <v>195</v>
      </c>
      <c r="AQ33" s="144" t="s">
        <v>195</v>
      </c>
      <c r="AR33" s="154" t="s">
        <v>195</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97" t="s">
        <v>511</v>
      </c>
      <c r="AL34" s="998"/>
      <c r="AM34" s="998"/>
      <c r="AN34" s="999"/>
      <c r="AO34" s="117" t="s">
        <v>195</v>
      </c>
      <c r="AP34" s="117" t="s">
        <v>195</v>
      </c>
      <c r="AQ34" s="144" t="s">
        <v>195</v>
      </c>
      <c r="AR34" s="154" t="s">
        <v>195</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97" t="s">
        <v>512</v>
      </c>
      <c r="AL35" s="998"/>
      <c r="AM35" s="998"/>
      <c r="AN35" s="999"/>
      <c r="AO35" s="117">
        <v>254245</v>
      </c>
      <c r="AP35" s="117">
        <v>6104</v>
      </c>
      <c r="AQ35" s="144">
        <v>10423</v>
      </c>
      <c r="AR35" s="154">
        <v>-41.4</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97" t="s">
        <v>31</v>
      </c>
      <c r="AL36" s="998"/>
      <c r="AM36" s="998"/>
      <c r="AN36" s="999"/>
      <c r="AO36" s="117">
        <v>134213</v>
      </c>
      <c r="AP36" s="117">
        <v>3222</v>
      </c>
      <c r="AQ36" s="144">
        <v>3289</v>
      </c>
      <c r="AR36" s="154">
        <v>-2</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97" t="s">
        <v>351</v>
      </c>
      <c r="AL37" s="998"/>
      <c r="AM37" s="998"/>
      <c r="AN37" s="999"/>
      <c r="AO37" s="117">
        <v>24</v>
      </c>
      <c r="AP37" s="117">
        <v>1</v>
      </c>
      <c r="AQ37" s="144">
        <v>152</v>
      </c>
      <c r="AR37" s="154">
        <v>-99.3</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00" t="s">
        <v>513</v>
      </c>
      <c r="AL38" s="1001"/>
      <c r="AM38" s="1001"/>
      <c r="AN38" s="1002"/>
      <c r="AO38" s="121" t="s">
        <v>195</v>
      </c>
      <c r="AP38" s="121" t="s">
        <v>195</v>
      </c>
      <c r="AQ38" s="145">
        <v>2</v>
      </c>
      <c r="AR38" s="143" t="s">
        <v>195</v>
      </c>
      <c r="AS38" s="164"/>
    </row>
    <row r="39" spans="1:46" ht="13"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00" t="s">
        <v>84</v>
      </c>
      <c r="AL39" s="1001"/>
      <c r="AM39" s="1001"/>
      <c r="AN39" s="1002"/>
      <c r="AO39" s="117">
        <v>-250393</v>
      </c>
      <c r="AP39" s="117">
        <v>-6011</v>
      </c>
      <c r="AQ39" s="144">
        <v>-2605</v>
      </c>
      <c r="AR39" s="154">
        <v>130.69999999999999</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97" t="s">
        <v>514</v>
      </c>
      <c r="AL40" s="998"/>
      <c r="AM40" s="998"/>
      <c r="AN40" s="999"/>
      <c r="AO40" s="117">
        <v>-562963</v>
      </c>
      <c r="AP40" s="117">
        <v>-13516</v>
      </c>
      <c r="AQ40" s="144">
        <v>-28956</v>
      </c>
      <c r="AR40" s="154">
        <v>-53.3</v>
      </c>
      <c r="AS40" s="164"/>
    </row>
    <row r="41" spans="1:46" ht="13"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87" t="s">
        <v>393</v>
      </c>
      <c r="AL41" s="988"/>
      <c r="AM41" s="988"/>
      <c r="AN41" s="989"/>
      <c r="AO41" s="117">
        <v>377218</v>
      </c>
      <c r="AP41" s="117">
        <v>9056</v>
      </c>
      <c r="AQ41" s="144">
        <v>15797</v>
      </c>
      <c r="AR41" s="154">
        <v>-42.7</v>
      </c>
      <c r="AS41" s="164"/>
    </row>
    <row r="42" spans="1:46" ht="13"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515</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516</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995" t="s">
        <v>86</v>
      </c>
      <c r="AN49" s="990" t="s">
        <v>446</v>
      </c>
      <c r="AO49" s="991"/>
      <c r="AP49" s="991"/>
      <c r="AQ49" s="991"/>
      <c r="AR49" s="992"/>
    </row>
    <row r="50" spans="1:44" ht="13"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996"/>
      <c r="AN50" s="113" t="s">
        <v>491</v>
      </c>
      <c r="AO50" s="123" t="s">
        <v>492</v>
      </c>
      <c r="AP50" s="134" t="s">
        <v>517</v>
      </c>
      <c r="AQ50" s="147" t="s">
        <v>388</v>
      </c>
      <c r="AR50" s="157" t="s">
        <v>518</v>
      </c>
    </row>
    <row r="51" spans="1:44" ht="13"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479</v>
      </c>
      <c r="AL51" s="102"/>
      <c r="AM51" s="107">
        <v>725664</v>
      </c>
      <c r="AN51" s="114">
        <v>17395</v>
      </c>
      <c r="AO51" s="124">
        <v>7.4</v>
      </c>
      <c r="AP51" s="135">
        <v>53895</v>
      </c>
      <c r="AQ51" s="148">
        <v>-8.8000000000000007</v>
      </c>
      <c r="AR51" s="158">
        <v>16.2</v>
      </c>
    </row>
    <row r="52" spans="1:44" ht="13"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274</v>
      </c>
      <c r="AM52" s="108">
        <v>487122</v>
      </c>
      <c r="AN52" s="115">
        <v>11677</v>
      </c>
      <c r="AO52" s="125">
        <v>-5.9</v>
      </c>
      <c r="AP52" s="136">
        <v>31224</v>
      </c>
      <c r="AQ52" s="149">
        <v>4.4000000000000004</v>
      </c>
      <c r="AR52" s="159">
        <v>-10.3</v>
      </c>
    </row>
    <row r="53" spans="1:44" ht="13"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323</v>
      </c>
      <c r="AL53" s="102"/>
      <c r="AM53" s="107">
        <v>788577</v>
      </c>
      <c r="AN53" s="114">
        <v>18930</v>
      </c>
      <c r="AO53" s="124">
        <v>8.8000000000000007</v>
      </c>
      <c r="AP53" s="135">
        <v>56181</v>
      </c>
      <c r="AQ53" s="148">
        <v>4.2</v>
      </c>
      <c r="AR53" s="158">
        <v>4.5999999999999996</v>
      </c>
    </row>
    <row r="54" spans="1:44" ht="13"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274</v>
      </c>
      <c r="AM54" s="108">
        <v>365977</v>
      </c>
      <c r="AN54" s="115">
        <v>8785</v>
      </c>
      <c r="AO54" s="125">
        <v>-24.8</v>
      </c>
      <c r="AP54" s="136">
        <v>32039</v>
      </c>
      <c r="AQ54" s="149">
        <v>2.6</v>
      </c>
      <c r="AR54" s="159">
        <v>-27.4</v>
      </c>
    </row>
    <row r="55" spans="1:44" ht="13"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136</v>
      </c>
      <c r="AL55" s="102"/>
      <c r="AM55" s="107">
        <v>2251051</v>
      </c>
      <c r="AN55" s="114">
        <v>53945</v>
      </c>
      <c r="AO55" s="124">
        <v>185</v>
      </c>
      <c r="AP55" s="135">
        <v>47730</v>
      </c>
      <c r="AQ55" s="148">
        <v>-15</v>
      </c>
      <c r="AR55" s="158">
        <v>200</v>
      </c>
    </row>
    <row r="56" spans="1:44" ht="13"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274</v>
      </c>
      <c r="AM56" s="108">
        <v>1448743</v>
      </c>
      <c r="AN56" s="115">
        <v>34718</v>
      </c>
      <c r="AO56" s="125">
        <v>295.2</v>
      </c>
      <c r="AP56" s="136">
        <v>26378</v>
      </c>
      <c r="AQ56" s="149">
        <v>-17.7</v>
      </c>
      <c r="AR56" s="159">
        <v>312.89999999999998</v>
      </c>
    </row>
    <row r="57" spans="1:44" ht="13"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519</v>
      </c>
      <c r="AL57" s="102"/>
      <c r="AM57" s="107">
        <v>1356061</v>
      </c>
      <c r="AN57" s="114">
        <v>32704</v>
      </c>
      <c r="AO57" s="124">
        <v>-39.4</v>
      </c>
      <c r="AP57" s="135">
        <v>61921</v>
      </c>
      <c r="AQ57" s="148">
        <v>29.7</v>
      </c>
      <c r="AR57" s="158">
        <v>-69.099999999999994</v>
      </c>
    </row>
    <row r="58" spans="1:44" ht="13"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274</v>
      </c>
      <c r="AM58" s="108">
        <v>660844</v>
      </c>
      <c r="AN58" s="115">
        <v>15937</v>
      </c>
      <c r="AO58" s="125">
        <v>-54.1</v>
      </c>
      <c r="AP58" s="136">
        <v>34719</v>
      </c>
      <c r="AQ58" s="149">
        <v>31.6</v>
      </c>
      <c r="AR58" s="159">
        <v>-85.7</v>
      </c>
    </row>
    <row r="59" spans="1:44" ht="13"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520</v>
      </c>
      <c r="AL59" s="102"/>
      <c r="AM59" s="107">
        <v>3297138</v>
      </c>
      <c r="AN59" s="114">
        <v>79157</v>
      </c>
      <c r="AO59" s="124">
        <v>142</v>
      </c>
      <c r="AP59" s="135">
        <v>62764</v>
      </c>
      <c r="AQ59" s="148">
        <v>1.4</v>
      </c>
      <c r="AR59" s="158">
        <v>140.6</v>
      </c>
    </row>
    <row r="60" spans="1:44" ht="13"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274</v>
      </c>
      <c r="AM60" s="108">
        <v>1132566</v>
      </c>
      <c r="AN60" s="115">
        <v>27191</v>
      </c>
      <c r="AO60" s="125">
        <v>70.599999999999994</v>
      </c>
      <c r="AP60" s="136">
        <v>36476</v>
      </c>
      <c r="AQ60" s="149">
        <v>5.0999999999999996</v>
      </c>
      <c r="AR60" s="159">
        <v>65.5</v>
      </c>
    </row>
    <row r="61" spans="1:44" ht="13"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521</v>
      </c>
      <c r="AL61" s="105"/>
      <c r="AM61" s="107">
        <v>1683698</v>
      </c>
      <c r="AN61" s="114">
        <v>40426</v>
      </c>
      <c r="AO61" s="124">
        <v>60.8</v>
      </c>
      <c r="AP61" s="135">
        <v>56498</v>
      </c>
      <c r="AQ61" s="150">
        <v>2.2999999999999998</v>
      </c>
      <c r="AR61" s="158">
        <v>58.5</v>
      </c>
    </row>
    <row r="62" spans="1:44" ht="13"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274</v>
      </c>
      <c r="AM62" s="108">
        <v>819050</v>
      </c>
      <c r="AN62" s="115">
        <v>19662</v>
      </c>
      <c r="AO62" s="125">
        <v>56.2</v>
      </c>
      <c r="AP62" s="136">
        <v>32167</v>
      </c>
      <c r="AQ62" s="149">
        <v>5.2</v>
      </c>
      <c r="AR62" s="159">
        <v>51</v>
      </c>
    </row>
    <row r="63" spans="1:44" ht="13"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 hidden="1" x14ac:dyDescent="0.2">
      <c r="AK70" s="90"/>
      <c r="AL70" s="90"/>
      <c r="AM70" s="90"/>
      <c r="AN70" s="90"/>
      <c r="AO70" s="90"/>
      <c r="AP70" s="90"/>
      <c r="AQ70" s="90"/>
      <c r="AR70" s="90"/>
    </row>
    <row r="71" spans="1:46" ht="13" hidden="1" x14ac:dyDescent="0.2">
      <c r="AK71" s="90"/>
      <c r="AL71" s="90"/>
      <c r="AM71" s="90"/>
      <c r="AN71" s="90"/>
      <c r="AO71" s="90"/>
      <c r="AP71" s="90"/>
      <c r="AQ71" s="90"/>
      <c r="AR71" s="90"/>
    </row>
    <row r="72" spans="1:46" ht="13" hidden="1" x14ac:dyDescent="0.2">
      <c r="AK72" s="90"/>
      <c r="AL72" s="90"/>
      <c r="AM72" s="90"/>
      <c r="AN72" s="90"/>
      <c r="AO72" s="90"/>
      <c r="AP72" s="90"/>
      <c r="AQ72" s="90"/>
      <c r="AR72" s="90"/>
    </row>
    <row r="73" spans="1:46" ht="13" hidden="1" x14ac:dyDescent="0.2">
      <c r="AK73" s="90"/>
      <c r="AL73" s="90"/>
      <c r="AM73" s="90"/>
      <c r="AN73" s="90"/>
      <c r="AO73" s="90"/>
      <c r="AP73" s="90"/>
      <c r="AQ73" s="90"/>
      <c r="AR73" s="90"/>
    </row>
  </sheetData>
  <sheetProtection algorithmName="SHA-512" hashValue="2/+9lQPAmuNmgqNTvvcF4Yi9EaLG4drZpr4FyZyYqjIdYGAY2twU3kHjnMXEWHYtmiSfTNnVZB0VCu5lc0HZKg==" saltValue="w4gwoXnWvwibxEfSIZugJg=="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5"/>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99</v>
      </c>
    </row>
    <row r="121" spans="125:125" ht="13.5" hidden="1" customHeight="1" x14ac:dyDescent="0.2">
      <c r="DU121" s="78"/>
    </row>
  </sheetData>
  <sheetProtection algorithmName="SHA-512" hashValue="fcKEOBQ2GrNAzdzNm3e+a0mOU8U/E8ubqGwky1LLlI2M6IfVUTPXYNJiHnAhPXvWCPrkdemJjL5aGqIgbMUPsg==" saltValue="BYU8GRTD7QsVFC1uIglsYg=="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99</v>
      </c>
    </row>
  </sheetData>
  <sheetProtection algorithmName="SHA-512" hashValue="XIdjkQNxqtITvax8XeyBp0SD9Blr6myVt23zgt/OrpsBw1Cib5cZhzDMOfKraOTo9wZe46/7Pesz57KyU7yNEA==" saltValue="vqHtj/hoKDuqgEXARPMxpw=="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5">
      <c r="B46" s="166" t="s">
        <v>5</v>
      </c>
      <c r="C46" s="170"/>
      <c r="D46" s="170"/>
      <c r="E46" s="171" t="s">
        <v>16</v>
      </c>
      <c r="F46" s="172" t="s">
        <v>523</v>
      </c>
      <c r="G46" s="176" t="s">
        <v>524</v>
      </c>
      <c r="H46" s="176" t="s">
        <v>525</v>
      </c>
      <c r="I46" s="176" t="s">
        <v>252</v>
      </c>
      <c r="J46" s="181" t="s">
        <v>526</v>
      </c>
    </row>
    <row r="47" spans="2:10" ht="57.75" customHeight="1" x14ac:dyDescent="0.2">
      <c r="B47" s="167"/>
      <c r="C47" s="1013" t="s">
        <v>3</v>
      </c>
      <c r="D47" s="1013"/>
      <c r="E47" s="1014"/>
      <c r="F47" s="173">
        <v>54.41</v>
      </c>
      <c r="G47" s="177">
        <v>53.86</v>
      </c>
      <c r="H47" s="177">
        <v>46.18</v>
      </c>
      <c r="I47" s="177">
        <v>44.03</v>
      </c>
      <c r="J47" s="182">
        <v>47.91</v>
      </c>
    </row>
    <row r="48" spans="2:10" ht="57.75" customHeight="1" x14ac:dyDescent="0.2">
      <c r="B48" s="168"/>
      <c r="C48" s="1015" t="s">
        <v>9</v>
      </c>
      <c r="D48" s="1015"/>
      <c r="E48" s="1016"/>
      <c r="F48" s="174">
        <v>7.82</v>
      </c>
      <c r="G48" s="178">
        <v>9.4600000000000009</v>
      </c>
      <c r="H48" s="178">
        <v>8.94</v>
      </c>
      <c r="I48" s="178">
        <v>4.63</v>
      </c>
      <c r="J48" s="183">
        <v>6.92</v>
      </c>
    </row>
    <row r="49" spans="2:10" ht="57.75" customHeight="1" x14ac:dyDescent="0.2">
      <c r="B49" s="169"/>
      <c r="C49" s="1017" t="s">
        <v>15</v>
      </c>
      <c r="D49" s="1017"/>
      <c r="E49" s="1018"/>
      <c r="F49" s="175" t="s">
        <v>527</v>
      </c>
      <c r="G49" s="179">
        <v>4.2699999999999996</v>
      </c>
      <c r="H49" s="179" t="s">
        <v>62</v>
      </c>
      <c r="I49" s="179" t="s">
        <v>367</v>
      </c>
      <c r="J49" s="184">
        <v>7.75</v>
      </c>
    </row>
    <row r="50" spans="2:10" ht="13" x14ac:dyDescent="0.2"/>
  </sheetData>
  <sheetProtection algorithmName="SHA-512" hashValue="DPu5wwRmKB2obOofxop0kuAZsWa/SzO8A7hPdKe+MS0ozf9HnWCF091zQCz+PVtpYIG4x2xuAygjPaqcKK9kOQ==" saltValue="Aj1K1HSTM0qKUxncoY16BQ=="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5">
      <c r="A33" s="185"/>
      <c r="B33" s="186" t="s">
        <v>11</v>
      </c>
      <c r="C33" s="192"/>
      <c r="D33" s="192"/>
      <c r="E33" s="194" t="s">
        <v>16</v>
      </c>
      <c r="F33" s="195" t="s">
        <v>523</v>
      </c>
      <c r="G33" s="199" t="s">
        <v>524</v>
      </c>
      <c r="H33" s="199" t="s">
        <v>525</v>
      </c>
      <c r="I33" s="199" t="s">
        <v>252</v>
      </c>
      <c r="J33" s="203" t="s">
        <v>526</v>
      </c>
      <c r="K33" s="185"/>
      <c r="L33" s="185"/>
      <c r="M33" s="185"/>
      <c r="N33" s="185"/>
      <c r="O33" s="185"/>
      <c r="P33" s="185"/>
    </row>
    <row r="34" spans="1:16" ht="39" customHeight="1" x14ac:dyDescent="0.2">
      <c r="A34" s="185"/>
      <c r="B34" s="187"/>
      <c r="C34" s="1023" t="s">
        <v>258</v>
      </c>
      <c r="D34" s="1023"/>
      <c r="E34" s="1024"/>
      <c r="F34" s="196">
        <v>7.77</v>
      </c>
      <c r="G34" s="200">
        <v>9.42</v>
      </c>
      <c r="H34" s="200">
        <v>8.92</v>
      </c>
      <c r="I34" s="200">
        <v>4.62</v>
      </c>
      <c r="J34" s="204">
        <v>6.89</v>
      </c>
      <c r="K34" s="185"/>
      <c r="L34" s="185"/>
      <c r="M34" s="185"/>
      <c r="N34" s="185"/>
      <c r="O34" s="185"/>
      <c r="P34" s="185"/>
    </row>
    <row r="35" spans="1:16" ht="39" customHeight="1" x14ac:dyDescent="0.2">
      <c r="A35" s="185"/>
      <c r="B35" s="188"/>
      <c r="C35" s="1019" t="s">
        <v>200</v>
      </c>
      <c r="D35" s="1019"/>
      <c r="E35" s="1020"/>
      <c r="F35" s="197">
        <v>0.96</v>
      </c>
      <c r="G35" s="201">
        <v>1.56</v>
      </c>
      <c r="H35" s="201">
        <v>1.98</v>
      </c>
      <c r="I35" s="201">
        <v>2.7</v>
      </c>
      <c r="J35" s="205">
        <v>3.4</v>
      </c>
      <c r="K35" s="185"/>
      <c r="L35" s="185"/>
      <c r="M35" s="185"/>
      <c r="N35" s="185"/>
      <c r="O35" s="185"/>
      <c r="P35" s="185"/>
    </row>
    <row r="36" spans="1:16" ht="39" customHeight="1" x14ac:dyDescent="0.2">
      <c r="A36" s="185"/>
      <c r="B36" s="188"/>
      <c r="C36" s="1019" t="s">
        <v>283</v>
      </c>
      <c r="D36" s="1019"/>
      <c r="E36" s="1020"/>
      <c r="F36" s="197">
        <v>1.04</v>
      </c>
      <c r="G36" s="201">
        <v>0.56999999999999995</v>
      </c>
      <c r="H36" s="201">
        <v>1.25</v>
      </c>
      <c r="I36" s="201">
        <v>0.56999999999999995</v>
      </c>
      <c r="J36" s="205">
        <v>0.37</v>
      </c>
      <c r="K36" s="185"/>
      <c r="L36" s="185"/>
      <c r="M36" s="185"/>
      <c r="N36" s="185"/>
      <c r="O36" s="185"/>
      <c r="P36" s="185"/>
    </row>
    <row r="37" spans="1:16" ht="39" customHeight="1" x14ac:dyDescent="0.2">
      <c r="A37" s="185"/>
      <c r="B37" s="188"/>
      <c r="C37" s="1019" t="s">
        <v>460</v>
      </c>
      <c r="D37" s="1019"/>
      <c r="E37" s="1020"/>
      <c r="F37" s="197">
        <v>0</v>
      </c>
      <c r="G37" s="201">
        <v>0.05</v>
      </c>
      <c r="H37" s="201">
        <v>0.03</v>
      </c>
      <c r="I37" s="201">
        <v>0.04</v>
      </c>
      <c r="J37" s="205">
        <v>0.06</v>
      </c>
      <c r="K37" s="185"/>
      <c r="L37" s="185"/>
      <c r="M37" s="185"/>
      <c r="N37" s="185"/>
      <c r="O37" s="185"/>
      <c r="P37" s="185"/>
    </row>
    <row r="38" spans="1:16" ht="39" customHeight="1" x14ac:dyDescent="0.2">
      <c r="A38" s="185"/>
      <c r="B38" s="188"/>
      <c r="C38" s="1019" t="s">
        <v>461</v>
      </c>
      <c r="D38" s="1019"/>
      <c r="E38" s="1020"/>
      <c r="F38" s="197">
        <v>0.02</v>
      </c>
      <c r="G38" s="201">
        <v>0.02</v>
      </c>
      <c r="H38" s="201">
        <v>0.03</v>
      </c>
      <c r="I38" s="201">
        <v>0.04</v>
      </c>
      <c r="J38" s="205">
        <v>0.05</v>
      </c>
      <c r="K38" s="185"/>
      <c r="L38" s="185"/>
      <c r="M38" s="185"/>
      <c r="N38" s="185"/>
      <c r="O38" s="185"/>
      <c r="P38" s="185"/>
    </row>
    <row r="39" spans="1:16" ht="39" customHeight="1" x14ac:dyDescent="0.2">
      <c r="A39" s="185"/>
      <c r="B39" s="188"/>
      <c r="C39" s="1019" t="s">
        <v>350</v>
      </c>
      <c r="D39" s="1019"/>
      <c r="E39" s="1020"/>
      <c r="F39" s="197">
        <v>0.04</v>
      </c>
      <c r="G39" s="201">
        <v>0.03</v>
      </c>
      <c r="H39" s="201">
        <v>0.01</v>
      </c>
      <c r="I39" s="201">
        <v>0</v>
      </c>
      <c r="J39" s="205">
        <v>0.02</v>
      </c>
      <c r="K39" s="185"/>
      <c r="L39" s="185"/>
      <c r="M39" s="185"/>
      <c r="N39" s="185"/>
      <c r="O39" s="185"/>
      <c r="P39" s="185"/>
    </row>
    <row r="40" spans="1:16" ht="39" customHeight="1" x14ac:dyDescent="0.2">
      <c r="A40" s="185"/>
      <c r="B40" s="188"/>
      <c r="C40" s="1019"/>
      <c r="D40" s="1019"/>
      <c r="E40" s="1020"/>
      <c r="F40" s="197"/>
      <c r="G40" s="201"/>
      <c r="H40" s="201"/>
      <c r="I40" s="201"/>
      <c r="J40" s="205"/>
      <c r="K40" s="185"/>
      <c r="L40" s="185"/>
      <c r="M40" s="185"/>
      <c r="N40" s="185"/>
      <c r="O40" s="185"/>
      <c r="P40" s="185"/>
    </row>
    <row r="41" spans="1:16" ht="39" customHeight="1" x14ac:dyDescent="0.2">
      <c r="A41" s="185"/>
      <c r="B41" s="188"/>
      <c r="C41" s="1019"/>
      <c r="D41" s="1019"/>
      <c r="E41" s="1020"/>
      <c r="F41" s="197"/>
      <c r="G41" s="201"/>
      <c r="H41" s="201"/>
      <c r="I41" s="201"/>
      <c r="J41" s="205"/>
      <c r="K41" s="185"/>
      <c r="L41" s="185"/>
      <c r="M41" s="185"/>
      <c r="N41" s="185"/>
      <c r="O41" s="185"/>
      <c r="P41" s="185"/>
    </row>
    <row r="42" spans="1:16" ht="39" customHeight="1" x14ac:dyDescent="0.2">
      <c r="A42" s="185"/>
      <c r="B42" s="189"/>
      <c r="C42" s="1019" t="s">
        <v>528</v>
      </c>
      <c r="D42" s="1019"/>
      <c r="E42" s="1020"/>
      <c r="F42" s="197" t="s">
        <v>195</v>
      </c>
      <c r="G42" s="201" t="s">
        <v>195</v>
      </c>
      <c r="H42" s="201" t="s">
        <v>195</v>
      </c>
      <c r="I42" s="201" t="s">
        <v>195</v>
      </c>
      <c r="J42" s="205" t="s">
        <v>195</v>
      </c>
      <c r="K42" s="185"/>
      <c r="L42" s="185"/>
      <c r="M42" s="185"/>
      <c r="N42" s="185"/>
      <c r="O42" s="185"/>
      <c r="P42" s="185"/>
    </row>
    <row r="43" spans="1:16" ht="39" customHeight="1" x14ac:dyDescent="0.2">
      <c r="A43" s="185"/>
      <c r="B43" s="190"/>
      <c r="C43" s="1021" t="s">
        <v>302</v>
      </c>
      <c r="D43" s="1021"/>
      <c r="E43" s="1022"/>
      <c r="F43" s="198" t="s">
        <v>195</v>
      </c>
      <c r="G43" s="202" t="s">
        <v>195</v>
      </c>
      <c r="H43" s="202" t="s">
        <v>195</v>
      </c>
      <c r="I43" s="202" t="s">
        <v>195</v>
      </c>
      <c r="J43" s="206" t="s">
        <v>195</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5" x14ac:dyDescent="0.2">
      <c r="A45" s="185"/>
      <c r="B45" s="185"/>
      <c r="C45" s="185"/>
      <c r="D45" s="185"/>
      <c r="E45" s="185"/>
      <c r="F45" s="185"/>
      <c r="G45" s="185"/>
      <c r="H45" s="185"/>
      <c r="I45" s="185"/>
      <c r="J45" s="185"/>
      <c r="K45" s="185"/>
      <c r="L45" s="185"/>
      <c r="M45" s="185"/>
      <c r="N45" s="185"/>
      <c r="O45" s="185"/>
      <c r="P45" s="185"/>
    </row>
  </sheetData>
  <sheetProtection algorithmName="SHA-512" hashValue="3K9VUwGElk4OIvCjBYwIC2cEYfKUm1tckhZEoF0iA+mC7GZG9/V23eD7zjeCaW/v1J7wlYREA/4Q6f5pxvZU3g==" saltValue="+AbipTePlwUvfiUaQK1Ws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19</v>
      </c>
      <c r="P43" s="85"/>
      <c r="Q43" s="85"/>
      <c r="R43" s="85"/>
      <c r="S43" s="85"/>
      <c r="T43" s="85"/>
      <c r="U43" s="85"/>
    </row>
    <row r="44" spans="1:21" ht="30.75" customHeight="1" x14ac:dyDescent="0.25">
      <c r="A44" s="85"/>
      <c r="B44" s="207" t="s">
        <v>20</v>
      </c>
      <c r="C44" s="213"/>
      <c r="D44" s="213"/>
      <c r="E44" s="221"/>
      <c r="F44" s="221"/>
      <c r="G44" s="221"/>
      <c r="H44" s="221"/>
      <c r="I44" s="221"/>
      <c r="J44" s="224" t="s">
        <v>16</v>
      </c>
      <c r="K44" s="226" t="s">
        <v>523</v>
      </c>
      <c r="L44" s="235" t="s">
        <v>524</v>
      </c>
      <c r="M44" s="235" t="s">
        <v>525</v>
      </c>
      <c r="N44" s="235" t="s">
        <v>252</v>
      </c>
      <c r="O44" s="244" t="s">
        <v>526</v>
      </c>
      <c r="P44" s="85"/>
      <c r="Q44" s="85"/>
      <c r="R44" s="85"/>
      <c r="S44" s="85"/>
      <c r="T44" s="85"/>
      <c r="U44" s="85"/>
    </row>
    <row r="45" spans="1:21" ht="30.75" customHeight="1" x14ac:dyDescent="0.2">
      <c r="A45" s="85"/>
      <c r="B45" s="1040" t="s">
        <v>23</v>
      </c>
      <c r="C45" s="1041"/>
      <c r="D45" s="216"/>
      <c r="E45" s="1054" t="s">
        <v>21</v>
      </c>
      <c r="F45" s="1054"/>
      <c r="G45" s="1054"/>
      <c r="H45" s="1054"/>
      <c r="I45" s="1054"/>
      <c r="J45" s="1055"/>
      <c r="K45" s="227">
        <v>875</v>
      </c>
      <c r="L45" s="236">
        <v>820</v>
      </c>
      <c r="M45" s="236">
        <v>814</v>
      </c>
      <c r="N45" s="236">
        <v>816</v>
      </c>
      <c r="O45" s="245">
        <v>802</v>
      </c>
      <c r="P45" s="85"/>
      <c r="Q45" s="85"/>
      <c r="R45" s="85"/>
      <c r="S45" s="85"/>
      <c r="T45" s="85"/>
      <c r="U45" s="85"/>
    </row>
    <row r="46" spans="1:21" ht="30.75" customHeight="1" x14ac:dyDescent="0.2">
      <c r="A46" s="85"/>
      <c r="B46" s="1042"/>
      <c r="C46" s="1043"/>
      <c r="D46" s="217"/>
      <c r="E46" s="1046" t="s">
        <v>26</v>
      </c>
      <c r="F46" s="1046"/>
      <c r="G46" s="1046"/>
      <c r="H46" s="1046"/>
      <c r="I46" s="1046"/>
      <c r="J46" s="1047"/>
      <c r="K46" s="228" t="s">
        <v>195</v>
      </c>
      <c r="L46" s="237" t="s">
        <v>195</v>
      </c>
      <c r="M46" s="237" t="s">
        <v>195</v>
      </c>
      <c r="N46" s="237" t="s">
        <v>195</v>
      </c>
      <c r="O46" s="246" t="s">
        <v>195</v>
      </c>
      <c r="P46" s="85"/>
      <c r="Q46" s="85"/>
      <c r="R46" s="85"/>
      <c r="S46" s="85"/>
      <c r="T46" s="85"/>
      <c r="U46" s="85"/>
    </row>
    <row r="47" spans="1:21" ht="30.75" customHeight="1" x14ac:dyDescent="0.2">
      <c r="A47" s="85"/>
      <c r="B47" s="1042"/>
      <c r="C47" s="1043"/>
      <c r="D47" s="217"/>
      <c r="E47" s="1046" t="s">
        <v>30</v>
      </c>
      <c r="F47" s="1046"/>
      <c r="G47" s="1046"/>
      <c r="H47" s="1046"/>
      <c r="I47" s="1046"/>
      <c r="J47" s="1047"/>
      <c r="K47" s="228" t="s">
        <v>195</v>
      </c>
      <c r="L47" s="237" t="s">
        <v>195</v>
      </c>
      <c r="M47" s="237" t="s">
        <v>195</v>
      </c>
      <c r="N47" s="237" t="s">
        <v>195</v>
      </c>
      <c r="O47" s="246" t="s">
        <v>195</v>
      </c>
      <c r="P47" s="85"/>
      <c r="Q47" s="85"/>
      <c r="R47" s="85"/>
      <c r="S47" s="85"/>
      <c r="T47" s="85"/>
      <c r="U47" s="85"/>
    </row>
    <row r="48" spans="1:21" ht="30.75" customHeight="1" x14ac:dyDescent="0.2">
      <c r="A48" s="85"/>
      <c r="B48" s="1042"/>
      <c r="C48" s="1043"/>
      <c r="D48" s="217"/>
      <c r="E48" s="1046" t="s">
        <v>33</v>
      </c>
      <c r="F48" s="1046"/>
      <c r="G48" s="1046"/>
      <c r="H48" s="1046"/>
      <c r="I48" s="1046"/>
      <c r="J48" s="1047"/>
      <c r="K48" s="228">
        <v>286</v>
      </c>
      <c r="L48" s="237">
        <v>297</v>
      </c>
      <c r="M48" s="237">
        <v>272</v>
      </c>
      <c r="N48" s="237">
        <v>268</v>
      </c>
      <c r="O48" s="246">
        <v>254</v>
      </c>
      <c r="P48" s="85"/>
      <c r="Q48" s="85"/>
      <c r="R48" s="85"/>
      <c r="S48" s="85"/>
      <c r="T48" s="85"/>
      <c r="U48" s="85"/>
    </row>
    <row r="49" spans="1:21" ht="30.75" customHeight="1" x14ac:dyDescent="0.2">
      <c r="A49" s="85"/>
      <c r="B49" s="1042"/>
      <c r="C49" s="1043"/>
      <c r="D49" s="217"/>
      <c r="E49" s="1046" t="s">
        <v>0</v>
      </c>
      <c r="F49" s="1046"/>
      <c r="G49" s="1046"/>
      <c r="H49" s="1046"/>
      <c r="I49" s="1046"/>
      <c r="J49" s="1047"/>
      <c r="K49" s="228">
        <v>8</v>
      </c>
      <c r="L49" s="237">
        <v>108</v>
      </c>
      <c r="M49" s="237">
        <v>122</v>
      </c>
      <c r="N49" s="237">
        <v>141</v>
      </c>
      <c r="O49" s="246">
        <v>134</v>
      </c>
      <c r="P49" s="85"/>
      <c r="Q49" s="85"/>
      <c r="R49" s="85"/>
      <c r="S49" s="85"/>
      <c r="T49" s="85"/>
      <c r="U49" s="85"/>
    </row>
    <row r="50" spans="1:21" ht="30.75" customHeight="1" x14ac:dyDescent="0.2">
      <c r="A50" s="85"/>
      <c r="B50" s="1042"/>
      <c r="C50" s="1043"/>
      <c r="D50" s="217"/>
      <c r="E50" s="1046" t="s">
        <v>38</v>
      </c>
      <c r="F50" s="1046"/>
      <c r="G50" s="1046"/>
      <c r="H50" s="1046"/>
      <c r="I50" s="1046"/>
      <c r="J50" s="1047"/>
      <c r="K50" s="228">
        <v>31</v>
      </c>
      <c r="L50" s="237">
        <v>0</v>
      </c>
      <c r="M50" s="237">
        <v>0</v>
      </c>
      <c r="N50" s="237">
        <v>0</v>
      </c>
      <c r="O50" s="246">
        <v>0</v>
      </c>
      <c r="P50" s="85"/>
      <c r="Q50" s="85"/>
      <c r="R50" s="85"/>
      <c r="S50" s="85"/>
      <c r="T50" s="85"/>
      <c r="U50" s="85"/>
    </row>
    <row r="51" spans="1:21" ht="30.75" customHeight="1" x14ac:dyDescent="0.2">
      <c r="A51" s="85"/>
      <c r="B51" s="1044"/>
      <c r="C51" s="1045"/>
      <c r="D51" s="218"/>
      <c r="E51" s="1046" t="s">
        <v>41</v>
      </c>
      <c r="F51" s="1046"/>
      <c r="G51" s="1046"/>
      <c r="H51" s="1046"/>
      <c r="I51" s="1046"/>
      <c r="J51" s="1047"/>
      <c r="K51" s="228" t="s">
        <v>195</v>
      </c>
      <c r="L51" s="237" t="s">
        <v>195</v>
      </c>
      <c r="M51" s="237" t="s">
        <v>195</v>
      </c>
      <c r="N51" s="237" t="s">
        <v>195</v>
      </c>
      <c r="O51" s="246" t="s">
        <v>195</v>
      </c>
      <c r="P51" s="85"/>
      <c r="Q51" s="85"/>
      <c r="R51" s="85"/>
      <c r="S51" s="85"/>
      <c r="T51" s="85"/>
      <c r="U51" s="85"/>
    </row>
    <row r="52" spans="1:21" ht="30.75" customHeight="1" x14ac:dyDescent="0.2">
      <c r="A52" s="85"/>
      <c r="B52" s="1048" t="s">
        <v>45</v>
      </c>
      <c r="C52" s="1049"/>
      <c r="D52" s="218"/>
      <c r="E52" s="1046" t="s">
        <v>47</v>
      </c>
      <c r="F52" s="1046"/>
      <c r="G52" s="1046"/>
      <c r="H52" s="1046"/>
      <c r="I52" s="1046"/>
      <c r="J52" s="1047"/>
      <c r="K52" s="228">
        <v>916</v>
      </c>
      <c r="L52" s="237">
        <v>898</v>
      </c>
      <c r="M52" s="237">
        <v>870</v>
      </c>
      <c r="N52" s="237">
        <v>890</v>
      </c>
      <c r="O52" s="246">
        <v>812</v>
      </c>
      <c r="P52" s="85"/>
      <c r="Q52" s="85"/>
      <c r="R52" s="85"/>
      <c r="S52" s="85"/>
      <c r="T52" s="85"/>
      <c r="U52" s="85"/>
    </row>
    <row r="53" spans="1:21" ht="30.75" customHeight="1" x14ac:dyDescent="0.2">
      <c r="A53" s="85"/>
      <c r="B53" s="1050" t="s">
        <v>49</v>
      </c>
      <c r="C53" s="1051"/>
      <c r="D53" s="219"/>
      <c r="E53" s="1052" t="s">
        <v>53</v>
      </c>
      <c r="F53" s="1052"/>
      <c r="G53" s="1052"/>
      <c r="H53" s="1052"/>
      <c r="I53" s="1052"/>
      <c r="J53" s="1053"/>
      <c r="K53" s="229">
        <v>284</v>
      </c>
      <c r="L53" s="238">
        <v>327</v>
      </c>
      <c r="M53" s="238">
        <v>338</v>
      </c>
      <c r="N53" s="238">
        <v>335</v>
      </c>
      <c r="O53" s="247">
        <v>378</v>
      </c>
      <c r="P53" s="85"/>
      <c r="Q53" s="85"/>
      <c r="R53" s="85"/>
      <c r="S53" s="85"/>
      <c r="T53" s="85"/>
      <c r="U53" s="85"/>
    </row>
    <row r="54" spans="1:21" ht="24" customHeight="1" x14ac:dyDescent="0.25">
      <c r="A54" s="85"/>
      <c r="B54" s="208" t="s">
        <v>55</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09" t="s">
        <v>6</v>
      </c>
      <c r="C56" s="214"/>
      <c r="D56" s="214"/>
      <c r="E56" s="214"/>
      <c r="F56" s="214"/>
      <c r="G56" s="214"/>
      <c r="H56" s="214"/>
      <c r="I56" s="214"/>
      <c r="J56" s="214"/>
      <c r="K56" s="230"/>
      <c r="L56" s="230"/>
      <c r="M56" s="230"/>
      <c r="N56" s="230"/>
      <c r="O56" s="248" t="s">
        <v>24</v>
      </c>
      <c r="P56" s="85"/>
      <c r="Q56" s="85"/>
      <c r="R56" s="85"/>
      <c r="S56" s="85"/>
      <c r="T56" s="85"/>
      <c r="U56" s="85"/>
    </row>
    <row r="57" spans="1:21" ht="31.5" customHeight="1" x14ac:dyDescent="0.25">
      <c r="A57" s="85"/>
      <c r="B57" s="210"/>
      <c r="C57" s="215"/>
      <c r="D57" s="215"/>
      <c r="E57" s="222"/>
      <c r="F57" s="222"/>
      <c r="G57" s="222"/>
      <c r="H57" s="222"/>
      <c r="I57" s="222"/>
      <c r="J57" s="225" t="s">
        <v>16</v>
      </c>
      <c r="K57" s="231" t="s">
        <v>523</v>
      </c>
      <c r="L57" s="239" t="s">
        <v>524</v>
      </c>
      <c r="M57" s="239" t="s">
        <v>525</v>
      </c>
      <c r="N57" s="239" t="s">
        <v>252</v>
      </c>
      <c r="O57" s="249" t="s">
        <v>526</v>
      </c>
      <c r="P57" s="85"/>
      <c r="Q57" s="85"/>
      <c r="R57" s="85"/>
      <c r="S57" s="85"/>
      <c r="T57" s="85"/>
      <c r="U57" s="85"/>
    </row>
    <row r="58" spans="1:21" ht="31.5" customHeight="1" x14ac:dyDescent="0.2">
      <c r="B58" s="1034" t="s">
        <v>59</v>
      </c>
      <c r="C58" s="1035"/>
      <c r="D58" s="1025" t="s">
        <v>61</v>
      </c>
      <c r="E58" s="1026"/>
      <c r="F58" s="1026"/>
      <c r="G58" s="1026"/>
      <c r="H58" s="1026"/>
      <c r="I58" s="1026"/>
      <c r="J58" s="1027"/>
      <c r="K58" s="232"/>
      <c r="L58" s="240"/>
      <c r="M58" s="240"/>
      <c r="N58" s="240"/>
      <c r="O58" s="250"/>
    </row>
    <row r="59" spans="1:21" ht="31.5" customHeight="1" x14ac:dyDescent="0.2">
      <c r="B59" s="1036"/>
      <c r="C59" s="1037"/>
      <c r="D59" s="1028" t="s">
        <v>13</v>
      </c>
      <c r="E59" s="1029"/>
      <c r="F59" s="1029"/>
      <c r="G59" s="1029"/>
      <c r="H59" s="1029"/>
      <c r="I59" s="1029"/>
      <c r="J59" s="1030"/>
      <c r="K59" s="233"/>
      <c r="L59" s="241"/>
      <c r="M59" s="241"/>
      <c r="N59" s="241"/>
      <c r="O59" s="251"/>
    </row>
    <row r="60" spans="1:21" ht="31.5" customHeight="1" x14ac:dyDescent="0.2">
      <c r="B60" s="1038"/>
      <c r="C60" s="1039"/>
      <c r="D60" s="1031" t="s">
        <v>64</v>
      </c>
      <c r="E60" s="1032"/>
      <c r="F60" s="1032"/>
      <c r="G60" s="1032"/>
      <c r="H60" s="1032"/>
      <c r="I60" s="1032"/>
      <c r="J60" s="1033"/>
      <c r="K60" s="234"/>
      <c r="L60" s="242"/>
      <c r="M60" s="242"/>
      <c r="N60" s="242"/>
      <c r="O60" s="252"/>
    </row>
    <row r="61" spans="1:21" ht="24" customHeight="1" x14ac:dyDescent="0.2">
      <c r="B61" s="211"/>
      <c r="C61" s="211"/>
      <c r="D61" s="220" t="s">
        <v>46</v>
      </c>
      <c r="E61" s="223"/>
      <c r="F61" s="223"/>
      <c r="G61" s="223"/>
      <c r="H61" s="223"/>
      <c r="I61" s="223"/>
      <c r="J61" s="223"/>
      <c r="K61" s="223"/>
      <c r="L61" s="223"/>
      <c r="M61" s="223"/>
      <c r="N61" s="223"/>
      <c r="O61" s="223"/>
    </row>
    <row r="62" spans="1:21" ht="24" customHeight="1" x14ac:dyDescent="0.2">
      <c r="B62" s="212"/>
      <c r="C62" s="212"/>
      <c r="D62" s="220" t="s">
        <v>39</v>
      </c>
      <c r="E62" s="223"/>
      <c r="F62" s="223"/>
      <c r="G62" s="223"/>
      <c r="H62" s="223"/>
      <c r="I62" s="223"/>
      <c r="J62" s="223"/>
      <c r="K62" s="223"/>
      <c r="L62" s="223"/>
      <c r="M62" s="223"/>
      <c r="N62" s="223"/>
      <c r="O62" s="223"/>
    </row>
    <row r="63" spans="1:21" ht="24" customHeight="1" x14ac:dyDescent="0.25">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jnwmHzfBQbr06MiYlulX/xPqDDkPOTAcz0EJkKOn1XXuPQEQQaz+otqzjGMLcPuBWArrb4t/N8zKuRf9XhsPtA==" saltValue="oNTWaai8YNKvVfwIx8Mqjw=="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19</v>
      </c>
    </row>
    <row r="40" spans="2:13" ht="27.75" customHeight="1" x14ac:dyDescent="0.25">
      <c r="B40" s="207" t="s">
        <v>20</v>
      </c>
      <c r="C40" s="213"/>
      <c r="D40" s="213"/>
      <c r="E40" s="221"/>
      <c r="F40" s="221"/>
      <c r="G40" s="221"/>
      <c r="H40" s="224" t="s">
        <v>16</v>
      </c>
      <c r="I40" s="226" t="s">
        <v>523</v>
      </c>
      <c r="J40" s="235" t="s">
        <v>524</v>
      </c>
      <c r="K40" s="235" t="s">
        <v>525</v>
      </c>
      <c r="L40" s="235" t="s">
        <v>252</v>
      </c>
      <c r="M40" s="264" t="s">
        <v>526</v>
      </c>
    </row>
    <row r="41" spans="2:13" ht="27.75" customHeight="1" x14ac:dyDescent="0.2">
      <c r="B41" s="1040" t="s">
        <v>35</v>
      </c>
      <c r="C41" s="1041"/>
      <c r="D41" s="216"/>
      <c r="E41" s="1065" t="s">
        <v>57</v>
      </c>
      <c r="F41" s="1065"/>
      <c r="G41" s="1065"/>
      <c r="H41" s="1066"/>
      <c r="I41" s="257">
        <v>6451</v>
      </c>
      <c r="J41" s="261">
        <v>6497</v>
      </c>
      <c r="K41" s="261">
        <v>6594</v>
      </c>
      <c r="L41" s="261">
        <v>6476</v>
      </c>
      <c r="M41" s="265">
        <v>7486</v>
      </c>
    </row>
    <row r="42" spans="2:13" ht="27.75" customHeight="1" x14ac:dyDescent="0.2">
      <c r="B42" s="1042"/>
      <c r="C42" s="1043"/>
      <c r="D42" s="217"/>
      <c r="E42" s="1056" t="s">
        <v>69</v>
      </c>
      <c r="F42" s="1056"/>
      <c r="G42" s="1056"/>
      <c r="H42" s="1057"/>
      <c r="I42" s="258" t="s">
        <v>195</v>
      </c>
      <c r="J42" s="262" t="s">
        <v>195</v>
      </c>
      <c r="K42" s="262" t="s">
        <v>195</v>
      </c>
      <c r="L42" s="262" t="s">
        <v>195</v>
      </c>
      <c r="M42" s="266" t="s">
        <v>195</v>
      </c>
    </row>
    <row r="43" spans="2:13" ht="27.75" customHeight="1" x14ac:dyDescent="0.2">
      <c r="B43" s="1042"/>
      <c r="C43" s="1043"/>
      <c r="D43" s="217"/>
      <c r="E43" s="1056" t="s">
        <v>71</v>
      </c>
      <c r="F43" s="1056"/>
      <c r="G43" s="1056"/>
      <c r="H43" s="1057"/>
      <c r="I43" s="258">
        <v>3113</v>
      </c>
      <c r="J43" s="262">
        <v>2895</v>
      </c>
      <c r="K43" s="262">
        <v>2680</v>
      </c>
      <c r="L43" s="262">
        <v>2639</v>
      </c>
      <c r="M43" s="266">
        <v>2606</v>
      </c>
    </row>
    <row r="44" spans="2:13" ht="27.75" customHeight="1" x14ac:dyDescent="0.2">
      <c r="B44" s="1042"/>
      <c r="C44" s="1043"/>
      <c r="D44" s="217"/>
      <c r="E44" s="1056" t="s">
        <v>73</v>
      </c>
      <c r="F44" s="1056"/>
      <c r="G44" s="1056"/>
      <c r="H44" s="1057"/>
      <c r="I44" s="258">
        <v>2466</v>
      </c>
      <c r="J44" s="262">
        <v>2390</v>
      </c>
      <c r="K44" s="262">
        <v>2230</v>
      </c>
      <c r="L44" s="262">
        <v>2137</v>
      </c>
      <c r="M44" s="266">
        <v>2051</v>
      </c>
    </row>
    <row r="45" spans="2:13" ht="27.75" customHeight="1" x14ac:dyDescent="0.2">
      <c r="B45" s="1042"/>
      <c r="C45" s="1043"/>
      <c r="D45" s="217"/>
      <c r="E45" s="1056" t="s">
        <v>75</v>
      </c>
      <c r="F45" s="1056"/>
      <c r="G45" s="1056"/>
      <c r="H45" s="1057"/>
      <c r="I45" s="258">
        <v>1981</v>
      </c>
      <c r="J45" s="262">
        <v>1929</v>
      </c>
      <c r="K45" s="262">
        <v>1871</v>
      </c>
      <c r="L45" s="262">
        <v>1579</v>
      </c>
      <c r="M45" s="266">
        <v>1812</v>
      </c>
    </row>
    <row r="46" spans="2:13" ht="27.75" customHeight="1" x14ac:dyDescent="0.2">
      <c r="B46" s="1042"/>
      <c r="C46" s="1043"/>
      <c r="D46" s="218"/>
      <c r="E46" s="1056" t="s">
        <v>74</v>
      </c>
      <c r="F46" s="1056"/>
      <c r="G46" s="1056"/>
      <c r="H46" s="1057"/>
      <c r="I46" s="258">
        <v>11</v>
      </c>
      <c r="J46" s="262" t="s">
        <v>195</v>
      </c>
      <c r="K46" s="262">
        <v>4</v>
      </c>
      <c r="L46" s="262">
        <v>6</v>
      </c>
      <c r="M46" s="266">
        <v>15</v>
      </c>
    </row>
    <row r="47" spans="2:13" ht="27.75" customHeight="1" x14ac:dyDescent="0.2">
      <c r="B47" s="1042"/>
      <c r="C47" s="1043"/>
      <c r="D47" s="254"/>
      <c r="E47" s="1062" t="s">
        <v>77</v>
      </c>
      <c r="F47" s="1063"/>
      <c r="G47" s="1063"/>
      <c r="H47" s="1064"/>
      <c r="I47" s="258" t="s">
        <v>195</v>
      </c>
      <c r="J47" s="262" t="s">
        <v>195</v>
      </c>
      <c r="K47" s="262" t="s">
        <v>195</v>
      </c>
      <c r="L47" s="262" t="s">
        <v>195</v>
      </c>
      <c r="M47" s="266" t="s">
        <v>195</v>
      </c>
    </row>
    <row r="48" spans="2:13" ht="27.75" customHeight="1" x14ac:dyDescent="0.2">
      <c r="B48" s="1042"/>
      <c r="C48" s="1043"/>
      <c r="D48" s="217"/>
      <c r="E48" s="1056" t="s">
        <v>83</v>
      </c>
      <c r="F48" s="1056"/>
      <c r="G48" s="1056"/>
      <c r="H48" s="1057"/>
      <c r="I48" s="258" t="s">
        <v>195</v>
      </c>
      <c r="J48" s="262" t="s">
        <v>195</v>
      </c>
      <c r="K48" s="262" t="s">
        <v>195</v>
      </c>
      <c r="L48" s="262" t="s">
        <v>195</v>
      </c>
      <c r="M48" s="266" t="s">
        <v>195</v>
      </c>
    </row>
    <row r="49" spans="2:13" ht="27.75" customHeight="1" x14ac:dyDescent="0.2">
      <c r="B49" s="1044"/>
      <c r="C49" s="1045"/>
      <c r="D49" s="217"/>
      <c r="E49" s="1056" t="s">
        <v>87</v>
      </c>
      <c r="F49" s="1056"/>
      <c r="G49" s="1056"/>
      <c r="H49" s="1057"/>
      <c r="I49" s="258" t="s">
        <v>195</v>
      </c>
      <c r="J49" s="262" t="s">
        <v>195</v>
      </c>
      <c r="K49" s="262" t="s">
        <v>195</v>
      </c>
      <c r="L49" s="262" t="s">
        <v>195</v>
      </c>
      <c r="M49" s="266" t="s">
        <v>195</v>
      </c>
    </row>
    <row r="50" spans="2:13" ht="27.75" customHeight="1" x14ac:dyDescent="0.2">
      <c r="B50" s="1060" t="s">
        <v>89</v>
      </c>
      <c r="C50" s="1061"/>
      <c r="D50" s="255"/>
      <c r="E50" s="1056" t="s">
        <v>90</v>
      </c>
      <c r="F50" s="1056"/>
      <c r="G50" s="1056"/>
      <c r="H50" s="1057"/>
      <c r="I50" s="258">
        <v>7738</v>
      </c>
      <c r="J50" s="262">
        <v>8156</v>
      </c>
      <c r="K50" s="262">
        <v>7621</v>
      </c>
      <c r="L50" s="262">
        <v>7557</v>
      </c>
      <c r="M50" s="266">
        <v>7924</v>
      </c>
    </row>
    <row r="51" spans="2:13" ht="27.75" customHeight="1" x14ac:dyDescent="0.2">
      <c r="B51" s="1042"/>
      <c r="C51" s="1043"/>
      <c r="D51" s="217"/>
      <c r="E51" s="1056" t="s">
        <v>92</v>
      </c>
      <c r="F51" s="1056"/>
      <c r="G51" s="1056"/>
      <c r="H51" s="1057"/>
      <c r="I51" s="258">
        <v>2967</v>
      </c>
      <c r="J51" s="262">
        <v>2675</v>
      </c>
      <c r="K51" s="262">
        <v>2378</v>
      </c>
      <c r="L51" s="262">
        <v>2396</v>
      </c>
      <c r="M51" s="266">
        <v>2292</v>
      </c>
    </row>
    <row r="52" spans="2:13" ht="27.75" customHeight="1" x14ac:dyDescent="0.2">
      <c r="B52" s="1044"/>
      <c r="C52" s="1045"/>
      <c r="D52" s="217"/>
      <c r="E52" s="1056" t="s">
        <v>43</v>
      </c>
      <c r="F52" s="1056"/>
      <c r="G52" s="1056"/>
      <c r="H52" s="1057"/>
      <c r="I52" s="258">
        <v>6629</v>
      </c>
      <c r="J52" s="262">
        <v>6621</v>
      </c>
      <c r="K52" s="262">
        <v>6664</v>
      </c>
      <c r="L52" s="262">
        <v>6451</v>
      </c>
      <c r="M52" s="266">
        <v>6573</v>
      </c>
    </row>
    <row r="53" spans="2:13" ht="27.75" customHeight="1" x14ac:dyDescent="0.2">
      <c r="B53" s="1050" t="s">
        <v>49</v>
      </c>
      <c r="C53" s="1051"/>
      <c r="D53" s="219"/>
      <c r="E53" s="1058" t="s">
        <v>96</v>
      </c>
      <c r="F53" s="1058"/>
      <c r="G53" s="1058"/>
      <c r="H53" s="1059"/>
      <c r="I53" s="259">
        <v>-3312</v>
      </c>
      <c r="J53" s="263">
        <v>-3741</v>
      </c>
      <c r="K53" s="263">
        <v>-3284</v>
      </c>
      <c r="L53" s="263">
        <v>-3568</v>
      </c>
      <c r="M53" s="267">
        <v>-2819</v>
      </c>
    </row>
    <row r="54" spans="2:13" ht="27.75" customHeight="1" x14ac:dyDescent="0.25">
      <c r="B54" s="253"/>
      <c r="C54" s="191"/>
      <c r="D54" s="191"/>
      <c r="E54" s="256"/>
      <c r="F54" s="256"/>
      <c r="G54" s="256"/>
      <c r="H54" s="256"/>
      <c r="I54" s="260"/>
      <c r="J54" s="260"/>
      <c r="K54" s="260"/>
      <c r="L54" s="260"/>
      <c r="M54" s="260"/>
    </row>
    <row r="55" spans="2:13" ht="13" x14ac:dyDescent="0.2"/>
  </sheetData>
  <sheetProtection algorithmName="SHA-512" hashValue="AUBNbqZhBaEWX2myFz4PgtFzLzDdFgzRHe/eknCAfmRjb/Wc2YCH3KZR9xj0GC17AqTq3BNBS5Qwe8Jkh/hYnA==" saltValue="ywRUGJ6bEPx9KtiPn6gw/A=="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46" customWidth="1"/>
    <col min="2" max="2" width="16.36328125" style="46" customWidth="1"/>
    <col min="3" max="5" width="26.1796875" style="46" customWidth="1"/>
    <col min="6" max="8" width="24.179687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83" t="s">
        <v>94</v>
      </c>
    </row>
    <row r="54" spans="2:8" ht="29.25" customHeight="1" x14ac:dyDescent="0.3">
      <c r="B54" s="268" t="s">
        <v>5</v>
      </c>
      <c r="C54" s="274"/>
      <c r="D54" s="274"/>
      <c r="E54" s="275" t="s">
        <v>16</v>
      </c>
      <c r="F54" s="276" t="s">
        <v>525</v>
      </c>
      <c r="G54" s="276" t="s">
        <v>252</v>
      </c>
      <c r="H54" s="284" t="s">
        <v>526</v>
      </c>
    </row>
    <row r="55" spans="2:8" ht="52.5" customHeight="1" x14ac:dyDescent="0.2">
      <c r="B55" s="269"/>
      <c r="C55" s="1075" t="s">
        <v>100</v>
      </c>
      <c r="D55" s="1075"/>
      <c r="E55" s="1076"/>
      <c r="F55" s="277">
        <v>3713</v>
      </c>
      <c r="G55" s="277">
        <v>3616</v>
      </c>
      <c r="H55" s="285">
        <v>4066</v>
      </c>
    </row>
    <row r="56" spans="2:8" ht="52.5" customHeight="1" x14ac:dyDescent="0.2">
      <c r="B56" s="270"/>
      <c r="C56" s="1077" t="s">
        <v>103</v>
      </c>
      <c r="D56" s="1077"/>
      <c r="E56" s="1078"/>
      <c r="F56" s="278">
        <v>241</v>
      </c>
      <c r="G56" s="278">
        <v>261</v>
      </c>
      <c r="H56" s="286">
        <v>286</v>
      </c>
    </row>
    <row r="57" spans="2:8" ht="53.25" customHeight="1" x14ac:dyDescent="0.2">
      <c r="B57" s="270"/>
      <c r="C57" s="1079" t="s">
        <v>67</v>
      </c>
      <c r="D57" s="1079"/>
      <c r="E57" s="1080"/>
      <c r="F57" s="279">
        <v>3022</v>
      </c>
      <c r="G57" s="279">
        <v>3096</v>
      </c>
      <c r="H57" s="287">
        <v>2999</v>
      </c>
    </row>
    <row r="58" spans="2:8" ht="45.75" customHeight="1" x14ac:dyDescent="0.2">
      <c r="B58" s="271"/>
      <c r="C58" s="1067" t="s">
        <v>51</v>
      </c>
      <c r="D58" s="1068"/>
      <c r="E58" s="1069"/>
      <c r="F58" s="280">
        <v>2494</v>
      </c>
      <c r="G58" s="280">
        <v>2594</v>
      </c>
      <c r="H58" s="288">
        <v>2488</v>
      </c>
    </row>
    <row r="59" spans="2:8" ht="45.75" customHeight="1" x14ac:dyDescent="0.2">
      <c r="B59" s="271"/>
      <c r="C59" s="1067" t="s">
        <v>331</v>
      </c>
      <c r="D59" s="1068"/>
      <c r="E59" s="1069"/>
      <c r="F59" s="280">
        <v>163</v>
      </c>
      <c r="G59" s="280">
        <v>164</v>
      </c>
      <c r="H59" s="288">
        <v>164</v>
      </c>
    </row>
    <row r="60" spans="2:8" ht="45.75" customHeight="1" x14ac:dyDescent="0.2">
      <c r="B60" s="271"/>
      <c r="C60" s="1067" t="s">
        <v>452</v>
      </c>
      <c r="D60" s="1068"/>
      <c r="E60" s="1069"/>
      <c r="F60" s="280">
        <v>150</v>
      </c>
      <c r="G60" s="280">
        <v>150</v>
      </c>
      <c r="H60" s="288">
        <v>150</v>
      </c>
    </row>
    <row r="61" spans="2:8" ht="45.75" customHeight="1" x14ac:dyDescent="0.2">
      <c r="B61" s="271"/>
      <c r="C61" s="1067" t="s">
        <v>529</v>
      </c>
      <c r="D61" s="1068"/>
      <c r="E61" s="1069"/>
      <c r="F61" s="280">
        <v>124</v>
      </c>
      <c r="G61" s="280">
        <v>124</v>
      </c>
      <c r="H61" s="288">
        <v>124</v>
      </c>
    </row>
    <row r="62" spans="2:8" ht="45.75" customHeight="1" x14ac:dyDescent="0.2">
      <c r="B62" s="272"/>
      <c r="C62" s="1070" t="s">
        <v>530</v>
      </c>
      <c r="D62" s="1071"/>
      <c r="E62" s="1072"/>
      <c r="F62" s="281">
        <v>20</v>
      </c>
      <c r="G62" s="281">
        <v>20</v>
      </c>
      <c r="H62" s="289">
        <v>20</v>
      </c>
    </row>
    <row r="63" spans="2:8" ht="52.5" customHeight="1" x14ac:dyDescent="0.2">
      <c r="B63" s="273"/>
      <c r="C63" s="1073" t="s">
        <v>105</v>
      </c>
      <c r="D63" s="1073"/>
      <c r="E63" s="1074"/>
      <c r="F63" s="282">
        <v>6976</v>
      </c>
      <c r="G63" s="282">
        <v>6973</v>
      </c>
      <c r="H63" s="290">
        <v>7351</v>
      </c>
    </row>
    <row r="64" spans="2:8" ht="13" x14ac:dyDescent="0.2"/>
  </sheetData>
  <sheetProtection algorithmName="SHA-512" hashValue="g2hRmWpVZKS+gGD54TaSslZsu3ndmpmCu/kIsHEjtpqyqOXMveF/Hh512NsBowAX2tJNj8BMFfLcHbFN9ro2Ig==" saltValue="Hom0nLlAadQB6ObtXmkKLg=="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A977C-ABF7-49BA-886E-4141BCA87B96}">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90" customWidth="1"/>
    <col min="2" max="107" width="2.453125" style="90" customWidth="1"/>
    <col min="108" max="108" width="6.08984375" style="79" customWidth="1"/>
    <col min="109" max="109" width="5.90625" style="80" customWidth="1"/>
    <col min="110" max="110" width="8.6328125" style="90" hidden="1" customWidth="1"/>
    <col min="111" max="16384" width="8.6328125" style="90" hidden="1"/>
  </cols>
  <sheetData>
    <row r="1" spans="1:109" ht="42.75" customHeight="1" x14ac:dyDescent="0.2">
      <c r="A1" s="1081"/>
      <c r="B1" s="1082"/>
      <c r="DD1" s="90"/>
      <c r="DE1" s="90"/>
    </row>
    <row r="2" spans="1:109" ht="25.5" customHeight="1" x14ac:dyDescent="0.2">
      <c r="A2" s="1083"/>
      <c r="C2" s="1083"/>
      <c r="O2" s="1083"/>
      <c r="P2" s="1083"/>
      <c r="Q2" s="1083"/>
      <c r="R2" s="1083"/>
      <c r="S2" s="1083"/>
      <c r="T2" s="1083"/>
      <c r="U2" s="1083"/>
      <c r="V2" s="1083"/>
      <c r="W2" s="1083"/>
      <c r="X2" s="1083"/>
      <c r="Y2" s="1083"/>
      <c r="Z2" s="1083"/>
      <c r="AA2" s="1083"/>
      <c r="AB2" s="1083"/>
      <c r="AC2" s="1083"/>
      <c r="AD2" s="1083"/>
      <c r="AE2" s="1083"/>
      <c r="AF2" s="1083"/>
      <c r="AG2" s="1083"/>
      <c r="AH2" s="1083"/>
      <c r="AI2" s="1083"/>
      <c r="AU2" s="1083"/>
      <c r="BG2" s="1083"/>
      <c r="BS2" s="1083"/>
      <c r="CE2" s="1083"/>
      <c r="CQ2" s="1083"/>
      <c r="DD2" s="90"/>
      <c r="DE2" s="90"/>
    </row>
    <row r="3" spans="1:109" ht="25.5" customHeight="1" x14ac:dyDescent="0.2">
      <c r="A3" s="1083"/>
      <c r="C3" s="1083"/>
      <c r="O3" s="1083"/>
      <c r="P3" s="1083"/>
      <c r="Q3" s="1083"/>
      <c r="R3" s="1083"/>
      <c r="S3" s="1083"/>
      <c r="T3" s="1083"/>
      <c r="U3" s="1083"/>
      <c r="V3" s="1083"/>
      <c r="W3" s="1083"/>
      <c r="X3" s="1083"/>
      <c r="Y3" s="1083"/>
      <c r="Z3" s="1083"/>
      <c r="AA3" s="1083"/>
      <c r="AB3" s="1083"/>
      <c r="AC3" s="1083"/>
      <c r="AD3" s="1083"/>
      <c r="AE3" s="1083"/>
      <c r="AF3" s="1083"/>
      <c r="AG3" s="1083"/>
      <c r="AH3" s="1083"/>
      <c r="AI3" s="1083"/>
      <c r="AU3" s="1083"/>
      <c r="BG3" s="1083"/>
      <c r="BS3" s="1083"/>
      <c r="CE3" s="1083"/>
      <c r="CQ3" s="1083"/>
      <c r="DD3" s="90"/>
      <c r="DE3" s="90"/>
    </row>
    <row r="4" spans="1:109" s="78" customFormat="1" ht="13" x14ac:dyDescent="0.2">
      <c r="A4" s="1083"/>
      <c r="B4" s="1083"/>
      <c r="C4" s="1083"/>
      <c r="D4" s="1083"/>
      <c r="E4" s="1083"/>
      <c r="F4" s="1083"/>
      <c r="G4" s="1083"/>
      <c r="H4" s="1083"/>
      <c r="I4" s="1083"/>
      <c r="J4" s="1083"/>
      <c r="K4" s="1083"/>
      <c r="L4" s="1083"/>
      <c r="M4" s="1083"/>
      <c r="N4" s="1083"/>
      <c r="O4" s="1083"/>
      <c r="P4" s="1083"/>
      <c r="Q4" s="1083"/>
      <c r="R4" s="1083"/>
      <c r="S4" s="1083"/>
      <c r="T4" s="1083"/>
      <c r="U4" s="1083"/>
      <c r="V4" s="1083"/>
      <c r="W4" s="1083"/>
      <c r="X4" s="1083"/>
      <c r="Y4" s="1083"/>
      <c r="Z4" s="1083"/>
      <c r="AA4" s="1083"/>
      <c r="AB4" s="1083"/>
      <c r="AC4" s="1083"/>
      <c r="AD4" s="1083"/>
      <c r="AE4" s="1083"/>
      <c r="AF4" s="1083"/>
      <c r="AG4" s="1083"/>
      <c r="AH4" s="1083"/>
      <c r="AI4" s="1083"/>
      <c r="AJ4" s="1083"/>
      <c r="AK4" s="1083"/>
      <c r="AL4" s="1083"/>
      <c r="AM4" s="1083"/>
      <c r="AN4" s="1083"/>
      <c r="AO4" s="1083"/>
      <c r="AP4" s="1083"/>
      <c r="AQ4" s="1083"/>
      <c r="AR4" s="1083"/>
      <c r="AS4" s="1083"/>
      <c r="AT4" s="1083"/>
      <c r="AU4" s="1083"/>
      <c r="AV4" s="1083"/>
      <c r="AW4" s="1083"/>
      <c r="AX4" s="1083"/>
      <c r="AY4" s="1083"/>
      <c r="AZ4" s="1083"/>
      <c r="BA4" s="1083"/>
      <c r="BB4" s="1083"/>
      <c r="BC4" s="1083"/>
      <c r="BD4" s="1083"/>
      <c r="BE4" s="1083"/>
      <c r="BF4" s="1083"/>
      <c r="BG4" s="1083"/>
      <c r="BH4" s="1083"/>
      <c r="BI4" s="1083"/>
      <c r="BJ4" s="1083"/>
      <c r="BK4" s="1083"/>
      <c r="BL4" s="1083"/>
      <c r="BM4" s="1083"/>
      <c r="BN4" s="1083"/>
      <c r="BO4" s="1083"/>
      <c r="BP4" s="1083"/>
      <c r="BQ4" s="1083"/>
      <c r="BR4" s="1083"/>
      <c r="BS4" s="1083"/>
      <c r="BT4" s="1083"/>
      <c r="BU4" s="1083"/>
      <c r="BV4" s="1083"/>
      <c r="BW4" s="1083"/>
      <c r="BX4" s="1083"/>
      <c r="BY4" s="1083"/>
      <c r="BZ4" s="1083"/>
      <c r="CA4" s="1083"/>
      <c r="CB4" s="1083"/>
      <c r="CC4" s="1083"/>
      <c r="CD4" s="1083"/>
      <c r="CE4" s="1083"/>
      <c r="CF4" s="1083"/>
      <c r="CG4" s="1083"/>
      <c r="CH4" s="1083"/>
      <c r="CI4" s="1083"/>
      <c r="CJ4" s="1083"/>
      <c r="CK4" s="1083"/>
      <c r="CL4" s="1083"/>
      <c r="CM4" s="1083"/>
      <c r="CN4" s="1083"/>
      <c r="CO4" s="1083"/>
      <c r="CP4" s="1083"/>
      <c r="CQ4" s="1083"/>
      <c r="CR4" s="1083"/>
      <c r="CS4" s="1083"/>
      <c r="CT4" s="1083"/>
      <c r="CU4" s="1083"/>
      <c r="CV4" s="1083"/>
      <c r="CW4" s="1083"/>
      <c r="CX4" s="1083"/>
      <c r="CY4" s="1083"/>
      <c r="CZ4" s="1083"/>
      <c r="DA4" s="1083"/>
      <c r="DB4" s="1083"/>
      <c r="DC4" s="1083"/>
      <c r="DD4" s="1083"/>
      <c r="DE4" s="1083"/>
    </row>
    <row r="5" spans="1:109" s="78" customFormat="1" ht="13" x14ac:dyDescent="0.2">
      <c r="A5" s="1083"/>
      <c r="B5" s="1083"/>
      <c r="C5" s="1083"/>
      <c r="D5" s="1083"/>
      <c r="E5" s="1083"/>
      <c r="F5" s="1083"/>
      <c r="G5" s="1083"/>
      <c r="H5" s="1083"/>
      <c r="I5" s="1083"/>
      <c r="J5" s="1083"/>
      <c r="K5" s="1083"/>
      <c r="L5" s="1083"/>
      <c r="M5" s="1083"/>
      <c r="N5" s="1083"/>
      <c r="O5" s="1083"/>
      <c r="P5" s="1083"/>
      <c r="Q5" s="1083"/>
      <c r="R5" s="1083"/>
      <c r="S5" s="1083"/>
      <c r="T5" s="1083"/>
      <c r="U5" s="1083"/>
      <c r="V5" s="1083"/>
      <c r="W5" s="1083"/>
      <c r="X5" s="1083"/>
      <c r="Y5" s="1083"/>
      <c r="Z5" s="1083"/>
      <c r="AA5" s="1083"/>
      <c r="AB5" s="1083"/>
      <c r="AC5" s="1083"/>
      <c r="AD5" s="1083"/>
      <c r="AE5" s="1083"/>
      <c r="AF5" s="1083"/>
      <c r="AG5" s="1083"/>
      <c r="AH5" s="1083"/>
      <c r="AI5" s="1083"/>
      <c r="AJ5" s="1083"/>
      <c r="AK5" s="1083"/>
      <c r="AL5" s="1083"/>
      <c r="AM5" s="1083"/>
      <c r="AN5" s="1083"/>
      <c r="AO5" s="1083"/>
      <c r="AP5" s="1083"/>
      <c r="AQ5" s="1083"/>
      <c r="AR5" s="1083"/>
      <c r="AS5" s="1083"/>
      <c r="AT5" s="1083"/>
      <c r="AU5" s="1083"/>
      <c r="AV5" s="1083"/>
      <c r="AW5" s="1083"/>
      <c r="AX5" s="1083"/>
      <c r="AY5" s="1083"/>
      <c r="AZ5" s="1083"/>
      <c r="BA5" s="1083"/>
      <c r="BB5" s="1083"/>
      <c r="BC5" s="1083"/>
      <c r="BD5" s="1083"/>
      <c r="BE5" s="1083"/>
      <c r="BF5" s="1083"/>
      <c r="BG5" s="1083"/>
      <c r="BH5" s="1083"/>
      <c r="BI5" s="1083"/>
      <c r="BJ5" s="1083"/>
      <c r="BK5" s="1083"/>
      <c r="BL5" s="1083"/>
      <c r="BM5" s="1083"/>
      <c r="BN5" s="1083"/>
      <c r="BO5" s="1083"/>
      <c r="BP5" s="1083"/>
      <c r="BQ5" s="1083"/>
      <c r="BR5" s="1083"/>
      <c r="BS5" s="1083"/>
      <c r="BT5" s="1083"/>
      <c r="BU5" s="1083"/>
      <c r="BV5" s="1083"/>
      <c r="BW5" s="1083"/>
      <c r="BX5" s="1083"/>
      <c r="BY5" s="1083"/>
      <c r="BZ5" s="1083"/>
      <c r="CA5" s="1083"/>
      <c r="CB5" s="1083"/>
      <c r="CC5" s="1083"/>
      <c r="CD5" s="1083"/>
      <c r="CE5" s="1083"/>
      <c r="CF5" s="1083"/>
      <c r="CG5" s="1083"/>
      <c r="CH5" s="1083"/>
      <c r="CI5" s="1083"/>
      <c r="CJ5" s="1083"/>
      <c r="CK5" s="1083"/>
      <c r="CL5" s="1083"/>
      <c r="CM5" s="1083"/>
      <c r="CN5" s="1083"/>
      <c r="CO5" s="1083"/>
      <c r="CP5" s="1083"/>
      <c r="CQ5" s="1083"/>
      <c r="CR5" s="1083"/>
      <c r="CS5" s="1083"/>
      <c r="CT5" s="1083"/>
      <c r="CU5" s="1083"/>
      <c r="CV5" s="1083"/>
      <c r="CW5" s="1083"/>
      <c r="CX5" s="1083"/>
      <c r="CY5" s="1083"/>
      <c r="CZ5" s="1083"/>
      <c r="DA5" s="1083"/>
      <c r="DB5" s="1083"/>
      <c r="DC5" s="1083"/>
      <c r="DD5" s="1083"/>
      <c r="DE5" s="1083"/>
    </row>
    <row r="6" spans="1:109" s="78" customFormat="1" ht="13" x14ac:dyDescent="0.2">
      <c r="A6" s="1083"/>
      <c r="B6" s="1083"/>
      <c r="C6" s="1083"/>
      <c r="D6" s="1083"/>
      <c r="E6" s="1083"/>
      <c r="F6" s="1083"/>
      <c r="G6" s="1083"/>
      <c r="H6" s="1083"/>
      <c r="I6" s="1083"/>
      <c r="J6" s="1083"/>
      <c r="K6" s="1083"/>
      <c r="L6" s="1083"/>
      <c r="M6" s="1083"/>
      <c r="N6" s="1083"/>
      <c r="O6" s="1083"/>
      <c r="P6" s="1083"/>
      <c r="Q6" s="1083"/>
      <c r="R6" s="1083"/>
      <c r="S6" s="1083"/>
      <c r="T6" s="1083"/>
      <c r="U6" s="1083"/>
      <c r="V6" s="1083"/>
      <c r="W6" s="1083"/>
      <c r="X6" s="1083"/>
      <c r="Y6" s="1083"/>
      <c r="Z6" s="1083"/>
      <c r="AA6" s="1083"/>
      <c r="AB6" s="1083"/>
      <c r="AC6" s="1083"/>
      <c r="AD6" s="1083"/>
      <c r="AE6" s="1083"/>
      <c r="AF6" s="1083"/>
      <c r="AG6" s="1083"/>
      <c r="AH6" s="1083"/>
      <c r="AI6" s="1083"/>
      <c r="AJ6" s="1083"/>
      <c r="AK6" s="1083"/>
      <c r="AL6" s="1083"/>
      <c r="AM6" s="1083"/>
      <c r="AN6" s="1083"/>
      <c r="AO6" s="1083"/>
      <c r="AP6" s="1083"/>
      <c r="AQ6" s="1083"/>
      <c r="AR6" s="1083"/>
      <c r="AS6" s="1083"/>
      <c r="AT6" s="1083"/>
      <c r="AU6" s="1083"/>
      <c r="AV6" s="1083"/>
      <c r="AW6" s="1083"/>
      <c r="AX6" s="1083"/>
      <c r="AY6" s="1083"/>
      <c r="AZ6" s="1083"/>
      <c r="BA6" s="1083"/>
      <c r="BB6" s="1083"/>
      <c r="BC6" s="1083"/>
      <c r="BD6" s="1083"/>
      <c r="BE6" s="1083"/>
      <c r="BF6" s="1083"/>
      <c r="BG6" s="1083"/>
      <c r="BH6" s="1083"/>
      <c r="BI6" s="1083"/>
      <c r="BJ6" s="1083"/>
      <c r="BK6" s="1083"/>
      <c r="BL6" s="1083"/>
      <c r="BM6" s="1083"/>
      <c r="BN6" s="1083"/>
      <c r="BO6" s="1083"/>
      <c r="BP6" s="1083"/>
      <c r="BQ6" s="1083"/>
      <c r="BR6" s="1083"/>
      <c r="BS6" s="1083"/>
      <c r="BT6" s="1083"/>
      <c r="BU6" s="1083"/>
      <c r="BV6" s="1083"/>
      <c r="BW6" s="1083"/>
      <c r="BX6" s="1083"/>
      <c r="BY6" s="1083"/>
      <c r="BZ6" s="1083"/>
      <c r="CA6" s="1083"/>
      <c r="CB6" s="1083"/>
      <c r="CC6" s="1083"/>
      <c r="CD6" s="1083"/>
      <c r="CE6" s="1083"/>
      <c r="CF6" s="1083"/>
      <c r="CG6" s="1083"/>
      <c r="CH6" s="1083"/>
      <c r="CI6" s="1083"/>
      <c r="CJ6" s="1083"/>
      <c r="CK6" s="1083"/>
      <c r="CL6" s="1083"/>
      <c r="CM6" s="1083"/>
      <c r="CN6" s="1083"/>
      <c r="CO6" s="1083"/>
      <c r="CP6" s="1083"/>
      <c r="CQ6" s="1083"/>
      <c r="CR6" s="1083"/>
      <c r="CS6" s="1083"/>
      <c r="CT6" s="1083"/>
      <c r="CU6" s="1083"/>
      <c r="CV6" s="1083"/>
      <c r="CW6" s="1083"/>
      <c r="CX6" s="1083"/>
      <c r="CY6" s="1083"/>
      <c r="CZ6" s="1083"/>
      <c r="DA6" s="1083"/>
      <c r="DB6" s="1083"/>
      <c r="DC6" s="1083"/>
      <c r="DD6" s="1083"/>
      <c r="DE6" s="1083"/>
    </row>
    <row r="7" spans="1:109" s="78" customFormat="1" ht="13" x14ac:dyDescent="0.2">
      <c r="A7" s="1083"/>
      <c r="B7" s="1083"/>
      <c r="C7" s="1083"/>
      <c r="D7" s="1083"/>
      <c r="E7" s="1083"/>
      <c r="F7" s="1083"/>
      <c r="G7" s="1083"/>
      <c r="H7" s="1083"/>
      <c r="I7" s="1083"/>
      <c r="J7" s="1083"/>
      <c r="K7" s="1083"/>
      <c r="L7" s="1083"/>
      <c r="M7" s="1083"/>
      <c r="N7" s="1083"/>
      <c r="O7" s="1083"/>
      <c r="P7" s="1083"/>
      <c r="Q7" s="1083"/>
      <c r="R7" s="1083"/>
      <c r="S7" s="1083"/>
      <c r="T7" s="1083"/>
      <c r="U7" s="1083"/>
      <c r="V7" s="1083"/>
      <c r="W7" s="1083"/>
      <c r="X7" s="1083"/>
      <c r="Y7" s="1083"/>
      <c r="Z7" s="1083"/>
      <c r="AA7" s="1083"/>
      <c r="AB7" s="1083"/>
      <c r="AC7" s="1083"/>
      <c r="AD7" s="1083"/>
      <c r="AE7" s="1083"/>
      <c r="AF7" s="1083"/>
      <c r="AG7" s="1083"/>
      <c r="AH7" s="1083"/>
      <c r="AI7" s="1083"/>
      <c r="AJ7" s="1083"/>
      <c r="AK7" s="1083"/>
      <c r="AL7" s="1083"/>
      <c r="AM7" s="1083"/>
      <c r="AN7" s="1083"/>
      <c r="AO7" s="1083"/>
      <c r="AP7" s="1083"/>
      <c r="AQ7" s="1083"/>
      <c r="AR7" s="1083"/>
      <c r="AS7" s="1083"/>
      <c r="AT7" s="1083"/>
      <c r="AU7" s="1083"/>
      <c r="AV7" s="1083"/>
      <c r="AW7" s="1083"/>
      <c r="AX7" s="1083"/>
      <c r="AY7" s="1083"/>
      <c r="AZ7" s="1083"/>
      <c r="BA7" s="1083"/>
      <c r="BB7" s="1083"/>
      <c r="BC7" s="1083"/>
      <c r="BD7" s="1083"/>
      <c r="BE7" s="1083"/>
      <c r="BF7" s="1083"/>
      <c r="BG7" s="1083"/>
      <c r="BH7" s="1083"/>
      <c r="BI7" s="1083"/>
      <c r="BJ7" s="1083"/>
      <c r="BK7" s="1083"/>
      <c r="BL7" s="1083"/>
      <c r="BM7" s="1083"/>
      <c r="BN7" s="1083"/>
      <c r="BO7" s="1083"/>
      <c r="BP7" s="1083"/>
      <c r="BQ7" s="1083"/>
      <c r="BR7" s="1083"/>
      <c r="BS7" s="1083"/>
      <c r="BT7" s="1083"/>
      <c r="BU7" s="1083"/>
      <c r="BV7" s="1083"/>
      <c r="BW7" s="1083"/>
      <c r="BX7" s="1083"/>
      <c r="BY7" s="1083"/>
      <c r="BZ7" s="1083"/>
      <c r="CA7" s="1083"/>
      <c r="CB7" s="1083"/>
      <c r="CC7" s="1083"/>
      <c r="CD7" s="1083"/>
      <c r="CE7" s="1083"/>
      <c r="CF7" s="1083"/>
      <c r="CG7" s="1083"/>
      <c r="CH7" s="1083"/>
      <c r="CI7" s="1083"/>
      <c r="CJ7" s="1083"/>
      <c r="CK7" s="1083"/>
      <c r="CL7" s="1083"/>
      <c r="CM7" s="1083"/>
      <c r="CN7" s="1083"/>
      <c r="CO7" s="1083"/>
      <c r="CP7" s="1083"/>
      <c r="CQ7" s="1083"/>
      <c r="CR7" s="1083"/>
      <c r="CS7" s="1083"/>
      <c r="CT7" s="1083"/>
      <c r="CU7" s="1083"/>
      <c r="CV7" s="1083"/>
      <c r="CW7" s="1083"/>
      <c r="CX7" s="1083"/>
      <c r="CY7" s="1083"/>
      <c r="CZ7" s="1083"/>
      <c r="DA7" s="1083"/>
      <c r="DB7" s="1083"/>
      <c r="DC7" s="1083"/>
      <c r="DD7" s="1083"/>
      <c r="DE7" s="1083"/>
    </row>
    <row r="8" spans="1:109" s="78" customFormat="1" ht="13" x14ac:dyDescent="0.2">
      <c r="A8" s="1083"/>
      <c r="B8" s="1083"/>
      <c r="C8" s="1083"/>
      <c r="D8" s="1083"/>
      <c r="E8" s="1083"/>
      <c r="F8" s="1083"/>
      <c r="G8" s="1083"/>
      <c r="H8" s="1083"/>
      <c r="I8" s="1083"/>
      <c r="J8" s="1083"/>
      <c r="K8" s="1083"/>
      <c r="L8" s="1083"/>
      <c r="M8" s="1083"/>
      <c r="N8" s="1083"/>
      <c r="O8" s="1083"/>
      <c r="P8" s="1083"/>
      <c r="Q8" s="1083"/>
      <c r="R8" s="1083"/>
      <c r="S8" s="1083"/>
      <c r="T8" s="1083"/>
      <c r="U8" s="1083"/>
      <c r="V8" s="1083"/>
      <c r="W8" s="1083"/>
      <c r="X8" s="1083"/>
      <c r="Y8" s="1083"/>
      <c r="Z8" s="1083"/>
      <c r="AA8" s="1083"/>
      <c r="AB8" s="1083"/>
      <c r="AC8" s="1083"/>
      <c r="AD8" s="1083"/>
      <c r="AE8" s="1083"/>
      <c r="AF8" s="1083"/>
      <c r="AG8" s="1083"/>
      <c r="AH8" s="1083"/>
      <c r="AI8" s="1083"/>
      <c r="AJ8" s="1083"/>
      <c r="AK8" s="1083"/>
      <c r="AL8" s="1083"/>
      <c r="AM8" s="1083"/>
      <c r="AN8" s="1083"/>
      <c r="AO8" s="1083"/>
      <c r="AP8" s="1083"/>
      <c r="AQ8" s="1083"/>
      <c r="AR8" s="1083"/>
      <c r="AS8" s="1083"/>
      <c r="AT8" s="1083"/>
      <c r="AU8" s="1083"/>
      <c r="AV8" s="1083"/>
      <c r="AW8" s="1083"/>
      <c r="AX8" s="1083"/>
      <c r="AY8" s="1083"/>
      <c r="AZ8" s="1083"/>
      <c r="BA8" s="1083"/>
      <c r="BB8" s="1083"/>
      <c r="BC8" s="1083"/>
      <c r="BD8" s="1083"/>
      <c r="BE8" s="1083"/>
      <c r="BF8" s="1083"/>
      <c r="BG8" s="1083"/>
      <c r="BH8" s="1083"/>
      <c r="BI8" s="1083"/>
      <c r="BJ8" s="1083"/>
      <c r="BK8" s="1083"/>
      <c r="BL8" s="1083"/>
      <c r="BM8" s="1083"/>
      <c r="BN8" s="1083"/>
      <c r="BO8" s="1083"/>
      <c r="BP8" s="1083"/>
      <c r="BQ8" s="1083"/>
      <c r="BR8" s="1083"/>
      <c r="BS8" s="1083"/>
      <c r="BT8" s="1083"/>
      <c r="BU8" s="1083"/>
      <c r="BV8" s="1083"/>
      <c r="BW8" s="1083"/>
      <c r="BX8" s="1083"/>
      <c r="BY8" s="1083"/>
      <c r="BZ8" s="1083"/>
      <c r="CA8" s="1083"/>
      <c r="CB8" s="1083"/>
      <c r="CC8" s="1083"/>
      <c r="CD8" s="1083"/>
      <c r="CE8" s="1083"/>
      <c r="CF8" s="1083"/>
      <c r="CG8" s="1083"/>
      <c r="CH8" s="1083"/>
      <c r="CI8" s="1083"/>
      <c r="CJ8" s="1083"/>
      <c r="CK8" s="1083"/>
      <c r="CL8" s="1083"/>
      <c r="CM8" s="1083"/>
      <c r="CN8" s="1083"/>
      <c r="CO8" s="1083"/>
      <c r="CP8" s="1083"/>
      <c r="CQ8" s="1083"/>
      <c r="CR8" s="1083"/>
      <c r="CS8" s="1083"/>
      <c r="CT8" s="1083"/>
      <c r="CU8" s="1083"/>
      <c r="CV8" s="1083"/>
      <c r="CW8" s="1083"/>
      <c r="CX8" s="1083"/>
      <c r="CY8" s="1083"/>
      <c r="CZ8" s="1083"/>
      <c r="DA8" s="1083"/>
      <c r="DB8" s="1083"/>
      <c r="DC8" s="1083"/>
      <c r="DD8" s="1083"/>
      <c r="DE8" s="1083"/>
    </row>
    <row r="9" spans="1:109" s="78" customFormat="1" ht="13" x14ac:dyDescent="0.2">
      <c r="A9" s="1083"/>
      <c r="B9" s="1083"/>
      <c r="C9" s="1083"/>
      <c r="D9" s="1083"/>
      <c r="E9" s="1083"/>
      <c r="F9" s="1083"/>
      <c r="G9" s="1083"/>
      <c r="H9" s="1083"/>
      <c r="I9" s="1083"/>
      <c r="J9" s="1083"/>
      <c r="K9" s="1083"/>
      <c r="L9" s="1083"/>
      <c r="M9" s="1083"/>
      <c r="N9" s="1083"/>
      <c r="O9" s="1083"/>
      <c r="P9" s="1083"/>
      <c r="Q9" s="1083"/>
      <c r="R9" s="1083"/>
      <c r="S9" s="1083"/>
      <c r="T9" s="1083"/>
      <c r="U9" s="1083"/>
      <c r="V9" s="1083"/>
      <c r="W9" s="1083"/>
      <c r="X9" s="1083"/>
      <c r="Y9" s="1083"/>
      <c r="Z9" s="1083"/>
      <c r="AA9" s="1083"/>
      <c r="AB9" s="1083"/>
      <c r="AC9" s="1083"/>
      <c r="AD9" s="1083"/>
      <c r="AE9" s="1083"/>
      <c r="AF9" s="1083"/>
      <c r="AG9" s="1083"/>
      <c r="AH9" s="1083"/>
      <c r="AI9" s="1083"/>
      <c r="AJ9" s="1083"/>
      <c r="AK9" s="1083"/>
      <c r="AL9" s="1083"/>
      <c r="AM9" s="1083"/>
      <c r="AN9" s="1083"/>
      <c r="AO9" s="1083"/>
      <c r="AP9" s="1083"/>
      <c r="AQ9" s="1083"/>
      <c r="AR9" s="1083"/>
      <c r="AS9" s="1083"/>
      <c r="AT9" s="1083"/>
      <c r="AU9" s="1083"/>
      <c r="AV9" s="1083"/>
      <c r="AW9" s="1083"/>
      <c r="AX9" s="1083"/>
      <c r="AY9" s="1083"/>
      <c r="AZ9" s="1083"/>
      <c r="BA9" s="1083"/>
      <c r="BB9" s="1083"/>
      <c r="BC9" s="1083"/>
      <c r="BD9" s="1083"/>
      <c r="BE9" s="1083"/>
      <c r="BF9" s="1083"/>
      <c r="BG9" s="1083"/>
      <c r="BH9" s="1083"/>
      <c r="BI9" s="1083"/>
      <c r="BJ9" s="1083"/>
      <c r="BK9" s="1083"/>
      <c r="BL9" s="1083"/>
      <c r="BM9" s="1083"/>
      <c r="BN9" s="1083"/>
      <c r="BO9" s="1083"/>
      <c r="BP9" s="1083"/>
      <c r="BQ9" s="1083"/>
      <c r="BR9" s="1083"/>
      <c r="BS9" s="1083"/>
      <c r="BT9" s="1083"/>
      <c r="BU9" s="1083"/>
      <c r="BV9" s="1083"/>
      <c r="BW9" s="1083"/>
      <c r="BX9" s="1083"/>
      <c r="BY9" s="1083"/>
      <c r="BZ9" s="1083"/>
      <c r="CA9" s="1083"/>
      <c r="CB9" s="1083"/>
      <c r="CC9" s="1083"/>
      <c r="CD9" s="1083"/>
      <c r="CE9" s="1083"/>
      <c r="CF9" s="1083"/>
      <c r="CG9" s="1083"/>
      <c r="CH9" s="1083"/>
      <c r="CI9" s="1083"/>
      <c r="CJ9" s="1083"/>
      <c r="CK9" s="1083"/>
      <c r="CL9" s="1083"/>
      <c r="CM9" s="1083"/>
      <c r="CN9" s="1083"/>
      <c r="CO9" s="1083"/>
      <c r="CP9" s="1083"/>
      <c r="CQ9" s="1083"/>
      <c r="CR9" s="1083"/>
      <c r="CS9" s="1083"/>
      <c r="CT9" s="1083"/>
      <c r="CU9" s="1083"/>
      <c r="CV9" s="1083"/>
      <c r="CW9" s="1083"/>
      <c r="CX9" s="1083"/>
      <c r="CY9" s="1083"/>
      <c r="CZ9" s="1083"/>
      <c r="DA9" s="1083"/>
      <c r="DB9" s="1083"/>
      <c r="DC9" s="1083"/>
      <c r="DD9" s="1083"/>
      <c r="DE9" s="1083"/>
    </row>
    <row r="10" spans="1:109" s="78" customFormat="1" ht="13" x14ac:dyDescent="0.2">
      <c r="A10" s="1083"/>
      <c r="B10" s="1083"/>
      <c r="C10" s="1083"/>
      <c r="D10" s="1083"/>
      <c r="E10" s="1083"/>
      <c r="F10" s="1083"/>
      <c r="G10" s="1083"/>
      <c r="H10" s="1083"/>
      <c r="I10" s="1083"/>
      <c r="J10" s="1083"/>
      <c r="K10" s="1083"/>
      <c r="L10" s="1083"/>
      <c r="M10" s="1083"/>
      <c r="N10" s="1083"/>
      <c r="O10" s="1083"/>
      <c r="P10" s="1083"/>
      <c r="Q10" s="1083"/>
      <c r="R10" s="1083"/>
      <c r="S10" s="1083"/>
      <c r="T10" s="1083"/>
      <c r="U10" s="1083"/>
      <c r="V10" s="1083"/>
      <c r="W10" s="1083"/>
      <c r="X10" s="1083"/>
      <c r="Y10" s="1083"/>
      <c r="Z10" s="1083"/>
      <c r="AA10" s="1083"/>
      <c r="AB10" s="1083"/>
      <c r="AC10" s="1083"/>
      <c r="AD10" s="1083"/>
      <c r="AE10" s="1083"/>
      <c r="AF10" s="1083"/>
      <c r="AG10" s="1083"/>
      <c r="AH10" s="1083"/>
      <c r="AI10" s="1083"/>
      <c r="AJ10" s="1083"/>
      <c r="AK10" s="1083"/>
      <c r="AL10" s="1083"/>
      <c r="AM10" s="1083"/>
      <c r="AN10" s="1083"/>
      <c r="AO10" s="1083"/>
      <c r="AP10" s="1083"/>
      <c r="AQ10" s="1083"/>
      <c r="AR10" s="1083"/>
      <c r="AS10" s="1083"/>
      <c r="AT10" s="1083"/>
      <c r="AU10" s="1083"/>
      <c r="AV10" s="1083"/>
      <c r="AW10" s="1083"/>
      <c r="AX10" s="1083"/>
      <c r="AY10" s="1083"/>
      <c r="AZ10" s="1083"/>
      <c r="BA10" s="1083"/>
      <c r="BB10" s="1083"/>
      <c r="BC10" s="1083"/>
      <c r="BD10" s="1083"/>
      <c r="BE10" s="1083"/>
      <c r="BF10" s="1083"/>
      <c r="BG10" s="1083"/>
      <c r="BH10" s="1083"/>
      <c r="BI10" s="1083"/>
      <c r="BJ10" s="1083"/>
      <c r="BK10" s="1083"/>
      <c r="BL10" s="1083"/>
      <c r="BM10" s="1083"/>
      <c r="BN10" s="1083"/>
      <c r="BO10" s="1083"/>
      <c r="BP10" s="1083"/>
      <c r="BQ10" s="1083"/>
      <c r="BR10" s="1083"/>
      <c r="BS10" s="1083"/>
      <c r="BT10" s="1083"/>
      <c r="BU10" s="1083"/>
      <c r="BV10" s="1083"/>
      <c r="BW10" s="1083"/>
      <c r="BX10" s="1083"/>
      <c r="BY10" s="1083"/>
      <c r="BZ10" s="1083"/>
      <c r="CA10" s="1083"/>
      <c r="CB10" s="1083"/>
      <c r="CC10" s="1083"/>
      <c r="CD10" s="1083"/>
      <c r="CE10" s="1083"/>
      <c r="CF10" s="1083"/>
      <c r="CG10" s="1083"/>
      <c r="CH10" s="1083"/>
      <c r="CI10" s="1083"/>
      <c r="CJ10" s="1083"/>
      <c r="CK10" s="1083"/>
      <c r="CL10" s="1083"/>
      <c r="CM10" s="1083"/>
      <c r="CN10" s="1083"/>
      <c r="CO10" s="1083"/>
      <c r="CP10" s="1083"/>
      <c r="CQ10" s="1083"/>
      <c r="CR10" s="1083"/>
      <c r="CS10" s="1083"/>
      <c r="CT10" s="1083"/>
      <c r="CU10" s="1083"/>
      <c r="CV10" s="1083"/>
      <c r="CW10" s="1083"/>
      <c r="CX10" s="1083"/>
      <c r="CY10" s="1083"/>
      <c r="CZ10" s="1083"/>
      <c r="DA10" s="1083"/>
      <c r="DB10" s="1083"/>
      <c r="DC10" s="1083"/>
      <c r="DD10" s="1083"/>
      <c r="DE10" s="1083"/>
    </row>
    <row r="11" spans="1:109" s="78" customFormat="1" ht="13" x14ac:dyDescent="0.2">
      <c r="A11" s="1083"/>
      <c r="B11" s="1083"/>
      <c r="C11" s="1083"/>
      <c r="D11" s="1083"/>
      <c r="E11" s="1083"/>
      <c r="F11" s="1083"/>
      <c r="G11" s="1083"/>
      <c r="H11" s="1083"/>
      <c r="I11" s="1083"/>
      <c r="J11" s="1083"/>
      <c r="K11" s="1083"/>
      <c r="L11" s="1083"/>
      <c r="M11" s="1083"/>
      <c r="N11" s="1083"/>
      <c r="O11" s="1083"/>
      <c r="P11" s="1083"/>
      <c r="Q11" s="1083"/>
      <c r="R11" s="1083"/>
      <c r="S11" s="1083"/>
      <c r="T11" s="1083"/>
      <c r="U11" s="1083"/>
      <c r="V11" s="1083"/>
      <c r="W11" s="1083"/>
      <c r="X11" s="1083"/>
      <c r="Y11" s="1083"/>
      <c r="Z11" s="1083"/>
      <c r="AA11" s="1083"/>
      <c r="AB11" s="1083"/>
      <c r="AC11" s="1083"/>
      <c r="AD11" s="1083"/>
      <c r="AE11" s="1083"/>
      <c r="AF11" s="1083"/>
      <c r="AG11" s="1083"/>
      <c r="AH11" s="1083"/>
      <c r="AI11" s="1083"/>
      <c r="AJ11" s="1083"/>
      <c r="AK11" s="1083"/>
      <c r="AL11" s="1083"/>
      <c r="AM11" s="1083"/>
      <c r="AN11" s="1083"/>
      <c r="AO11" s="1083"/>
      <c r="AP11" s="1083"/>
      <c r="AQ11" s="1083"/>
      <c r="AR11" s="1083"/>
      <c r="AS11" s="1083"/>
      <c r="AT11" s="1083"/>
      <c r="AU11" s="1083"/>
      <c r="AV11" s="1083"/>
      <c r="AW11" s="1083"/>
      <c r="AX11" s="1083"/>
      <c r="AY11" s="1083"/>
      <c r="AZ11" s="1083"/>
      <c r="BA11" s="1083"/>
      <c r="BB11" s="1083"/>
      <c r="BC11" s="1083"/>
      <c r="BD11" s="1083"/>
      <c r="BE11" s="1083"/>
      <c r="BF11" s="1083"/>
      <c r="BG11" s="1083"/>
      <c r="BH11" s="1083"/>
      <c r="BI11" s="1083"/>
      <c r="BJ11" s="1083"/>
      <c r="BK11" s="1083"/>
      <c r="BL11" s="1083"/>
      <c r="BM11" s="1083"/>
      <c r="BN11" s="1083"/>
      <c r="BO11" s="1083"/>
      <c r="BP11" s="1083"/>
      <c r="BQ11" s="1083"/>
      <c r="BR11" s="1083"/>
      <c r="BS11" s="1083"/>
      <c r="BT11" s="1083"/>
      <c r="BU11" s="1083"/>
      <c r="BV11" s="1083"/>
      <c r="BW11" s="1083"/>
      <c r="BX11" s="1083"/>
      <c r="BY11" s="1083"/>
      <c r="BZ11" s="1083"/>
      <c r="CA11" s="1083"/>
      <c r="CB11" s="1083"/>
      <c r="CC11" s="1083"/>
      <c r="CD11" s="1083"/>
      <c r="CE11" s="1083"/>
      <c r="CF11" s="1083"/>
      <c r="CG11" s="1083"/>
      <c r="CH11" s="1083"/>
      <c r="CI11" s="1083"/>
      <c r="CJ11" s="1083"/>
      <c r="CK11" s="1083"/>
      <c r="CL11" s="1083"/>
      <c r="CM11" s="1083"/>
      <c r="CN11" s="1083"/>
      <c r="CO11" s="1083"/>
      <c r="CP11" s="1083"/>
      <c r="CQ11" s="1083"/>
      <c r="CR11" s="1083"/>
      <c r="CS11" s="1083"/>
      <c r="CT11" s="1083"/>
      <c r="CU11" s="1083"/>
      <c r="CV11" s="1083"/>
      <c r="CW11" s="1083"/>
      <c r="CX11" s="1083"/>
      <c r="CY11" s="1083"/>
      <c r="CZ11" s="1083"/>
      <c r="DA11" s="1083"/>
      <c r="DB11" s="1083"/>
      <c r="DC11" s="1083"/>
      <c r="DD11" s="1083"/>
      <c r="DE11" s="1083"/>
    </row>
    <row r="12" spans="1:109" s="78" customFormat="1" ht="13" x14ac:dyDescent="0.2">
      <c r="A12" s="1083"/>
      <c r="B12" s="1083"/>
      <c r="C12" s="1083"/>
      <c r="D12" s="1083"/>
      <c r="E12" s="1083"/>
      <c r="F12" s="1083"/>
      <c r="G12" s="1083"/>
      <c r="H12" s="1083"/>
      <c r="I12" s="1083"/>
      <c r="J12" s="1083"/>
      <c r="K12" s="1083"/>
      <c r="L12" s="1083"/>
      <c r="M12" s="1083"/>
      <c r="N12" s="1083"/>
      <c r="O12" s="1083"/>
      <c r="P12" s="1083"/>
      <c r="Q12" s="1083"/>
      <c r="R12" s="1083"/>
      <c r="S12" s="1083"/>
      <c r="T12" s="1083"/>
      <c r="U12" s="1083"/>
      <c r="V12" s="1083"/>
      <c r="W12" s="1083"/>
      <c r="X12" s="1083"/>
      <c r="Y12" s="1083"/>
      <c r="Z12" s="1083"/>
      <c r="AA12" s="1083"/>
      <c r="AB12" s="1083"/>
      <c r="AC12" s="1083"/>
      <c r="AD12" s="1083"/>
      <c r="AE12" s="1083"/>
      <c r="AF12" s="1083"/>
      <c r="AG12" s="1083"/>
      <c r="AH12" s="1083"/>
      <c r="AI12" s="1083"/>
      <c r="AJ12" s="1083"/>
      <c r="AK12" s="1083"/>
      <c r="AL12" s="1083"/>
      <c r="AM12" s="1083"/>
      <c r="AN12" s="1083"/>
      <c r="AO12" s="1083"/>
      <c r="AP12" s="1083"/>
      <c r="AQ12" s="1083"/>
      <c r="AR12" s="1083"/>
      <c r="AS12" s="1083"/>
      <c r="AT12" s="1083"/>
      <c r="AU12" s="1083"/>
      <c r="AV12" s="1083"/>
      <c r="AW12" s="1083"/>
      <c r="AX12" s="1083"/>
      <c r="AY12" s="1083"/>
      <c r="AZ12" s="1083"/>
      <c r="BA12" s="1083"/>
      <c r="BB12" s="1083"/>
      <c r="BC12" s="1083"/>
      <c r="BD12" s="1083"/>
      <c r="BE12" s="1083"/>
      <c r="BF12" s="1083"/>
      <c r="BG12" s="1083"/>
      <c r="BH12" s="1083"/>
      <c r="BI12" s="1083"/>
      <c r="BJ12" s="1083"/>
      <c r="BK12" s="1083"/>
      <c r="BL12" s="1083"/>
      <c r="BM12" s="1083"/>
      <c r="BN12" s="1083"/>
      <c r="BO12" s="1083"/>
      <c r="BP12" s="1083"/>
      <c r="BQ12" s="1083"/>
      <c r="BR12" s="1083"/>
      <c r="BS12" s="1083"/>
      <c r="BT12" s="1083"/>
      <c r="BU12" s="1083"/>
      <c r="BV12" s="1083"/>
      <c r="BW12" s="1083"/>
      <c r="BX12" s="1083"/>
      <c r="BY12" s="1083"/>
      <c r="BZ12" s="1083"/>
      <c r="CA12" s="1083"/>
      <c r="CB12" s="1083"/>
      <c r="CC12" s="1083"/>
      <c r="CD12" s="1083"/>
      <c r="CE12" s="1083"/>
      <c r="CF12" s="1083"/>
      <c r="CG12" s="1083"/>
      <c r="CH12" s="1083"/>
      <c r="CI12" s="1083"/>
      <c r="CJ12" s="1083"/>
      <c r="CK12" s="1083"/>
      <c r="CL12" s="1083"/>
      <c r="CM12" s="1083"/>
      <c r="CN12" s="1083"/>
      <c r="CO12" s="1083"/>
      <c r="CP12" s="1083"/>
      <c r="CQ12" s="1083"/>
      <c r="CR12" s="1083"/>
      <c r="CS12" s="1083"/>
      <c r="CT12" s="1083"/>
      <c r="CU12" s="1083"/>
      <c r="CV12" s="1083"/>
      <c r="CW12" s="1083"/>
      <c r="CX12" s="1083"/>
      <c r="CY12" s="1083"/>
      <c r="CZ12" s="1083"/>
      <c r="DA12" s="1083"/>
      <c r="DB12" s="1083"/>
      <c r="DC12" s="1083"/>
      <c r="DD12" s="1083"/>
      <c r="DE12" s="1083"/>
    </row>
    <row r="13" spans="1:109" s="78" customFormat="1" ht="13" x14ac:dyDescent="0.2">
      <c r="A13" s="1083"/>
      <c r="B13" s="1083"/>
      <c r="C13" s="1083"/>
      <c r="D13" s="1083"/>
      <c r="E13" s="1083"/>
      <c r="F13" s="1083"/>
      <c r="G13" s="1083"/>
      <c r="H13" s="1083"/>
      <c r="I13" s="1083"/>
      <c r="J13" s="1083"/>
      <c r="K13" s="1083"/>
      <c r="L13" s="1083"/>
      <c r="M13" s="1083"/>
      <c r="N13" s="1083"/>
      <c r="O13" s="1083"/>
      <c r="P13" s="1083"/>
      <c r="Q13" s="1083"/>
      <c r="R13" s="1083"/>
      <c r="S13" s="1083"/>
      <c r="T13" s="1083"/>
      <c r="U13" s="1083"/>
      <c r="V13" s="1083"/>
      <c r="W13" s="1083"/>
      <c r="X13" s="1083"/>
      <c r="Y13" s="1083"/>
      <c r="Z13" s="1083"/>
      <c r="AA13" s="1083"/>
      <c r="AB13" s="1083"/>
      <c r="AC13" s="1083"/>
      <c r="AD13" s="1083"/>
      <c r="AE13" s="1083"/>
      <c r="AF13" s="1083"/>
      <c r="AG13" s="1083"/>
      <c r="AH13" s="1083"/>
      <c r="AI13" s="1083"/>
      <c r="AJ13" s="1083"/>
      <c r="AK13" s="1083"/>
      <c r="AL13" s="1083"/>
      <c r="AM13" s="1083"/>
      <c r="AN13" s="1083"/>
      <c r="AO13" s="1083"/>
      <c r="AP13" s="1083"/>
      <c r="AQ13" s="1083"/>
      <c r="AR13" s="1083"/>
      <c r="AS13" s="1083"/>
      <c r="AT13" s="1083"/>
      <c r="AU13" s="1083"/>
      <c r="AV13" s="1083"/>
      <c r="AW13" s="1083"/>
      <c r="AX13" s="1083"/>
      <c r="AY13" s="1083"/>
      <c r="AZ13" s="1083"/>
      <c r="BA13" s="1083"/>
      <c r="BB13" s="1083"/>
      <c r="BC13" s="1083"/>
      <c r="BD13" s="1083"/>
      <c r="BE13" s="1083"/>
      <c r="BF13" s="1083"/>
      <c r="BG13" s="1083"/>
      <c r="BH13" s="1083"/>
      <c r="BI13" s="1083"/>
      <c r="BJ13" s="1083"/>
      <c r="BK13" s="1083"/>
      <c r="BL13" s="1083"/>
      <c r="BM13" s="1083"/>
      <c r="BN13" s="1083"/>
      <c r="BO13" s="1083"/>
      <c r="BP13" s="1083"/>
      <c r="BQ13" s="1083"/>
      <c r="BR13" s="1083"/>
      <c r="BS13" s="1083"/>
      <c r="BT13" s="1083"/>
      <c r="BU13" s="1083"/>
      <c r="BV13" s="1083"/>
      <c r="BW13" s="1083"/>
      <c r="BX13" s="1083"/>
      <c r="BY13" s="1083"/>
      <c r="BZ13" s="1083"/>
      <c r="CA13" s="1083"/>
      <c r="CB13" s="1083"/>
      <c r="CC13" s="1083"/>
      <c r="CD13" s="1083"/>
      <c r="CE13" s="1083"/>
      <c r="CF13" s="1083"/>
      <c r="CG13" s="1083"/>
      <c r="CH13" s="1083"/>
      <c r="CI13" s="1083"/>
      <c r="CJ13" s="1083"/>
      <c r="CK13" s="1083"/>
      <c r="CL13" s="1083"/>
      <c r="CM13" s="1083"/>
      <c r="CN13" s="1083"/>
      <c r="CO13" s="1083"/>
      <c r="CP13" s="1083"/>
      <c r="CQ13" s="1083"/>
      <c r="CR13" s="1083"/>
      <c r="CS13" s="1083"/>
      <c r="CT13" s="1083"/>
      <c r="CU13" s="1083"/>
      <c r="CV13" s="1083"/>
      <c r="CW13" s="1083"/>
      <c r="CX13" s="1083"/>
      <c r="CY13" s="1083"/>
      <c r="CZ13" s="1083"/>
      <c r="DA13" s="1083"/>
      <c r="DB13" s="1083"/>
      <c r="DC13" s="1083"/>
      <c r="DD13" s="1083"/>
      <c r="DE13" s="1083"/>
    </row>
    <row r="14" spans="1:109" s="78" customFormat="1" ht="13" x14ac:dyDescent="0.2">
      <c r="A14" s="1083"/>
      <c r="B14" s="1083"/>
      <c r="C14" s="1083"/>
      <c r="D14" s="1083"/>
      <c r="E14" s="1083"/>
      <c r="F14" s="1083"/>
      <c r="G14" s="1083"/>
      <c r="H14" s="1083"/>
      <c r="I14" s="1083"/>
      <c r="J14" s="1083"/>
      <c r="K14" s="1083"/>
      <c r="L14" s="1083"/>
      <c r="M14" s="1083"/>
      <c r="N14" s="1083"/>
      <c r="O14" s="1083"/>
      <c r="P14" s="1083"/>
      <c r="Q14" s="1083"/>
      <c r="R14" s="1083"/>
      <c r="S14" s="1083"/>
      <c r="T14" s="1083"/>
      <c r="U14" s="1083"/>
      <c r="V14" s="1083"/>
      <c r="W14" s="1083"/>
      <c r="X14" s="1083"/>
      <c r="Y14" s="1083"/>
      <c r="Z14" s="1083"/>
      <c r="AA14" s="1083"/>
      <c r="AB14" s="1083"/>
      <c r="AC14" s="1083"/>
      <c r="AD14" s="1083"/>
      <c r="AE14" s="1083"/>
      <c r="AF14" s="1083"/>
      <c r="AG14" s="1083"/>
      <c r="AH14" s="1083"/>
      <c r="AI14" s="1083"/>
      <c r="AJ14" s="1083"/>
      <c r="AK14" s="1083"/>
      <c r="AL14" s="1083"/>
      <c r="AM14" s="1083"/>
      <c r="AN14" s="1083"/>
      <c r="AO14" s="1083"/>
      <c r="AP14" s="1083"/>
      <c r="AQ14" s="1083"/>
      <c r="AR14" s="1083"/>
      <c r="AS14" s="1083"/>
      <c r="AT14" s="1083"/>
      <c r="AU14" s="1083"/>
      <c r="AV14" s="1083"/>
      <c r="AW14" s="1083"/>
      <c r="AX14" s="1083"/>
      <c r="AY14" s="1083"/>
      <c r="AZ14" s="1083"/>
      <c r="BA14" s="1083"/>
      <c r="BB14" s="1083"/>
      <c r="BC14" s="1083"/>
      <c r="BD14" s="1083"/>
      <c r="BE14" s="1083"/>
      <c r="BF14" s="1083"/>
      <c r="BG14" s="1083"/>
      <c r="BH14" s="1083"/>
      <c r="BI14" s="1083"/>
      <c r="BJ14" s="1083"/>
      <c r="BK14" s="1083"/>
      <c r="BL14" s="1083"/>
      <c r="BM14" s="1083"/>
      <c r="BN14" s="1083"/>
      <c r="BO14" s="1083"/>
      <c r="BP14" s="1083"/>
      <c r="BQ14" s="1083"/>
      <c r="BR14" s="1083"/>
      <c r="BS14" s="1083"/>
      <c r="BT14" s="1083"/>
      <c r="BU14" s="1083"/>
      <c r="BV14" s="1083"/>
      <c r="BW14" s="1083"/>
      <c r="BX14" s="1083"/>
      <c r="BY14" s="1083"/>
      <c r="BZ14" s="1083"/>
      <c r="CA14" s="1083"/>
      <c r="CB14" s="1083"/>
      <c r="CC14" s="1083"/>
      <c r="CD14" s="1083"/>
      <c r="CE14" s="1083"/>
      <c r="CF14" s="1083"/>
      <c r="CG14" s="1083"/>
      <c r="CH14" s="1083"/>
      <c r="CI14" s="1083"/>
      <c r="CJ14" s="1083"/>
      <c r="CK14" s="1083"/>
      <c r="CL14" s="1083"/>
      <c r="CM14" s="1083"/>
      <c r="CN14" s="1083"/>
      <c r="CO14" s="1083"/>
      <c r="CP14" s="1083"/>
      <c r="CQ14" s="1083"/>
      <c r="CR14" s="1083"/>
      <c r="CS14" s="1083"/>
      <c r="CT14" s="1083"/>
      <c r="CU14" s="1083"/>
      <c r="CV14" s="1083"/>
      <c r="CW14" s="1083"/>
      <c r="CX14" s="1083"/>
      <c r="CY14" s="1083"/>
      <c r="CZ14" s="1083"/>
      <c r="DA14" s="1083"/>
      <c r="DB14" s="1083"/>
      <c r="DC14" s="1083"/>
      <c r="DD14" s="1083"/>
      <c r="DE14" s="1083"/>
    </row>
    <row r="15" spans="1:109" s="78" customFormat="1" ht="13" x14ac:dyDescent="0.2">
      <c r="A15" s="90"/>
      <c r="B15" s="1083"/>
      <c r="C15" s="1083"/>
      <c r="D15" s="1083"/>
      <c r="E15" s="1083"/>
      <c r="F15" s="1083"/>
      <c r="G15" s="1083"/>
      <c r="H15" s="1083"/>
      <c r="I15" s="1083"/>
      <c r="J15" s="1083"/>
      <c r="K15" s="1083"/>
      <c r="L15" s="1083"/>
      <c r="M15" s="1083"/>
      <c r="N15" s="1083"/>
      <c r="O15" s="1083"/>
      <c r="P15" s="1083"/>
      <c r="Q15" s="1083"/>
      <c r="R15" s="1083"/>
      <c r="S15" s="1083"/>
      <c r="T15" s="1083"/>
      <c r="U15" s="1083"/>
      <c r="V15" s="1083"/>
      <c r="W15" s="1083"/>
      <c r="X15" s="1083"/>
      <c r="Y15" s="1083"/>
      <c r="Z15" s="1083"/>
      <c r="AA15" s="1083"/>
      <c r="AB15" s="1083"/>
      <c r="AC15" s="1083"/>
      <c r="AD15" s="1083"/>
      <c r="AE15" s="1083"/>
      <c r="AF15" s="1083"/>
      <c r="AG15" s="1083"/>
      <c r="AH15" s="1083"/>
      <c r="AI15" s="1083"/>
      <c r="AJ15" s="1083"/>
      <c r="AK15" s="1083"/>
      <c r="AL15" s="1083"/>
      <c r="AM15" s="1083"/>
      <c r="AN15" s="1083"/>
      <c r="AO15" s="1083"/>
      <c r="AP15" s="1083"/>
      <c r="AQ15" s="1083"/>
      <c r="AR15" s="1083"/>
      <c r="AS15" s="1083"/>
      <c r="AT15" s="1083"/>
      <c r="AU15" s="1083"/>
      <c r="AV15" s="1083"/>
      <c r="AW15" s="1083"/>
      <c r="AX15" s="1083"/>
      <c r="AY15" s="1083"/>
      <c r="AZ15" s="1083"/>
      <c r="BA15" s="1083"/>
      <c r="BB15" s="1083"/>
      <c r="BC15" s="1083"/>
      <c r="BD15" s="1083"/>
      <c r="BE15" s="1083"/>
      <c r="BF15" s="1083"/>
      <c r="BG15" s="1083"/>
      <c r="BH15" s="1083"/>
      <c r="BI15" s="1083"/>
      <c r="BJ15" s="1083"/>
      <c r="BK15" s="1083"/>
      <c r="BL15" s="1083"/>
      <c r="BM15" s="1083"/>
      <c r="BN15" s="1083"/>
      <c r="BO15" s="1083"/>
      <c r="BP15" s="1083"/>
      <c r="BQ15" s="1083"/>
      <c r="BR15" s="1083"/>
      <c r="BS15" s="1083"/>
      <c r="BT15" s="1083"/>
      <c r="BU15" s="1083"/>
      <c r="BV15" s="1083"/>
      <c r="BW15" s="1083"/>
      <c r="BX15" s="1083"/>
      <c r="BY15" s="1083"/>
      <c r="BZ15" s="1083"/>
      <c r="CA15" s="1083"/>
      <c r="CB15" s="1083"/>
      <c r="CC15" s="1083"/>
      <c r="CD15" s="1083"/>
      <c r="CE15" s="1083"/>
      <c r="CF15" s="1083"/>
      <c r="CG15" s="1083"/>
      <c r="CH15" s="1083"/>
      <c r="CI15" s="1083"/>
      <c r="CJ15" s="1083"/>
      <c r="CK15" s="1083"/>
      <c r="CL15" s="1083"/>
      <c r="CM15" s="1083"/>
      <c r="CN15" s="1083"/>
      <c r="CO15" s="1083"/>
      <c r="CP15" s="1083"/>
      <c r="CQ15" s="1083"/>
      <c r="CR15" s="1083"/>
      <c r="CS15" s="1083"/>
      <c r="CT15" s="1083"/>
      <c r="CU15" s="1083"/>
      <c r="CV15" s="1083"/>
      <c r="CW15" s="1083"/>
      <c r="CX15" s="1083"/>
      <c r="CY15" s="1083"/>
      <c r="CZ15" s="1083"/>
      <c r="DA15" s="1083"/>
      <c r="DB15" s="1083"/>
      <c r="DC15" s="1083"/>
      <c r="DD15" s="1083"/>
      <c r="DE15" s="1083"/>
    </row>
    <row r="16" spans="1:109" s="78" customFormat="1" ht="13" x14ac:dyDescent="0.2">
      <c r="A16" s="90"/>
      <c r="B16" s="1083"/>
      <c r="C16" s="1083"/>
      <c r="D16" s="1083"/>
      <c r="E16" s="1083"/>
      <c r="F16" s="1083"/>
      <c r="G16" s="1083"/>
      <c r="H16" s="1083"/>
      <c r="I16" s="1083"/>
      <c r="J16" s="1083"/>
      <c r="K16" s="1083"/>
      <c r="L16" s="1083"/>
      <c r="M16" s="1083"/>
      <c r="N16" s="1083"/>
      <c r="O16" s="1083"/>
      <c r="P16" s="1083"/>
      <c r="Q16" s="1083"/>
      <c r="R16" s="1083"/>
      <c r="S16" s="1083"/>
      <c r="T16" s="1083"/>
      <c r="U16" s="1083"/>
      <c r="V16" s="1083"/>
      <c r="W16" s="1083"/>
      <c r="X16" s="1083"/>
      <c r="Y16" s="1083"/>
      <c r="Z16" s="1083"/>
      <c r="AA16" s="1083"/>
      <c r="AB16" s="1083"/>
      <c r="AC16" s="1083"/>
      <c r="AD16" s="1083"/>
      <c r="AE16" s="1083"/>
      <c r="AF16" s="1083"/>
      <c r="AG16" s="1083"/>
      <c r="AH16" s="1083"/>
      <c r="AI16" s="1083"/>
      <c r="AJ16" s="1083"/>
      <c r="AK16" s="1083"/>
      <c r="AL16" s="1083"/>
      <c r="AM16" s="1083"/>
      <c r="AN16" s="1083"/>
      <c r="AO16" s="1083"/>
      <c r="AP16" s="1083"/>
      <c r="AQ16" s="1083"/>
      <c r="AR16" s="1083"/>
      <c r="AS16" s="1083"/>
      <c r="AT16" s="1083"/>
      <c r="AU16" s="1083"/>
      <c r="AV16" s="1083"/>
      <c r="AW16" s="1083"/>
      <c r="AX16" s="1083"/>
      <c r="AY16" s="1083"/>
      <c r="AZ16" s="1083"/>
      <c r="BA16" s="1083"/>
      <c r="BB16" s="1083"/>
      <c r="BC16" s="1083"/>
      <c r="BD16" s="1083"/>
      <c r="BE16" s="1083"/>
      <c r="BF16" s="1083"/>
      <c r="BG16" s="1083"/>
      <c r="BH16" s="1083"/>
      <c r="BI16" s="1083"/>
      <c r="BJ16" s="1083"/>
      <c r="BK16" s="1083"/>
      <c r="BL16" s="1083"/>
      <c r="BM16" s="1083"/>
      <c r="BN16" s="1083"/>
      <c r="BO16" s="1083"/>
      <c r="BP16" s="1083"/>
      <c r="BQ16" s="1083"/>
      <c r="BR16" s="1083"/>
      <c r="BS16" s="1083"/>
      <c r="BT16" s="1083"/>
      <c r="BU16" s="1083"/>
      <c r="BV16" s="1083"/>
      <c r="BW16" s="1083"/>
      <c r="BX16" s="1083"/>
      <c r="BY16" s="1083"/>
      <c r="BZ16" s="1083"/>
      <c r="CA16" s="1083"/>
      <c r="CB16" s="1083"/>
      <c r="CC16" s="1083"/>
      <c r="CD16" s="1083"/>
      <c r="CE16" s="1083"/>
      <c r="CF16" s="1083"/>
      <c r="CG16" s="1083"/>
      <c r="CH16" s="1083"/>
      <c r="CI16" s="1083"/>
      <c r="CJ16" s="1083"/>
      <c r="CK16" s="1083"/>
      <c r="CL16" s="1083"/>
      <c r="CM16" s="1083"/>
      <c r="CN16" s="1083"/>
      <c r="CO16" s="1083"/>
      <c r="CP16" s="1083"/>
      <c r="CQ16" s="1083"/>
      <c r="CR16" s="1083"/>
      <c r="CS16" s="1083"/>
      <c r="CT16" s="1083"/>
      <c r="CU16" s="1083"/>
      <c r="CV16" s="1083"/>
      <c r="CW16" s="1083"/>
      <c r="CX16" s="1083"/>
      <c r="CY16" s="1083"/>
      <c r="CZ16" s="1083"/>
      <c r="DA16" s="1083"/>
      <c r="DB16" s="1083"/>
      <c r="DC16" s="1083"/>
      <c r="DD16" s="1083"/>
      <c r="DE16" s="1083"/>
    </row>
    <row r="17" spans="1:109" s="78" customFormat="1" ht="13" x14ac:dyDescent="0.2">
      <c r="A17" s="90"/>
      <c r="B17" s="1083"/>
      <c r="C17" s="1083"/>
      <c r="D17" s="1083"/>
      <c r="E17" s="1083"/>
      <c r="F17" s="1083"/>
      <c r="G17" s="1083"/>
      <c r="H17" s="1083"/>
      <c r="I17" s="1083"/>
      <c r="J17" s="1083"/>
      <c r="K17" s="1083"/>
      <c r="L17" s="1083"/>
      <c r="M17" s="1083"/>
      <c r="N17" s="1083"/>
      <c r="O17" s="1083"/>
      <c r="P17" s="1083"/>
      <c r="Q17" s="1083"/>
      <c r="R17" s="1083"/>
      <c r="S17" s="1083"/>
      <c r="T17" s="1083"/>
      <c r="U17" s="1083"/>
      <c r="V17" s="1083"/>
      <c r="W17" s="1083"/>
      <c r="X17" s="1083"/>
      <c r="Y17" s="1083"/>
      <c r="Z17" s="1083"/>
      <c r="AA17" s="1083"/>
      <c r="AB17" s="1083"/>
      <c r="AC17" s="1083"/>
      <c r="AD17" s="1083"/>
      <c r="AE17" s="1083"/>
      <c r="AF17" s="1083"/>
      <c r="AG17" s="1083"/>
      <c r="AH17" s="1083"/>
      <c r="AI17" s="1083"/>
      <c r="AJ17" s="1083"/>
      <c r="AK17" s="1083"/>
      <c r="AL17" s="1083"/>
      <c r="AM17" s="1083"/>
      <c r="AN17" s="1083"/>
      <c r="AO17" s="1083"/>
      <c r="AP17" s="1083"/>
      <c r="AQ17" s="1083"/>
      <c r="AR17" s="1083"/>
      <c r="AS17" s="1083"/>
      <c r="AT17" s="1083"/>
      <c r="AU17" s="1083"/>
      <c r="AV17" s="1083"/>
      <c r="AW17" s="1083"/>
      <c r="AX17" s="1083"/>
      <c r="AY17" s="1083"/>
      <c r="AZ17" s="1083"/>
      <c r="BA17" s="1083"/>
      <c r="BB17" s="1083"/>
      <c r="BC17" s="1083"/>
      <c r="BD17" s="1083"/>
      <c r="BE17" s="1083"/>
      <c r="BF17" s="1083"/>
      <c r="BG17" s="1083"/>
      <c r="BH17" s="1083"/>
      <c r="BI17" s="1083"/>
      <c r="BJ17" s="1083"/>
      <c r="BK17" s="1083"/>
      <c r="BL17" s="1083"/>
      <c r="BM17" s="1083"/>
      <c r="BN17" s="1083"/>
      <c r="BO17" s="1083"/>
      <c r="BP17" s="1083"/>
      <c r="BQ17" s="1083"/>
      <c r="BR17" s="1083"/>
      <c r="BS17" s="1083"/>
      <c r="BT17" s="1083"/>
      <c r="BU17" s="1083"/>
      <c r="BV17" s="1083"/>
      <c r="BW17" s="1083"/>
      <c r="BX17" s="1083"/>
      <c r="BY17" s="1083"/>
      <c r="BZ17" s="1083"/>
      <c r="CA17" s="1083"/>
      <c r="CB17" s="1083"/>
      <c r="CC17" s="1083"/>
      <c r="CD17" s="1083"/>
      <c r="CE17" s="1083"/>
      <c r="CF17" s="1083"/>
      <c r="CG17" s="1083"/>
      <c r="CH17" s="1083"/>
      <c r="CI17" s="1083"/>
      <c r="CJ17" s="1083"/>
      <c r="CK17" s="1083"/>
      <c r="CL17" s="1083"/>
      <c r="CM17" s="1083"/>
      <c r="CN17" s="1083"/>
      <c r="CO17" s="1083"/>
      <c r="CP17" s="1083"/>
      <c r="CQ17" s="1083"/>
      <c r="CR17" s="1083"/>
      <c r="CS17" s="1083"/>
      <c r="CT17" s="1083"/>
      <c r="CU17" s="1083"/>
      <c r="CV17" s="1083"/>
      <c r="CW17" s="1083"/>
      <c r="CX17" s="1083"/>
      <c r="CY17" s="1083"/>
      <c r="CZ17" s="1083"/>
      <c r="DA17" s="1083"/>
      <c r="DB17" s="1083"/>
      <c r="DC17" s="1083"/>
      <c r="DD17" s="1083"/>
      <c r="DE17" s="1083"/>
    </row>
    <row r="18" spans="1:109" s="78" customFormat="1" ht="13" x14ac:dyDescent="0.2">
      <c r="A18" s="90"/>
      <c r="B18" s="1083"/>
      <c r="C18" s="1083"/>
      <c r="D18" s="1083"/>
      <c r="E18" s="1083"/>
      <c r="F18" s="1083"/>
      <c r="G18" s="1083"/>
      <c r="H18" s="1083"/>
      <c r="I18" s="1083"/>
      <c r="J18" s="1083"/>
      <c r="K18" s="1083"/>
      <c r="L18" s="1083"/>
      <c r="M18" s="1083"/>
      <c r="N18" s="1083"/>
      <c r="O18" s="1083"/>
      <c r="P18" s="1083"/>
      <c r="Q18" s="1083"/>
      <c r="R18" s="1083"/>
      <c r="S18" s="1083"/>
      <c r="T18" s="1083"/>
      <c r="U18" s="1083"/>
      <c r="V18" s="1083"/>
      <c r="W18" s="1083"/>
      <c r="X18" s="1083"/>
      <c r="Y18" s="1083"/>
      <c r="Z18" s="1083"/>
      <c r="AA18" s="1083"/>
      <c r="AB18" s="1083"/>
      <c r="AC18" s="1083"/>
      <c r="AD18" s="1083"/>
      <c r="AE18" s="1083"/>
      <c r="AF18" s="1083"/>
      <c r="AG18" s="1083"/>
      <c r="AH18" s="1083"/>
      <c r="AI18" s="1083"/>
      <c r="AJ18" s="1083"/>
      <c r="AK18" s="1083"/>
      <c r="AL18" s="1083"/>
      <c r="AM18" s="1083"/>
      <c r="AN18" s="1083"/>
      <c r="AO18" s="1083"/>
      <c r="AP18" s="1083"/>
      <c r="AQ18" s="1083"/>
      <c r="AR18" s="1083"/>
      <c r="AS18" s="1083"/>
      <c r="AT18" s="1083"/>
      <c r="AU18" s="1083"/>
      <c r="AV18" s="1083"/>
      <c r="AW18" s="1083"/>
      <c r="AX18" s="1083"/>
      <c r="AY18" s="1083"/>
      <c r="AZ18" s="1083"/>
      <c r="BA18" s="1083"/>
      <c r="BB18" s="1083"/>
      <c r="BC18" s="1083"/>
      <c r="BD18" s="1083"/>
      <c r="BE18" s="1083"/>
      <c r="BF18" s="1083"/>
      <c r="BG18" s="1083"/>
      <c r="BH18" s="1083"/>
      <c r="BI18" s="1083"/>
      <c r="BJ18" s="1083"/>
      <c r="BK18" s="1083"/>
      <c r="BL18" s="1083"/>
      <c r="BM18" s="1083"/>
      <c r="BN18" s="1083"/>
      <c r="BO18" s="1083"/>
      <c r="BP18" s="1083"/>
      <c r="BQ18" s="1083"/>
      <c r="BR18" s="1083"/>
      <c r="BS18" s="1083"/>
      <c r="BT18" s="1083"/>
      <c r="BU18" s="1083"/>
      <c r="BV18" s="1083"/>
      <c r="BW18" s="1083"/>
      <c r="BX18" s="1083"/>
      <c r="BY18" s="1083"/>
      <c r="BZ18" s="1083"/>
      <c r="CA18" s="1083"/>
      <c r="CB18" s="1083"/>
      <c r="CC18" s="1083"/>
      <c r="CD18" s="1083"/>
      <c r="CE18" s="1083"/>
      <c r="CF18" s="1083"/>
      <c r="CG18" s="1083"/>
      <c r="CH18" s="1083"/>
      <c r="CI18" s="1083"/>
      <c r="CJ18" s="1083"/>
      <c r="CK18" s="1083"/>
      <c r="CL18" s="1083"/>
      <c r="CM18" s="1083"/>
      <c r="CN18" s="1083"/>
      <c r="CO18" s="1083"/>
      <c r="CP18" s="1083"/>
      <c r="CQ18" s="1083"/>
      <c r="CR18" s="1083"/>
      <c r="CS18" s="1083"/>
      <c r="CT18" s="1083"/>
      <c r="CU18" s="1083"/>
      <c r="CV18" s="1083"/>
      <c r="CW18" s="1083"/>
      <c r="CX18" s="1083"/>
      <c r="CY18" s="1083"/>
      <c r="CZ18" s="1083"/>
      <c r="DA18" s="1083"/>
      <c r="DB18" s="1083"/>
      <c r="DC18" s="1083"/>
      <c r="DD18" s="1083"/>
      <c r="DE18" s="1083"/>
    </row>
    <row r="19" spans="1:109" ht="13" x14ac:dyDescent="0.2">
      <c r="DD19" s="90"/>
      <c r="DE19" s="90"/>
    </row>
    <row r="20" spans="1:109" ht="13" x14ac:dyDescent="0.2">
      <c r="DD20" s="90"/>
      <c r="DE20" s="90"/>
    </row>
    <row r="21" spans="1:109" ht="17.25" customHeight="1" x14ac:dyDescent="0.2">
      <c r="B21" s="1084"/>
      <c r="C21" s="86"/>
      <c r="D21" s="86"/>
      <c r="E21" s="86"/>
      <c r="F21" s="86"/>
      <c r="G21" s="86"/>
      <c r="H21" s="86"/>
      <c r="I21" s="86"/>
      <c r="J21" s="86"/>
      <c r="K21" s="86"/>
      <c r="L21" s="86"/>
      <c r="M21" s="86"/>
      <c r="N21" s="108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1085"/>
      <c r="AU21" s="86"/>
      <c r="AV21" s="86"/>
      <c r="AW21" s="86"/>
      <c r="AX21" s="86"/>
      <c r="AY21" s="86"/>
      <c r="AZ21" s="86"/>
      <c r="BA21" s="86"/>
      <c r="BB21" s="86"/>
      <c r="BC21" s="86"/>
      <c r="BD21" s="86"/>
      <c r="BE21" s="86"/>
      <c r="BF21" s="1085"/>
      <c r="BG21" s="86"/>
      <c r="BH21" s="86"/>
      <c r="BI21" s="86"/>
      <c r="BJ21" s="86"/>
      <c r="BK21" s="86"/>
      <c r="BL21" s="86"/>
      <c r="BM21" s="86"/>
      <c r="BN21" s="86"/>
      <c r="BO21" s="86"/>
      <c r="BP21" s="86"/>
      <c r="BQ21" s="86"/>
      <c r="BR21" s="1085"/>
      <c r="BS21" s="86"/>
      <c r="BT21" s="86"/>
      <c r="BU21" s="86"/>
      <c r="BV21" s="86"/>
      <c r="BW21" s="86"/>
      <c r="BX21" s="86"/>
      <c r="BY21" s="86"/>
      <c r="BZ21" s="86"/>
      <c r="CA21" s="86"/>
      <c r="CB21" s="86"/>
      <c r="CC21" s="86"/>
      <c r="CD21" s="1085"/>
      <c r="CE21" s="86"/>
      <c r="CF21" s="86"/>
      <c r="CG21" s="86"/>
      <c r="CH21" s="86"/>
      <c r="CI21" s="86"/>
      <c r="CJ21" s="86"/>
      <c r="CK21" s="86"/>
      <c r="CL21" s="86"/>
      <c r="CM21" s="86"/>
      <c r="CN21" s="86"/>
      <c r="CO21" s="86"/>
      <c r="CP21" s="1085"/>
      <c r="CQ21" s="86"/>
      <c r="CR21" s="86"/>
      <c r="CS21" s="86"/>
      <c r="CT21" s="86"/>
      <c r="CU21" s="86"/>
      <c r="CV21" s="86"/>
      <c r="CW21" s="86"/>
      <c r="CX21" s="86"/>
      <c r="CY21" s="86"/>
      <c r="CZ21" s="86"/>
      <c r="DA21" s="86"/>
      <c r="DB21" s="1085"/>
      <c r="DC21" s="86"/>
      <c r="DD21" s="160"/>
      <c r="DE21" s="90"/>
    </row>
    <row r="22" spans="1:109" ht="17.25" customHeight="1" x14ac:dyDescent="0.2">
      <c r="B22" s="80"/>
    </row>
    <row r="23" spans="1:109" ht="13" x14ac:dyDescent="0.2">
      <c r="B23" s="80"/>
    </row>
    <row r="24" spans="1:109" ht="13" x14ac:dyDescent="0.2">
      <c r="B24" s="80"/>
    </row>
    <row r="25" spans="1:109" ht="13" x14ac:dyDescent="0.2">
      <c r="B25" s="80"/>
    </row>
    <row r="26" spans="1:109" ht="13" x14ac:dyDescent="0.2">
      <c r="B26" s="80"/>
    </row>
    <row r="27" spans="1:109" ht="13" x14ac:dyDescent="0.2">
      <c r="B27" s="80"/>
    </row>
    <row r="28" spans="1:109" ht="13" x14ac:dyDescent="0.2">
      <c r="B28" s="80"/>
    </row>
    <row r="29" spans="1:109" ht="13" x14ac:dyDescent="0.2">
      <c r="B29" s="80"/>
    </row>
    <row r="30" spans="1:109" ht="13" x14ac:dyDescent="0.2">
      <c r="B30" s="80"/>
    </row>
    <row r="31" spans="1:109" ht="13" x14ac:dyDescent="0.2">
      <c r="B31" s="80"/>
    </row>
    <row r="32" spans="1:109" ht="13" x14ac:dyDescent="0.2">
      <c r="B32" s="80"/>
    </row>
    <row r="33" spans="2:109" ht="13" x14ac:dyDescent="0.2">
      <c r="B33" s="80"/>
    </row>
    <row r="34" spans="2:109" ht="13" x14ac:dyDescent="0.2">
      <c r="B34" s="80"/>
    </row>
    <row r="35" spans="2:109" ht="13" x14ac:dyDescent="0.2">
      <c r="B35" s="80"/>
    </row>
    <row r="36" spans="2:109" ht="13" x14ac:dyDescent="0.2">
      <c r="B36" s="80"/>
    </row>
    <row r="37" spans="2:109" ht="13" x14ac:dyDescent="0.2">
      <c r="B37" s="80"/>
    </row>
    <row r="38" spans="2:109" ht="13" x14ac:dyDescent="0.2">
      <c r="B38" s="80"/>
    </row>
    <row r="39" spans="2:109" ht="13"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 x14ac:dyDescent="0.2">
      <c r="B40" s="1086"/>
      <c r="DD40" s="1086"/>
      <c r="DE40" s="90"/>
    </row>
    <row r="41" spans="2:109" ht="16.5" x14ac:dyDescent="0.2">
      <c r="B41" s="82" t="s">
        <v>537</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 x14ac:dyDescent="0.2">
      <c r="B42" s="80"/>
      <c r="G42" s="1087"/>
      <c r="I42" s="1088"/>
      <c r="J42" s="1088"/>
      <c r="K42" s="1088"/>
      <c r="AM42" s="1087"/>
      <c r="AN42" s="1087" t="s">
        <v>538</v>
      </c>
      <c r="AP42" s="1088"/>
      <c r="AQ42" s="1088"/>
      <c r="AR42" s="1088"/>
      <c r="AY42" s="1087"/>
      <c r="BA42" s="1088"/>
      <c r="BB42" s="1088"/>
      <c r="BC42" s="1088"/>
      <c r="BK42" s="1087"/>
      <c r="BM42" s="1088"/>
      <c r="BN42" s="1088"/>
      <c r="BO42" s="1088"/>
      <c r="BW42" s="1087"/>
      <c r="BY42" s="1088"/>
      <c r="BZ42" s="1088"/>
      <c r="CA42" s="1088"/>
      <c r="CI42" s="1087"/>
      <c r="CK42" s="1088"/>
      <c r="CL42" s="1088"/>
      <c r="CM42" s="1088"/>
      <c r="CU42" s="1087"/>
      <c r="CW42" s="1088"/>
      <c r="CX42" s="1088"/>
      <c r="CY42" s="1088"/>
    </row>
    <row r="43" spans="2:109" ht="13.5" customHeight="1" x14ac:dyDescent="0.2">
      <c r="B43" s="80"/>
      <c r="AN43" s="1089" t="s">
        <v>539</v>
      </c>
      <c r="AO43" s="1090"/>
      <c r="AP43" s="1090"/>
      <c r="AQ43" s="1090"/>
      <c r="AR43" s="1090"/>
      <c r="AS43" s="1090"/>
      <c r="AT43" s="1090"/>
      <c r="AU43" s="1090"/>
      <c r="AV43" s="1090"/>
      <c r="AW43" s="1090"/>
      <c r="AX43" s="1090"/>
      <c r="AY43" s="1090"/>
      <c r="AZ43" s="1090"/>
      <c r="BA43" s="1090"/>
      <c r="BB43" s="1090"/>
      <c r="BC43" s="1090"/>
      <c r="BD43" s="1090"/>
      <c r="BE43" s="1090"/>
      <c r="BF43" s="1090"/>
      <c r="BG43" s="1090"/>
      <c r="BH43" s="1090"/>
      <c r="BI43" s="1090"/>
      <c r="BJ43" s="1090"/>
      <c r="BK43" s="1090"/>
      <c r="BL43" s="1090"/>
      <c r="BM43" s="1090"/>
      <c r="BN43" s="1090"/>
      <c r="BO43" s="1090"/>
      <c r="BP43" s="1090"/>
      <c r="BQ43" s="1090"/>
      <c r="BR43" s="1090"/>
      <c r="BS43" s="1090"/>
      <c r="BT43" s="1090"/>
      <c r="BU43" s="1090"/>
      <c r="BV43" s="1090"/>
      <c r="BW43" s="1090"/>
      <c r="BX43" s="1090"/>
      <c r="BY43" s="1090"/>
      <c r="BZ43" s="1090"/>
      <c r="CA43" s="1090"/>
      <c r="CB43" s="1090"/>
      <c r="CC43" s="1090"/>
      <c r="CD43" s="1090"/>
      <c r="CE43" s="1090"/>
      <c r="CF43" s="1090"/>
      <c r="CG43" s="1090"/>
      <c r="CH43" s="1090"/>
      <c r="CI43" s="1090"/>
      <c r="CJ43" s="1090"/>
      <c r="CK43" s="1090"/>
      <c r="CL43" s="1090"/>
      <c r="CM43" s="1090"/>
      <c r="CN43" s="1090"/>
      <c r="CO43" s="1090"/>
      <c r="CP43" s="1090"/>
      <c r="CQ43" s="1090"/>
      <c r="CR43" s="1090"/>
      <c r="CS43" s="1090"/>
      <c r="CT43" s="1090"/>
      <c r="CU43" s="1090"/>
      <c r="CV43" s="1090"/>
      <c r="CW43" s="1090"/>
      <c r="CX43" s="1090"/>
      <c r="CY43" s="1090"/>
      <c r="CZ43" s="1090"/>
      <c r="DA43" s="1090"/>
      <c r="DB43" s="1090"/>
      <c r="DC43" s="1091"/>
    </row>
    <row r="44" spans="2:109" ht="13" x14ac:dyDescent="0.2">
      <c r="B44" s="80"/>
      <c r="AN44" s="1092"/>
      <c r="AO44" s="1093"/>
      <c r="AP44" s="1093"/>
      <c r="AQ44" s="1093"/>
      <c r="AR44" s="1093"/>
      <c r="AS44" s="1093"/>
      <c r="AT44" s="1093"/>
      <c r="AU44" s="1093"/>
      <c r="AV44" s="1093"/>
      <c r="AW44" s="1093"/>
      <c r="AX44" s="1093"/>
      <c r="AY44" s="1093"/>
      <c r="AZ44" s="1093"/>
      <c r="BA44" s="1093"/>
      <c r="BB44" s="1093"/>
      <c r="BC44" s="1093"/>
      <c r="BD44" s="1093"/>
      <c r="BE44" s="1093"/>
      <c r="BF44" s="1093"/>
      <c r="BG44" s="1093"/>
      <c r="BH44" s="1093"/>
      <c r="BI44" s="1093"/>
      <c r="BJ44" s="1093"/>
      <c r="BK44" s="1093"/>
      <c r="BL44" s="1093"/>
      <c r="BM44" s="1093"/>
      <c r="BN44" s="1093"/>
      <c r="BO44" s="1093"/>
      <c r="BP44" s="1093"/>
      <c r="BQ44" s="1093"/>
      <c r="BR44" s="1093"/>
      <c r="BS44" s="1093"/>
      <c r="BT44" s="1093"/>
      <c r="BU44" s="1093"/>
      <c r="BV44" s="1093"/>
      <c r="BW44" s="1093"/>
      <c r="BX44" s="1093"/>
      <c r="BY44" s="1093"/>
      <c r="BZ44" s="1093"/>
      <c r="CA44" s="1093"/>
      <c r="CB44" s="1093"/>
      <c r="CC44" s="1093"/>
      <c r="CD44" s="1093"/>
      <c r="CE44" s="1093"/>
      <c r="CF44" s="1093"/>
      <c r="CG44" s="1093"/>
      <c r="CH44" s="1093"/>
      <c r="CI44" s="1093"/>
      <c r="CJ44" s="1093"/>
      <c r="CK44" s="1093"/>
      <c r="CL44" s="1093"/>
      <c r="CM44" s="1093"/>
      <c r="CN44" s="1093"/>
      <c r="CO44" s="1093"/>
      <c r="CP44" s="1093"/>
      <c r="CQ44" s="1093"/>
      <c r="CR44" s="1093"/>
      <c r="CS44" s="1093"/>
      <c r="CT44" s="1093"/>
      <c r="CU44" s="1093"/>
      <c r="CV44" s="1093"/>
      <c r="CW44" s="1093"/>
      <c r="CX44" s="1093"/>
      <c r="CY44" s="1093"/>
      <c r="CZ44" s="1093"/>
      <c r="DA44" s="1093"/>
      <c r="DB44" s="1093"/>
      <c r="DC44" s="1094"/>
    </row>
    <row r="45" spans="2:109" ht="13" x14ac:dyDescent="0.2">
      <c r="B45" s="80"/>
      <c r="AN45" s="1092"/>
      <c r="AO45" s="1093"/>
      <c r="AP45" s="1093"/>
      <c r="AQ45" s="1093"/>
      <c r="AR45" s="1093"/>
      <c r="AS45" s="1093"/>
      <c r="AT45" s="1093"/>
      <c r="AU45" s="1093"/>
      <c r="AV45" s="1093"/>
      <c r="AW45" s="1093"/>
      <c r="AX45" s="1093"/>
      <c r="AY45" s="1093"/>
      <c r="AZ45" s="1093"/>
      <c r="BA45" s="1093"/>
      <c r="BB45" s="1093"/>
      <c r="BC45" s="1093"/>
      <c r="BD45" s="1093"/>
      <c r="BE45" s="1093"/>
      <c r="BF45" s="1093"/>
      <c r="BG45" s="1093"/>
      <c r="BH45" s="1093"/>
      <c r="BI45" s="1093"/>
      <c r="BJ45" s="1093"/>
      <c r="BK45" s="1093"/>
      <c r="BL45" s="1093"/>
      <c r="BM45" s="1093"/>
      <c r="BN45" s="1093"/>
      <c r="BO45" s="1093"/>
      <c r="BP45" s="1093"/>
      <c r="BQ45" s="1093"/>
      <c r="BR45" s="1093"/>
      <c r="BS45" s="1093"/>
      <c r="BT45" s="1093"/>
      <c r="BU45" s="1093"/>
      <c r="BV45" s="1093"/>
      <c r="BW45" s="1093"/>
      <c r="BX45" s="1093"/>
      <c r="BY45" s="1093"/>
      <c r="BZ45" s="1093"/>
      <c r="CA45" s="1093"/>
      <c r="CB45" s="1093"/>
      <c r="CC45" s="1093"/>
      <c r="CD45" s="1093"/>
      <c r="CE45" s="1093"/>
      <c r="CF45" s="1093"/>
      <c r="CG45" s="1093"/>
      <c r="CH45" s="1093"/>
      <c r="CI45" s="1093"/>
      <c r="CJ45" s="1093"/>
      <c r="CK45" s="1093"/>
      <c r="CL45" s="1093"/>
      <c r="CM45" s="1093"/>
      <c r="CN45" s="1093"/>
      <c r="CO45" s="1093"/>
      <c r="CP45" s="1093"/>
      <c r="CQ45" s="1093"/>
      <c r="CR45" s="1093"/>
      <c r="CS45" s="1093"/>
      <c r="CT45" s="1093"/>
      <c r="CU45" s="1093"/>
      <c r="CV45" s="1093"/>
      <c r="CW45" s="1093"/>
      <c r="CX45" s="1093"/>
      <c r="CY45" s="1093"/>
      <c r="CZ45" s="1093"/>
      <c r="DA45" s="1093"/>
      <c r="DB45" s="1093"/>
      <c r="DC45" s="1094"/>
    </row>
    <row r="46" spans="2:109" ht="13" x14ac:dyDescent="0.2">
      <c r="B46" s="80"/>
      <c r="AN46" s="1092"/>
      <c r="AO46" s="1093"/>
      <c r="AP46" s="1093"/>
      <c r="AQ46" s="1093"/>
      <c r="AR46" s="1093"/>
      <c r="AS46" s="1093"/>
      <c r="AT46" s="1093"/>
      <c r="AU46" s="1093"/>
      <c r="AV46" s="1093"/>
      <c r="AW46" s="1093"/>
      <c r="AX46" s="1093"/>
      <c r="AY46" s="1093"/>
      <c r="AZ46" s="1093"/>
      <c r="BA46" s="1093"/>
      <c r="BB46" s="1093"/>
      <c r="BC46" s="1093"/>
      <c r="BD46" s="1093"/>
      <c r="BE46" s="1093"/>
      <c r="BF46" s="1093"/>
      <c r="BG46" s="1093"/>
      <c r="BH46" s="1093"/>
      <c r="BI46" s="1093"/>
      <c r="BJ46" s="1093"/>
      <c r="BK46" s="1093"/>
      <c r="BL46" s="1093"/>
      <c r="BM46" s="1093"/>
      <c r="BN46" s="1093"/>
      <c r="BO46" s="1093"/>
      <c r="BP46" s="1093"/>
      <c r="BQ46" s="1093"/>
      <c r="BR46" s="1093"/>
      <c r="BS46" s="1093"/>
      <c r="BT46" s="1093"/>
      <c r="BU46" s="1093"/>
      <c r="BV46" s="1093"/>
      <c r="BW46" s="1093"/>
      <c r="BX46" s="1093"/>
      <c r="BY46" s="1093"/>
      <c r="BZ46" s="1093"/>
      <c r="CA46" s="1093"/>
      <c r="CB46" s="1093"/>
      <c r="CC46" s="1093"/>
      <c r="CD46" s="1093"/>
      <c r="CE46" s="1093"/>
      <c r="CF46" s="1093"/>
      <c r="CG46" s="1093"/>
      <c r="CH46" s="1093"/>
      <c r="CI46" s="1093"/>
      <c r="CJ46" s="1093"/>
      <c r="CK46" s="1093"/>
      <c r="CL46" s="1093"/>
      <c r="CM46" s="1093"/>
      <c r="CN46" s="1093"/>
      <c r="CO46" s="1093"/>
      <c r="CP46" s="1093"/>
      <c r="CQ46" s="1093"/>
      <c r="CR46" s="1093"/>
      <c r="CS46" s="1093"/>
      <c r="CT46" s="1093"/>
      <c r="CU46" s="1093"/>
      <c r="CV46" s="1093"/>
      <c r="CW46" s="1093"/>
      <c r="CX46" s="1093"/>
      <c r="CY46" s="1093"/>
      <c r="CZ46" s="1093"/>
      <c r="DA46" s="1093"/>
      <c r="DB46" s="1093"/>
      <c r="DC46" s="1094"/>
    </row>
    <row r="47" spans="2:109" ht="13" x14ac:dyDescent="0.2">
      <c r="B47" s="80"/>
      <c r="AN47" s="1095"/>
      <c r="AO47" s="1096"/>
      <c r="AP47" s="1096"/>
      <c r="AQ47" s="1096"/>
      <c r="AR47" s="1096"/>
      <c r="AS47" s="1096"/>
      <c r="AT47" s="1096"/>
      <c r="AU47" s="1096"/>
      <c r="AV47" s="1096"/>
      <c r="AW47" s="1096"/>
      <c r="AX47" s="1096"/>
      <c r="AY47" s="1096"/>
      <c r="AZ47" s="1096"/>
      <c r="BA47" s="1096"/>
      <c r="BB47" s="1096"/>
      <c r="BC47" s="1096"/>
      <c r="BD47" s="1096"/>
      <c r="BE47" s="1096"/>
      <c r="BF47" s="1096"/>
      <c r="BG47" s="1096"/>
      <c r="BH47" s="1096"/>
      <c r="BI47" s="1096"/>
      <c r="BJ47" s="1096"/>
      <c r="BK47" s="1096"/>
      <c r="BL47" s="1096"/>
      <c r="BM47" s="1096"/>
      <c r="BN47" s="1096"/>
      <c r="BO47" s="1096"/>
      <c r="BP47" s="1096"/>
      <c r="BQ47" s="1096"/>
      <c r="BR47" s="1096"/>
      <c r="BS47" s="1096"/>
      <c r="BT47" s="1096"/>
      <c r="BU47" s="1096"/>
      <c r="BV47" s="1096"/>
      <c r="BW47" s="1096"/>
      <c r="BX47" s="1096"/>
      <c r="BY47" s="1096"/>
      <c r="BZ47" s="1096"/>
      <c r="CA47" s="1096"/>
      <c r="CB47" s="1096"/>
      <c r="CC47" s="1096"/>
      <c r="CD47" s="1096"/>
      <c r="CE47" s="1096"/>
      <c r="CF47" s="1096"/>
      <c r="CG47" s="1096"/>
      <c r="CH47" s="1096"/>
      <c r="CI47" s="1096"/>
      <c r="CJ47" s="1096"/>
      <c r="CK47" s="1096"/>
      <c r="CL47" s="1096"/>
      <c r="CM47" s="1096"/>
      <c r="CN47" s="1096"/>
      <c r="CO47" s="1096"/>
      <c r="CP47" s="1096"/>
      <c r="CQ47" s="1096"/>
      <c r="CR47" s="1096"/>
      <c r="CS47" s="1096"/>
      <c r="CT47" s="1096"/>
      <c r="CU47" s="1096"/>
      <c r="CV47" s="1096"/>
      <c r="CW47" s="1096"/>
      <c r="CX47" s="1096"/>
      <c r="CY47" s="1096"/>
      <c r="CZ47" s="1096"/>
      <c r="DA47" s="1096"/>
      <c r="DB47" s="1096"/>
      <c r="DC47" s="1097"/>
    </row>
    <row r="48" spans="2:109" ht="13" x14ac:dyDescent="0.2">
      <c r="B48" s="80"/>
      <c r="H48" s="1098"/>
      <c r="I48" s="1098"/>
      <c r="J48" s="1098"/>
      <c r="AN48" s="1098"/>
      <c r="AO48" s="1098"/>
      <c r="AP48" s="1098"/>
      <c r="AZ48" s="1098"/>
      <c r="BA48" s="1098"/>
      <c r="BB48" s="1098"/>
      <c r="BL48" s="1098"/>
      <c r="BM48" s="1098"/>
      <c r="BN48" s="1098"/>
      <c r="BX48" s="1098"/>
      <c r="BY48" s="1098"/>
      <c r="BZ48" s="1098"/>
      <c r="CJ48" s="1098"/>
      <c r="CK48" s="1098"/>
      <c r="CL48" s="1098"/>
      <c r="CV48" s="1098"/>
      <c r="CW48" s="1098"/>
      <c r="CX48" s="1098"/>
    </row>
    <row r="49" spans="1:109" ht="13" x14ac:dyDescent="0.2">
      <c r="B49" s="80"/>
      <c r="AN49" s="90" t="s">
        <v>540</v>
      </c>
    </row>
    <row r="50" spans="1:109" ht="13" x14ac:dyDescent="0.2">
      <c r="B50" s="80"/>
      <c r="G50" s="1099"/>
      <c r="H50" s="1099"/>
      <c r="I50" s="1099"/>
      <c r="J50" s="1099"/>
      <c r="K50" s="1100"/>
      <c r="L50" s="1100"/>
      <c r="M50" s="1101"/>
      <c r="N50" s="1101"/>
      <c r="AN50" s="1102"/>
      <c r="AO50" s="1103"/>
      <c r="AP50" s="1103"/>
      <c r="AQ50" s="1103"/>
      <c r="AR50" s="1103"/>
      <c r="AS50" s="1103"/>
      <c r="AT50" s="1103"/>
      <c r="AU50" s="1103"/>
      <c r="AV50" s="1103"/>
      <c r="AW50" s="1103"/>
      <c r="AX50" s="1103"/>
      <c r="AY50" s="1103"/>
      <c r="AZ50" s="1103"/>
      <c r="BA50" s="1103"/>
      <c r="BB50" s="1103"/>
      <c r="BC50" s="1103"/>
      <c r="BD50" s="1103"/>
      <c r="BE50" s="1103"/>
      <c r="BF50" s="1103"/>
      <c r="BG50" s="1103"/>
      <c r="BH50" s="1103"/>
      <c r="BI50" s="1103"/>
      <c r="BJ50" s="1103"/>
      <c r="BK50" s="1103"/>
      <c r="BL50" s="1103"/>
      <c r="BM50" s="1103"/>
      <c r="BN50" s="1103"/>
      <c r="BO50" s="1104"/>
      <c r="BP50" s="1105" t="s">
        <v>523</v>
      </c>
      <c r="BQ50" s="1105"/>
      <c r="BR50" s="1105"/>
      <c r="BS50" s="1105"/>
      <c r="BT50" s="1105"/>
      <c r="BU50" s="1105"/>
      <c r="BV50" s="1105"/>
      <c r="BW50" s="1105"/>
      <c r="BX50" s="1105" t="s">
        <v>524</v>
      </c>
      <c r="BY50" s="1105"/>
      <c r="BZ50" s="1105"/>
      <c r="CA50" s="1105"/>
      <c r="CB50" s="1105"/>
      <c r="CC50" s="1105"/>
      <c r="CD50" s="1105"/>
      <c r="CE50" s="1105"/>
      <c r="CF50" s="1105" t="s">
        <v>525</v>
      </c>
      <c r="CG50" s="1105"/>
      <c r="CH50" s="1105"/>
      <c r="CI50" s="1105"/>
      <c r="CJ50" s="1105"/>
      <c r="CK50" s="1105"/>
      <c r="CL50" s="1105"/>
      <c r="CM50" s="1105"/>
      <c r="CN50" s="1105" t="s">
        <v>252</v>
      </c>
      <c r="CO50" s="1105"/>
      <c r="CP50" s="1105"/>
      <c r="CQ50" s="1105"/>
      <c r="CR50" s="1105"/>
      <c r="CS50" s="1105"/>
      <c r="CT50" s="1105"/>
      <c r="CU50" s="1105"/>
      <c r="CV50" s="1105" t="s">
        <v>526</v>
      </c>
      <c r="CW50" s="1105"/>
      <c r="CX50" s="1105"/>
      <c r="CY50" s="1105"/>
      <c r="CZ50" s="1105"/>
      <c r="DA50" s="1105"/>
      <c r="DB50" s="1105"/>
      <c r="DC50" s="1105"/>
    </row>
    <row r="51" spans="1:109" ht="13.5" customHeight="1" x14ac:dyDescent="0.2">
      <c r="B51" s="80"/>
      <c r="G51" s="1106"/>
      <c r="H51" s="1106"/>
      <c r="I51" s="1107"/>
      <c r="J51" s="1107"/>
      <c r="K51" s="1108"/>
      <c r="L51" s="1108"/>
      <c r="M51" s="1108"/>
      <c r="N51" s="1108"/>
      <c r="AM51" s="1098"/>
      <c r="AN51" s="1109" t="s">
        <v>541</v>
      </c>
      <c r="AO51" s="1109"/>
      <c r="AP51" s="1109"/>
      <c r="AQ51" s="1109"/>
      <c r="AR51" s="1109"/>
      <c r="AS51" s="1109"/>
      <c r="AT51" s="1109"/>
      <c r="AU51" s="1109"/>
      <c r="AV51" s="1109"/>
      <c r="AW51" s="1109"/>
      <c r="AX51" s="1109"/>
      <c r="AY51" s="1109"/>
      <c r="AZ51" s="1109"/>
      <c r="BA51" s="1109"/>
      <c r="BB51" s="1109" t="s">
        <v>542</v>
      </c>
      <c r="BC51" s="1109"/>
      <c r="BD51" s="1109"/>
      <c r="BE51" s="1109"/>
      <c r="BF51" s="1109"/>
      <c r="BG51" s="1109"/>
      <c r="BH51" s="1109"/>
      <c r="BI51" s="1109"/>
      <c r="BJ51" s="1109"/>
      <c r="BK51" s="1109"/>
      <c r="BL51" s="1109"/>
      <c r="BM51" s="1109"/>
      <c r="BN51" s="1109"/>
      <c r="BO51" s="1109"/>
      <c r="BP51" s="1110"/>
      <c r="BQ51" s="1110"/>
      <c r="BR51" s="1110"/>
      <c r="BS51" s="1110"/>
      <c r="BT51" s="1110"/>
      <c r="BU51" s="1110"/>
      <c r="BV51" s="1110"/>
      <c r="BW51" s="1110"/>
      <c r="BX51" s="1110"/>
      <c r="BY51" s="1110"/>
      <c r="BZ51" s="1110"/>
      <c r="CA51" s="1110"/>
      <c r="CB51" s="1110"/>
      <c r="CC51" s="1110"/>
      <c r="CD51" s="1110"/>
      <c r="CE51" s="1110"/>
      <c r="CF51" s="1110"/>
      <c r="CG51" s="1110"/>
      <c r="CH51" s="1110"/>
      <c r="CI51" s="1110"/>
      <c r="CJ51" s="1110"/>
      <c r="CK51" s="1110"/>
      <c r="CL51" s="1110"/>
      <c r="CM51" s="1110"/>
      <c r="CN51" s="1110"/>
      <c r="CO51" s="1110"/>
      <c r="CP51" s="1110"/>
      <c r="CQ51" s="1110"/>
      <c r="CR51" s="1110"/>
      <c r="CS51" s="1110"/>
      <c r="CT51" s="1110"/>
      <c r="CU51" s="1110"/>
      <c r="CV51" s="1110"/>
      <c r="CW51" s="1110"/>
      <c r="CX51" s="1110"/>
      <c r="CY51" s="1110"/>
      <c r="CZ51" s="1110"/>
      <c r="DA51" s="1110"/>
      <c r="DB51" s="1110"/>
      <c r="DC51" s="1110"/>
    </row>
    <row r="52" spans="1:109" ht="13" x14ac:dyDescent="0.2">
      <c r="B52" s="80"/>
      <c r="G52" s="1106"/>
      <c r="H52" s="1106"/>
      <c r="I52" s="1107"/>
      <c r="J52" s="1107"/>
      <c r="K52" s="1108"/>
      <c r="L52" s="1108"/>
      <c r="M52" s="1108"/>
      <c r="N52" s="1108"/>
      <c r="AM52" s="1098"/>
      <c r="AN52" s="1109"/>
      <c r="AO52" s="1109"/>
      <c r="AP52" s="1109"/>
      <c r="AQ52" s="1109"/>
      <c r="AR52" s="1109"/>
      <c r="AS52" s="1109"/>
      <c r="AT52" s="1109"/>
      <c r="AU52" s="1109"/>
      <c r="AV52" s="1109"/>
      <c r="AW52" s="1109"/>
      <c r="AX52" s="1109"/>
      <c r="AY52" s="1109"/>
      <c r="AZ52" s="1109"/>
      <c r="BA52" s="1109"/>
      <c r="BB52" s="1109"/>
      <c r="BC52" s="1109"/>
      <c r="BD52" s="1109"/>
      <c r="BE52" s="1109"/>
      <c r="BF52" s="1109"/>
      <c r="BG52" s="1109"/>
      <c r="BH52" s="1109"/>
      <c r="BI52" s="1109"/>
      <c r="BJ52" s="1109"/>
      <c r="BK52" s="1109"/>
      <c r="BL52" s="1109"/>
      <c r="BM52" s="1109"/>
      <c r="BN52" s="1109"/>
      <c r="BO52" s="1109"/>
      <c r="BP52" s="1110"/>
      <c r="BQ52" s="1110"/>
      <c r="BR52" s="1110"/>
      <c r="BS52" s="1110"/>
      <c r="BT52" s="1110"/>
      <c r="BU52" s="1110"/>
      <c r="BV52" s="1110"/>
      <c r="BW52" s="1110"/>
      <c r="BX52" s="1110"/>
      <c r="BY52" s="1110"/>
      <c r="BZ52" s="1110"/>
      <c r="CA52" s="1110"/>
      <c r="CB52" s="1110"/>
      <c r="CC52" s="1110"/>
      <c r="CD52" s="1110"/>
      <c r="CE52" s="1110"/>
      <c r="CF52" s="1110"/>
      <c r="CG52" s="1110"/>
      <c r="CH52" s="1110"/>
      <c r="CI52" s="1110"/>
      <c r="CJ52" s="1110"/>
      <c r="CK52" s="1110"/>
      <c r="CL52" s="1110"/>
      <c r="CM52" s="1110"/>
      <c r="CN52" s="1110"/>
      <c r="CO52" s="1110"/>
      <c r="CP52" s="1110"/>
      <c r="CQ52" s="1110"/>
      <c r="CR52" s="1110"/>
      <c r="CS52" s="1110"/>
      <c r="CT52" s="1110"/>
      <c r="CU52" s="1110"/>
      <c r="CV52" s="1110"/>
      <c r="CW52" s="1110"/>
      <c r="CX52" s="1110"/>
      <c r="CY52" s="1110"/>
      <c r="CZ52" s="1110"/>
      <c r="DA52" s="1110"/>
      <c r="DB52" s="1110"/>
      <c r="DC52" s="1110"/>
    </row>
    <row r="53" spans="1:109" ht="13" x14ac:dyDescent="0.2">
      <c r="A53" s="1088"/>
      <c r="B53" s="80"/>
      <c r="G53" s="1106"/>
      <c r="H53" s="1106"/>
      <c r="I53" s="1099"/>
      <c r="J53" s="1099"/>
      <c r="K53" s="1108"/>
      <c r="L53" s="1108"/>
      <c r="M53" s="1108"/>
      <c r="N53" s="1108"/>
      <c r="AM53" s="1098"/>
      <c r="AN53" s="1109"/>
      <c r="AO53" s="1109"/>
      <c r="AP53" s="1109"/>
      <c r="AQ53" s="1109"/>
      <c r="AR53" s="1109"/>
      <c r="AS53" s="1109"/>
      <c r="AT53" s="1109"/>
      <c r="AU53" s="1109"/>
      <c r="AV53" s="1109"/>
      <c r="AW53" s="1109"/>
      <c r="AX53" s="1109"/>
      <c r="AY53" s="1109"/>
      <c r="AZ53" s="1109"/>
      <c r="BA53" s="1109"/>
      <c r="BB53" s="1109" t="s">
        <v>543</v>
      </c>
      <c r="BC53" s="1109"/>
      <c r="BD53" s="1109"/>
      <c r="BE53" s="1109"/>
      <c r="BF53" s="1109"/>
      <c r="BG53" s="1109"/>
      <c r="BH53" s="1109"/>
      <c r="BI53" s="1109"/>
      <c r="BJ53" s="1109"/>
      <c r="BK53" s="1109"/>
      <c r="BL53" s="1109"/>
      <c r="BM53" s="1109"/>
      <c r="BN53" s="1109"/>
      <c r="BO53" s="1109"/>
      <c r="BP53" s="1110">
        <v>68.2</v>
      </c>
      <c r="BQ53" s="1110"/>
      <c r="BR53" s="1110"/>
      <c r="BS53" s="1110"/>
      <c r="BT53" s="1110"/>
      <c r="BU53" s="1110"/>
      <c r="BV53" s="1110"/>
      <c r="BW53" s="1110"/>
      <c r="BX53" s="1110">
        <v>70.3</v>
      </c>
      <c r="BY53" s="1110"/>
      <c r="BZ53" s="1110"/>
      <c r="CA53" s="1110"/>
      <c r="CB53" s="1110"/>
      <c r="CC53" s="1110"/>
      <c r="CD53" s="1110"/>
      <c r="CE53" s="1110"/>
      <c r="CF53" s="1110">
        <v>70.599999999999994</v>
      </c>
      <c r="CG53" s="1110"/>
      <c r="CH53" s="1110"/>
      <c r="CI53" s="1110"/>
      <c r="CJ53" s="1110"/>
      <c r="CK53" s="1110"/>
      <c r="CL53" s="1110"/>
      <c r="CM53" s="1110"/>
      <c r="CN53" s="1110">
        <v>56.9</v>
      </c>
      <c r="CO53" s="1110"/>
      <c r="CP53" s="1110"/>
      <c r="CQ53" s="1110"/>
      <c r="CR53" s="1110"/>
      <c r="CS53" s="1110"/>
      <c r="CT53" s="1110"/>
      <c r="CU53" s="1110"/>
      <c r="CV53" s="1110">
        <v>74.400000000000006</v>
      </c>
      <c r="CW53" s="1110"/>
      <c r="CX53" s="1110"/>
      <c r="CY53" s="1110"/>
      <c r="CZ53" s="1110"/>
      <c r="DA53" s="1110"/>
      <c r="DB53" s="1110"/>
      <c r="DC53" s="1110"/>
    </row>
    <row r="54" spans="1:109" ht="13" x14ac:dyDescent="0.2">
      <c r="A54" s="1088"/>
      <c r="B54" s="80"/>
      <c r="G54" s="1106"/>
      <c r="H54" s="1106"/>
      <c r="I54" s="1099"/>
      <c r="J54" s="1099"/>
      <c r="K54" s="1108"/>
      <c r="L54" s="1108"/>
      <c r="M54" s="1108"/>
      <c r="N54" s="1108"/>
      <c r="AM54" s="1098"/>
      <c r="AN54" s="1109"/>
      <c r="AO54" s="1109"/>
      <c r="AP54" s="1109"/>
      <c r="AQ54" s="1109"/>
      <c r="AR54" s="1109"/>
      <c r="AS54" s="1109"/>
      <c r="AT54" s="1109"/>
      <c r="AU54" s="1109"/>
      <c r="AV54" s="1109"/>
      <c r="AW54" s="1109"/>
      <c r="AX54" s="1109"/>
      <c r="AY54" s="1109"/>
      <c r="AZ54" s="1109"/>
      <c r="BA54" s="1109"/>
      <c r="BB54" s="1109"/>
      <c r="BC54" s="1109"/>
      <c r="BD54" s="1109"/>
      <c r="BE54" s="1109"/>
      <c r="BF54" s="1109"/>
      <c r="BG54" s="1109"/>
      <c r="BH54" s="1109"/>
      <c r="BI54" s="1109"/>
      <c r="BJ54" s="1109"/>
      <c r="BK54" s="1109"/>
      <c r="BL54" s="1109"/>
      <c r="BM54" s="1109"/>
      <c r="BN54" s="1109"/>
      <c r="BO54" s="1109"/>
      <c r="BP54" s="1110"/>
      <c r="BQ54" s="1110"/>
      <c r="BR54" s="1110"/>
      <c r="BS54" s="1110"/>
      <c r="BT54" s="1110"/>
      <c r="BU54" s="1110"/>
      <c r="BV54" s="1110"/>
      <c r="BW54" s="1110"/>
      <c r="BX54" s="1110"/>
      <c r="BY54" s="1110"/>
      <c r="BZ54" s="1110"/>
      <c r="CA54" s="1110"/>
      <c r="CB54" s="1110"/>
      <c r="CC54" s="1110"/>
      <c r="CD54" s="1110"/>
      <c r="CE54" s="1110"/>
      <c r="CF54" s="1110"/>
      <c r="CG54" s="1110"/>
      <c r="CH54" s="1110"/>
      <c r="CI54" s="1110"/>
      <c r="CJ54" s="1110"/>
      <c r="CK54" s="1110"/>
      <c r="CL54" s="1110"/>
      <c r="CM54" s="1110"/>
      <c r="CN54" s="1110"/>
      <c r="CO54" s="1110"/>
      <c r="CP54" s="1110"/>
      <c r="CQ54" s="1110"/>
      <c r="CR54" s="1110"/>
      <c r="CS54" s="1110"/>
      <c r="CT54" s="1110"/>
      <c r="CU54" s="1110"/>
      <c r="CV54" s="1110"/>
      <c r="CW54" s="1110"/>
      <c r="CX54" s="1110"/>
      <c r="CY54" s="1110"/>
      <c r="CZ54" s="1110"/>
      <c r="DA54" s="1110"/>
      <c r="DB54" s="1110"/>
      <c r="DC54" s="1110"/>
    </row>
    <row r="55" spans="1:109" ht="13" x14ac:dyDescent="0.2">
      <c r="A55" s="1088"/>
      <c r="B55" s="80"/>
      <c r="G55" s="1099"/>
      <c r="H55" s="1099"/>
      <c r="I55" s="1099"/>
      <c r="J55" s="1099"/>
      <c r="K55" s="1108"/>
      <c r="L55" s="1108"/>
      <c r="M55" s="1108"/>
      <c r="N55" s="1108"/>
      <c r="AN55" s="1105" t="s">
        <v>544</v>
      </c>
      <c r="AO55" s="1105"/>
      <c r="AP55" s="1105"/>
      <c r="AQ55" s="1105"/>
      <c r="AR55" s="1105"/>
      <c r="AS55" s="1105"/>
      <c r="AT55" s="1105"/>
      <c r="AU55" s="1105"/>
      <c r="AV55" s="1105"/>
      <c r="AW55" s="1105"/>
      <c r="AX55" s="1105"/>
      <c r="AY55" s="1105"/>
      <c r="AZ55" s="1105"/>
      <c r="BA55" s="1105"/>
      <c r="BB55" s="1109" t="s">
        <v>542</v>
      </c>
      <c r="BC55" s="1109"/>
      <c r="BD55" s="1109"/>
      <c r="BE55" s="1109"/>
      <c r="BF55" s="1109"/>
      <c r="BG55" s="1109"/>
      <c r="BH55" s="1109"/>
      <c r="BI55" s="1109"/>
      <c r="BJ55" s="1109"/>
      <c r="BK55" s="1109"/>
      <c r="BL55" s="1109"/>
      <c r="BM55" s="1109"/>
      <c r="BN55" s="1109"/>
      <c r="BO55" s="1109"/>
      <c r="BP55" s="1110">
        <v>10.9</v>
      </c>
      <c r="BQ55" s="1110"/>
      <c r="BR55" s="1110"/>
      <c r="BS55" s="1110"/>
      <c r="BT55" s="1110"/>
      <c r="BU55" s="1110"/>
      <c r="BV55" s="1110"/>
      <c r="BW55" s="1110"/>
      <c r="BX55" s="1110">
        <v>6.5</v>
      </c>
      <c r="BY55" s="1110"/>
      <c r="BZ55" s="1110"/>
      <c r="CA55" s="1110"/>
      <c r="CB55" s="1110"/>
      <c r="CC55" s="1110"/>
      <c r="CD55" s="1110"/>
      <c r="CE55" s="1110"/>
      <c r="CF55" s="1110">
        <v>0</v>
      </c>
      <c r="CG55" s="1110"/>
      <c r="CH55" s="1110"/>
      <c r="CI55" s="1110"/>
      <c r="CJ55" s="1110"/>
      <c r="CK55" s="1110"/>
      <c r="CL55" s="1110"/>
      <c r="CM55" s="1110"/>
      <c r="CN55" s="1110">
        <v>0</v>
      </c>
      <c r="CO55" s="1110"/>
      <c r="CP55" s="1110"/>
      <c r="CQ55" s="1110"/>
      <c r="CR55" s="1110"/>
      <c r="CS55" s="1110"/>
      <c r="CT55" s="1110"/>
      <c r="CU55" s="1110"/>
      <c r="CV55" s="1110">
        <v>0</v>
      </c>
      <c r="CW55" s="1110"/>
      <c r="CX55" s="1110"/>
      <c r="CY55" s="1110"/>
      <c r="CZ55" s="1110"/>
      <c r="DA55" s="1110"/>
      <c r="DB55" s="1110"/>
      <c r="DC55" s="1110"/>
    </row>
    <row r="56" spans="1:109" ht="13" x14ac:dyDescent="0.2">
      <c r="A56" s="1088"/>
      <c r="B56" s="80"/>
      <c r="G56" s="1099"/>
      <c r="H56" s="1099"/>
      <c r="I56" s="1099"/>
      <c r="J56" s="1099"/>
      <c r="K56" s="1108"/>
      <c r="L56" s="1108"/>
      <c r="M56" s="1108"/>
      <c r="N56" s="1108"/>
      <c r="AN56" s="1105"/>
      <c r="AO56" s="1105"/>
      <c r="AP56" s="1105"/>
      <c r="AQ56" s="1105"/>
      <c r="AR56" s="1105"/>
      <c r="AS56" s="1105"/>
      <c r="AT56" s="1105"/>
      <c r="AU56" s="1105"/>
      <c r="AV56" s="1105"/>
      <c r="AW56" s="1105"/>
      <c r="AX56" s="1105"/>
      <c r="AY56" s="1105"/>
      <c r="AZ56" s="1105"/>
      <c r="BA56" s="1105"/>
      <c r="BB56" s="1109"/>
      <c r="BC56" s="1109"/>
      <c r="BD56" s="1109"/>
      <c r="BE56" s="1109"/>
      <c r="BF56" s="1109"/>
      <c r="BG56" s="1109"/>
      <c r="BH56" s="1109"/>
      <c r="BI56" s="1109"/>
      <c r="BJ56" s="1109"/>
      <c r="BK56" s="1109"/>
      <c r="BL56" s="1109"/>
      <c r="BM56" s="1109"/>
      <c r="BN56" s="1109"/>
      <c r="BO56" s="1109"/>
      <c r="BP56" s="1110"/>
      <c r="BQ56" s="1110"/>
      <c r="BR56" s="1110"/>
      <c r="BS56" s="1110"/>
      <c r="BT56" s="1110"/>
      <c r="BU56" s="1110"/>
      <c r="BV56" s="1110"/>
      <c r="BW56" s="1110"/>
      <c r="BX56" s="1110"/>
      <c r="BY56" s="1110"/>
      <c r="BZ56" s="1110"/>
      <c r="CA56" s="1110"/>
      <c r="CB56" s="1110"/>
      <c r="CC56" s="1110"/>
      <c r="CD56" s="1110"/>
      <c r="CE56" s="1110"/>
      <c r="CF56" s="1110"/>
      <c r="CG56" s="1110"/>
      <c r="CH56" s="1110"/>
      <c r="CI56" s="1110"/>
      <c r="CJ56" s="1110"/>
      <c r="CK56" s="1110"/>
      <c r="CL56" s="1110"/>
      <c r="CM56" s="1110"/>
      <c r="CN56" s="1110"/>
      <c r="CO56" s="1110"/>
      <c r="CP56" s="1110"/>
      <c r="CQ56" s="1110"/>
      <c r="CR56" s="1110"/>
      <c r="CS56" s="1110"/>
      <c r="CT56" s="1110"/>
      <c r="CU56" s="1110"/>
      <c r="CV56" s="1110"/>
      <c r="CW56" s="1110"/>
      <c r="CX56" s="1110"/>
      <c r="CY56" s="1110"/>
      <c r="CZ56" s="1110"/>
      <c r="DA56" s="1110"/>
      <c r="DB56" s="1110"/>
      <c r="DC56" s="1110"/>
    </row>
    <row r="57" spans="1:109" s="1088" customFormat="1" ht="13" x14ac:dyDescent="0.2">
      <c r="B57" s="1111"/>
      <c r="G57" s="1099"/>
      <c r="H57" s="1099"/>
      <c r="I57" s="1112"/>
      <c r="J57" s="1112"/>
      <c r="K57" s="1108"/>
      <c r="L57" s="1108"/>
      <c r="M57" s="1108"/>
      <c r="N57" s="1108"/>
      <c r="AM57" s="90"/>
      <c r="AN57" s="1105"/>
      <c r="AO57" s="1105"/>
      <c r="AP57" s="1105"/>
      <c r="AQ57" s="1105"/>
      <c r="AR57" s="1105"/>
      <c r="AS57" s="1105"/>
      <c r="AT57" s="1105"/>
      <c r="AU57" s="1105"/>
      <c r="AV57" s="1105"/>
      <c r="AW57" s="1105"/>
      <c r="AX57" s="1105"/>
      <c r="AY57" s="1105"/>
      <c r="AZ57" s="1105"/>
      <c r="BA57" s="1105"/>
      <c r="BB57" s="1109" t="s">
        <v>543</v>
      </c>
      <c r="BC57" s="1109"/>
      <c r="BD57" s="1109"/>
      <c r="BE57" s="1109"/>
      <c r="BF57" s="1109"/>
      <c r="BG57" s="1109"/>
      <c r="BH57" s="1109"/>
      <c r="BI57" s="1109"/>
      <c r="BJ57" s="1109"/>
      <c r="BK57" s="1109"/>
      <c r="BL57" s="1109"/>
      <c r="BM57" s="1109"/>
      <c r="BN57" s="1109"/>
      <c r="BO57" s="1109"/>
      <c r="BP57" s="1110">
        <v>62.2</v>
      </c>
      <c r="BQ57" s="1110"/>
      <c r="BR57" s="1110"/>
      <c r="BS57" s="1110"/>
      <c r="BT57" s="1110"/>
      <c r="BU57" s="1110"/>
      <c r="BV57" s="1110"/>
      <c r="BW57" s="1110"/>
      <c r="BX57" s="1110">
        <v>63.6</v>
      </c>
      <c r="BY57" s="1110"/>
      <c r="BZ57" s="1110"/>
      <c r="CA57" s="1110"/>
      <c r="CB57" s="1110"/>
      <c r="CC57" s="1110"/>
      <c r="CD57" s="1110"/>
      <c r="CE57" s="1110"/>
      <c r="CF57" s="1110">
        <v>64.7</v>
      </c>
      <c r="CG57" s="1110"/>
      <c r="CH57" s="1110"/>
      <c r="CI57" s="1110"/>
      <c r="CJ57" s="1110"/>
      <c r="CK57" s="1110"/>
      <c r="CL57" s="1110"/>
      <c r="CM57" s="1110"/>
      <c r="CN57" s="1110">
        <v>66.099999999999994</v>
      </c>
      <c r="CO57" s="1110"/>
      <c r="CP57" s="1110"/>
      <c r="CQ57" s="1110"/>
      <c r="CR57" s="1110"/>
      <c r="CS57" s="1110"/>
      <c r="CT57" s="1110"/>
      <c r="CU57" s="1110"/>
      <c r="CV57" s="1110">
        <v>67.7</v>
      </c>
      <c r="CW57" s="1110"/>
      <c r="CX57" s="1110"/>
      <c r="CY57" s="1110"/>
      <c r="CZ57" s="1110"/>
      <c r="DA57" s="1110"/>
      <c r="DB57" s="1110"/>
      <c r="DC57" s="1110"/>
      <c r="DD57" s="1113"/>
      <c r="DE57" s="1111"/>
    </row>
    <row r="58" spans="1:109" s="1088" customFormat="1" ht="13" x14ac:dyDescent="0.2">
      <c r="A58" s="90"/>
      <c r="B58" s="1111"/>
      <c r="G58" s="1099"/>
      <c r="H58" s="1099"/>
      <c r="I58" s="1112"/>
      <c r="J58" s="1112"/>
      <c r="K58" s="1108"/>
      <c r="L58" s="1108"/>
      <c r="M58" s="1108"/>
      <c r="N58" s="1108"/>
      <c r="AM58" s="90"/>
      <c r="AN58" s="1105"/>
      <c r="AO58" s="1105"/>
      <c r="AP58" s="1105"/>
      <c r="AQ58" s="1105"/>
      <c r="AR58" s="1105"/>
      <c r="AS58" s="1105"/>
      <c r="AT58" s="1105"/>
      <c r="AU58" s="1105"/>
      <c r="AV58" s="1105"/>
      <c r="AW58" s="1105"/>
      <c r="AX58" s="1105"/>
      <c r="AY58" s="1105"/>
      <c r="AZ58" s="1105"/>
      <c r="BA58" s="1105"/>
      <c r="BB58" s="1109"/>
      <c r="BC58" s="1109"/>
      <c r="BD58" s="1109"/>
      <c r="BE58" s="1109"/>
      <c r="BF58" s="1109"/>
      <c r="BG58" s="1109"/>
      <c r="BH58" s="1109"/>
      <c r="BI58" s="1109"/>
      <c r="BJ58" s="1109"/>
      <c r="BK58" s="1109"/>
      <c r="BL58" s="1109"/>
      <c r="BM58" s="1109"/>
      <c r="BN58" s="1109"/>
      <c r="BO58" s="1109"/>
      <c r="BP58" s="1110"/>
      <c r="BQ58" s="1110"/>
      <c r="BR58" s="1110"/>
      <c r="BS58" s="1110"/>
      <c r="BT58" s="1110"/>
      <c r="BU58" s="1110"/>
      <c r="BV58" s="1110"/>
      <c r="BW58" s="1110"/>
      <c r="BX58" s="1110"/>
      <c r="BY58" s="1110"/>
      <c r="BZ58" s="1110"/>
      <c r="CA58" s="1110"/>
      <c r="CB58" s="1110"/>
      <c r="CC58" s="1110"/>
      <c r="CD58" s="1110"/>
      <c r="CE58" s="1110"/>
      <c r="CF58" s="1110"/>
      <c r="CG58" s="1110"/>
      <c r="CH58" s="1110"/>
      <c r="CI58" s="1110"/>
      <c r="CJ58" s="1110"/>
      <c r="CK58" s="1110"/>
      <c r="CL58" s="1110"/>
      <c r="CM58" s="1110"/>
      <c r="CN58" s="1110"/>
      <c r="CO58" s="1110"/>
      <c r="CP58" s="1110"/>
      <c r="CQ58" s="1110"/>
      <c r="CR58" s="1110"/>
      <c r="CS58" s="1110"/>
      <c r="CT58" s="1110"/>
      <c r="CU58" s="1110"/>
      <c r="CV58" s="1110"/>
      <c r="CW58" s="1110"/>
      <c r="CX58" s="1110"/>
      <c r="CY58" s="1110"/>
      <c r="CZ58" s="1110"/>
      <c r="DA58" s="1110"/>
      <c r="DB58" s="1110"/>
      <c r="DC58" s="1110"/>
      <c r="DD58" s="1113"/>
      <c r="DE58" s="1111"/>
    </row>
    <row r="59" spans="1:109" s="1088" customFormat="1" ht="13" x14ac:dyDescent="0.2">
      <c r="A59" s="90"/>
      <c r="B59" s="1111"/>
      <c r="K59" s="1114"/>
      <c r="L59" s="1114"/>
      <c r="M59" s="1114"/>
      <c r="N59" s="1114"/>
      <c r="AQ59" s="1114"/>
      <c r="AR59" s="1114"/>
      <c r="AS59" s="1114"/>
      <c r="AT59" s="1114"/>
      <c r="BC59" s="1114"/>
      <c r="BD59" s="1114"/>
      <c r="BE59" s="1114"/>
      <c r="BF59" s="1114"/>
      <c r="BO59" s="1114"/>
      <c r="BP59" s="1114"/>
      <c r="BQ59" s="1114"/>
      <c r="BR59" s="1114"/>
      <c r="CA59" s="1114"/>
      <c r="CB59" s="1114"/>
      <c r="CC59" s="1114"/>
      <c r="CD59" s="1114"/>
      <c r="CM59" s="1114"/>
      <c r="CN59" s="1114"/>
      <c r="CO59" s="1114"/>
      <c r="CP59" s="1114"/>
      <c r="CY59" s="1114"/>
      <c r="CZ59" s="1114"/>
      <c r="DA59" s="1114"/>
      <c r="DB59" s="1114"/>
      <c r="DC59" s="1114"/>
      <c r="DD59" s="1113"/>
      <c r="DE59" s="1111"/>
    </row>
    <row r="60" spans="1:109" s="1088" customFormat="1" ht="13" x14ac:dyDescent="0.2">
      <c r="A60" s="90"/>
      <c r="B60" s="1111"/>
      <c r="K60" s="1114"/>
      <c r="L60" s="1114"/>
      <c r="M60" s="1114"/>
      <c r="N60" s="1114"/>
      <c r="AQ60" s="1114"/>
      <c r="AR60" s="1114"/>
      <c r="AS60" s="1114"/>
      <c r="AT60" s="1114"/>
      <c r="BC60" s="1114"/>
      <c r="BD60" s="1114"/>
      <c r="BE60" s="1114"/>
      <c r="BF60" s="1114"/>
      <c r="BO60" s="1114"/>
      <c r="BP60" s="1114"/>
      <c r="BQ60" s="1114"/>
      <c r="BR60" s="1114"/>
      <c r="CA60" s="1114"/>
      <c r="CB60" s="1114"/>
      <c r="CC60" s="1114"/>
      <c r="CD60" s="1114"/>
      <c r="CM60" s="1114"/>
      <c r="CN60" s="1114"/>
      <c r="CO60" s="1114"/>
      <c r="CP60" s="1114"/>
      <c r="CY60" s="1114"/>
      <c r="CZ60" s="1114"/>
      <c r="DA60" s="1114"/>
      <c r="DB60" s="1114"/>
      <c r="DC60" s="1114"/>
      <c r="DD60" s="1113"/>
      <c r="DE60" s="1111"/>
    </row>
    <row r="61" spans="1:109" s="1088" customFormat="1" ht="13" x14ac:dyDescent="0.2">
      <c r="A61" s="90"/>
      <c r="B61" s="1115"/>
      <c r="C61" s="1116"/>
      <c r="D61" s="1116"/>
      <c r="E61" s="1116"/>
      <c r="F61" s="1116"/>
      <c r="G61" s="1116"/>
      <c r="H61" s="1116"/>
      <c r="I61" s="1116"/>
      <c r="J61" s="1116"/>
      <c r="K61" s="1116"/>
      <c r="L61" s="1116"/>
      <c r="M61" s="1117"/>
      <c r="N61" s="1117"/>
      <c r="O61" s="1116"/>
      <c r="P61" s="1116"/>
      <c r="Q61" s="1116"/>
      <c r="R61" s="1116"/>
      <c r="S61" s="1116"/>
      <c r="T61" s="1116"/>
      <c r="U61" s="1116"/>
      <c r="V61" s="1116"/>
      <c r="W61" s="1116"/>
      <c r="X61" s="1116"/>
      <c r="Y61" s="1116"/>
      <c r="Z61" s="1116"/>
      <c r="AA61" s="1116"/>
      <c r="AB61" s="1116"/>
      <c r="AC61" s="1116"/>
      <c r="AD61" s="1116"/>
      <c r="AE61" s="1116"/>
      <c r="AF61" s="1116"/>
      <c r="AG61" s="1116"/>
      <c r="AH61" s="1116"/>
      <c r="AI61" s="1116"/>
      <c r="AJ61" s="1116"/>
      <c r="AK61" s="1116"/>
      <c r="AL61" s="1116"/>
      <c r="AM61" s="1116"/>
      <c r="AN61" s="1116"/>
      <c r="AO61" s="1116"/>
      <c r="AP61" s="1116"/>
      <c r="AQ61" s="1116"/>
      <c r="AR61" s="1116"/>
      <c r="AS61" s="1117"/>
      <c r="AT61" s="1117"/>
      <c r="AU61" s="1116"/>
      <c r="AV61" s="1116"/>
      <c r="AW61" s="1116"/>
      <c r="AX61" s="1116"/>
      <c r="AY61" s="1116"/>
      <c r="AZ61" s="1116"/>
      <c r="BA61" s="1116"/>
      <c r="BB61" s="1116"/>
      <c r="BC61" s="1116"/>
      <c r="BD61" s="1116"/>
      <c r="BE61" s="1117"/>
      <c r="BF61" s="1117"/>
      <c r="BG61" s="1116"/>
      <c r="BH61" s="1116"/>
      <c r="BI61" s="1116"/>
      <c r="BJ61" s="1116"/>
      <c r="BK61" s="1116"/>
      <c r="BL61" s="1116"/>
      <c r="BM61" s="1116"/>
      <c r="BN61" s="1116"/>
      <c r="BO61" s="1116"/>
      <c r="BP61" s="1116"/>
      <c r="BQ61" s="1117"/>
      <c r="BR61" s="1117"/>
      <c r="BS61" s="1116"/>
      <c r="BT61" s="1116"/>
      <c r="BU61" s="1116"/>
      <c r="BV61" s="1116"/>
      <c r="BW61" s="1116"/>
      <c r="BX61" s="1116"/>
      <c r="BY61" s="1116"/>
      <c r="BZ61" s="1116"/>
      <c r="CA61" s="1116"/>
      <c r="CB61" s="1116"/>
      <c r="CC61" s="1117"/>
      <c r="CD61" s="1117"/>
      <c r="CE61" s="1116"/>
      <c r="CF61" s="1116"/>
      <c r="CG61" s="1116"/>
      <c r="CH61" s="1116"/>
      <c r="CI61" s="1116"/>
      <c r="CJ61" s="1116"/>
      <c r="CK61" s="1116"/>
      <c r="CL61" s="1116"/>
      <c r="CM61" s="1116"/>
      <c r="CN61" s="1116"/>
      <c r="CO61" s="1117"/>
      <c r="CP61" s="1117"/>
      <c r="CQ61" s="1116"/>
      <c r="CR61" s="1116"/>
      <c r="CS61" s="1116"/>
      <c r="CT61" s="1116"/>
      <c r="CU61" s="1116"/>
      <c r="CV61" s="1116"/>
      <c r="CW61" s="1116"/>
      <c r="CX61" s="1116"/>
      <c r="CY61" s="1116"/>
      <c r="CZ61" s="1116"/>
      <c r="DA61" s="1117"/>
      <c r="DB61" s="1117"/>
      <c r="DC61" s="1117"/>
      <c r="DD61" s="1118"/>
      <c r="DE61" s="1111"/>
    </row>
    <row r="62" spans="1:109" ht="13" x14ac:dyDescent="0.2">
      <c r="B62" s="1086"/>
      <c r="C62" s="1086"/>
      <c r="D62" s="1086"/>
      <c r="E62" s="1086"/>
      <c r="F62" s="1086"/>
      <c r="G62" s="1086"/>
      <c r="H62" s="1086"/>
      <c r="I62" s="1086"/>
      <c r="J62" s="1086"/>
      <c r="K62" s="1086"/>
      <c r="L62" s="1086"/>
      <c r="M62" s="1086"/>
      <c r="N62" s="1086"/>
      <c r="O62" s="1086"/>
      <c r="P62" s="1086"/>
      <c r="Q62" s="1086"/>
      <c r="R62" s="1086"/>
      <c r="S62" s="1086"/>
      <c r="T62" s="1086"/>
      <c r="U62" s="1086"/>
      <c r="V62" s="1086"/>
      <c r="W62" s="1086"/>
      <c r="X62" s="1086"/>
      <c r="Y62" s="1086"/>
      <c r="Z62" s="1086"/>
      <c r="AA62" s="1086"/>
      <c r="AB62" s="1086"/>
      <c r="AC62" s="1086"/>
      <c r="AD62" s="1086"/>
      <c r="AE62" s="1086"/>
      <c r="AF62" s="1086"/>
      <c r="AG62" s="1086"/>
      <c r="AH62" s="1086"/>
      <c r="AI62" s="1086"/>
      <c r="AJ62" s="1086"/>
      <c r="AK62" s="1086"/>
      <c r="AL62" s="1086"/>
      <c r="AM62" s="1086"/>
      <c r="AN62" s="1086"/>
      <c r="AO62" s="1086"/>
      <c r="AP62" s="1086"/>
      <c r="AQ62" s="1086"/>
      <c r="AR62" s="1086"/>
      <c r="AS62" s="1086"/>
      <c r="AT62" s="1086"/>
      <c r="AU62" s="1086"/>
      <c r="AV62" s="1086"/>
      <c r="AW62" s="1086"/>
      <c r="AX62" s="1086"/>
      <c r="AY62" s="1086"/>
      <c r="AZ62" s="1086"/>
      <c r="BA62" s="1086"/>
      <c r="BB62" s="1086"/>
      <c r="BC62" s="1086"/>
      <c r="BD62" s="1086"/>
      <c r="BE62" s="1086"/>
      <c r="BF62" s="1086"/>
      <c r="BG62" s="1086"/>
      <c r="BH62" s="1086"/>
      <c r="BI62" s="1086"/>
      <c r="BJ62" s="1086"/>
      <c r="BK62" s="1086"/>
      <c r="BL62" s="1086"/>
      <c r="BM62" s="1086"/>
      <c r="BN62" s="1086"/>
      <c r="BO62" s="1086"/>
      <c r="BP62" s="1086"/>
      <c r="BQ62" s="1086"/>
      <c r="BR62" s="1086"/>
      <c r="BS62" s="1086"/>
      <c r="BT62" s="1086"/>
      <c r="BU62" s="1086"/>
      <c r="BV62" s="1086"/>
      <c r="BW62" s="1086"/>
      <c r="BX62" s="1086"/>
      <c r="BY62" s="1086"/>
      <c r="BZ62" s="1086"/>
      <c r="CA62" s="1086"/>
      <c r="CB62" s="1086"/>
      <c r="CC62" s="1086"/>
      <c r="CD62" s="1086"/>
      <c r="CE62" s="1086"/>
      <c r="CF62" s="1086"/>
      <c r="CG62" s="1086"/>
      <c r="CH62" s="1086"/>
      <c r="CI62" s="1086"/>
      <c r="CJ62" s="1086"/>
      <c r="CK62" s="1086"/>
      <c r="CL62" s="1086"/>
      <c r="CM62" s="1086"/>
      <c r="CN62" s="1086"/>
      <c r="CO62" s="1086"/>
      <c r="CP62" s="1086"/>
      <c r="CQ62" s="1086"/>
      <c r="CR62" s="1086"/>
      <c r="CS62" s="1086"/>
      <c r="CT62" s="1086"/>
      <c r="CU62" s="1086"/>
      <c r="CV62" s="1086"/>
      <c r="CW62" s="1086"/>
      <c r="CX62" s="1086"/>
      <c r="CY62" s="1086"/>
      <c r="CZ62" s="1086"/>
      <c r="DA62" s="1086"/>
      <c r="DB62" s="1086"/>
      <c r="DC62" s="1086"/>
      <c r="DD62" s="1086"/>
      <c r="DE62" s="90"/>
    </row>
    <row r="63" spans="1:109" ht="16.5" x14ac:dyDescent="0.2">
      <c r="B63" s="88" t="s">
        <v>545</v>
      </c>
    </row>
    <row r="64" spans="1:109" ht="13" x14ac:dyDescent="0.2">
      <c r="B64" s="80"/>
      <c r="G64" s="1087"/>
      <c r="N64" s="1119"/>
      <c r="AM64" s="1087"/>
      <c r="AN64" s="1087" t="s">
        <v>538</v>
      </c>
      <c r="AP64" s="1088"/>
      <c r="AQ64" s="1088"/>
      <c r="AR64" s="1088"/>
      <c r="AY64" s="1087"/>
      <c r="BA64" s="1088"/>
      <c r="BB64" s="1088"/>
      <c r="BC64" s="1088"/>
      <c r="BK64" s="1087"/>
      <c r="BM64" s="1088"/>
      <c r="BN64" s="1088"/>
      <c r="BO64" s="1088"/>
      <c r="BW64" s="1087"/>
      <c r="BY64" s="1088"/>
      <c r="BZ64" s="1088"/>
      <c r="CA64" s="1088"/>
      <c r="CI64" s="1087"/>
      <c r="CK64" s="1088"/>
      <c r="CL64" s="1088"/>
      <c r="CM64" s="1088"/>
      <c r="CU64" s="1087"/>
      <c r="CW64" s="1088"/>
      <c r="CX64" s="1088"/>
      <c r="CY64" s="1088"/>
    </row>
    <row r="65" spans="2:107" ht="13" x14ac:dyDescent="0.2">
      <c r="B65" s="80"/>
      <c r="AN65" s="1089" t="s">
        <v>546</v>
      </c>
      <c r="AO65" s="1090"/>
      <c r="AP65" s="1090"/>
      <c r="AQ65" s="1090"/>
      <c r="AR65" s="1090"/>
      <c r="AS65" s="1090"/>
      <c r="AT65" s="1090"/>
      <c r="AU65" s="1090"/>
      <c r="AV65" s="1090"/>
      <c r="AW65" s="1090"/>
      <c r="AX65" s="1090"/>
      <c r="AY65" s="1090"/>
      <c r="AZ65" s="1090"/>
      <c r="BA65" s="1090"/>
      <c r="BB65" s="1090"/>
      <c r="BC65" s="1090"/>
      <c r="BD65" s="1090"/>
      <c r="BE65" s="1090"/>
      <c r="BF65" s="1090"/>
      <c r="BG65" s="1090"/>
      <c r="BH65" s="1090"/>
      <c r="BI65" s="1090"/>
      <c r="BJ65" s="1090"/>
      <c r="BK65" s="1090"/>
      <c r="BL65" s="1090"/>
      <c r="BM65" s="1090"/>
      <c r="BN65" s="1090"/>
      <c r="BO65" s="1090"/>
      <c r="BP65" s="1090"/>
      <c r="BQ65" s="1090"/>
      <c r="BR65" s="1090"/>
      <c r="BS65" s="1090"/>
      <c r="BT65" s="1090"/>
      <c r="BU65" s="1090"/>
      <c r="BV65" s="1090"/>
      <c r="BW65" s="1090"/>
      <c r="BX65" s="1090"/>
      <c r="BY65" s="1090"/>
      <c r="BZ65" s="1090"/>
      <c r="CA65" s="1090"/>
      <c r="CB65" s="1090"/>
      <c r="CC65" s="1090"/>
      <c r="CD65" s="1090"/>
      <c r="CE65" s="1090"/>
      <c r="CF65" s="1090"/>
      <c r="CG65" s="1090"/>
      <c r="CH65" s="1090"/>
      <c r="CI65" s="1090"/>
      <c r="CJ65" s="1090"/>
      <c r="CK65" s="1090"/>
      <c r="CL65" s="1090"/>
      <c r="CM65" s="1090"/>
      <c r="CN65" s="1090"/>
      <c r="CO65" s="1090"/>
      <c r="CP65" s="1090"/>
      <c r="CQ65" s="1090"/>
      <c r="CR65" s="1090"/>
      <c r="CS65" s="1090"/>
      <c r="CT65" s="1090"/>
      <c r="CU65" s="1090"/>
      <c r="CV65" s="1090"/>
      <c r="CW65" s="1090"/>
      <c r="CX65" s="1090"/>
      <c r="CY65" s="1090"/>
      <c r="CZ65" s="1090"/>
      <c r="DA65" s="1090"/>
      <c r="DB65" s="1090"/>
      <c r="DC65" s="1091"/>
    </row>
    <row r="66" spans="2:107" ht="13" x14ac:dyDescent="0.2">
      <c r="B66" s="80"/>
      <c r="AN66" s="1092"/>
      <c r="AO66" s="1093"/>
      <c r="AP66" s="1093"/>
      <c r="AQ66" s="1093"/>
      <c r="AR66" s="1093"/>
      <c r="AS66" s="1093"/>
      <c r="AT66" s="1093"/>
      <c r="AU66" s="1093"/>
      <c r="AV66" s="1093"/>
      <c r="AW66" s="1093"/>
      <c r="AX66" s="1093"/>
      <c r="AY66" s="1093"/>
      <c r="AZ66" s="1093"/>
      <c r="BA66" s="1093"/>
      <c r="BB66" s="1093"/>
      <c r="BC66" s="1093"/>
      <c r="BD66" s="1093"/>
      <c r="BE66" s="1093"/>
      <c r="BF66" s="1093"/>
      <c r="BG66" s="1093"/>
      <c r="BH66" s="1093"/>
      <c r="BI66" s="1093"/>
      <c r="BJ66" s="1093"/>
      <c r="BK66" s="1093"/>
      <c r="BL66" s="1093"/>
      <c r="BM66" s="1093"/>
      <c r="BN66" s="1093"/>
      <c r="BO66" s="1093"/>
      <c r="BP66" s="1093"/>
      <c r="BQ66" s="1093"/>
      <c r="BR66" s="1093"/>
      <c r="BS66" s="1093"/>
      <c r="BT66" s="1093"/>
      <c r="BU66" s="1093"/>
      <c r="BV66" s="1093"/>
      <c r="BW66" s="1093"/>
      <c r="BX66" s="1093"/>
      <c r="BY66" s="1093"/>
      <c r="BZ66" s="1093"/>
      <c r="CA66" s="1093"/>
      <c r="CB66" s="1093"/>
      <c r="CC66" s="1093"/>
      <c r="CD66" s="1093"/>
      <c r="CE66" s="1093"/>
      <c r="CF66" s="1093"/>
      <c r="CG66" s="1093"/>
      <c r="CH66" s="1093"/>
      <c r="CI66" s="1093"/>
      <c r="CJ66" s="1093"/>
      <c r="CK66" s="1093"/>
      <c r="CL66" s="1093"/>
      <c r="CM66" s="1093"/>
      <c r="CN66" s="1093"/>
      <c r="CO66" s="1093"/>
      <c r="CP66" s="1093"/>
      <c r="CQ66" s="1093"/>
      <c r="CR66" s="1093"/>
      <c r="CS66" s="1093"/>
      <c r="CT66" s="1093"/>
      <c r="CU66" s="1093"/>
      <c r="CV66" s="1093"/>
      <c r="CW66" s="1093"/>
      <c r="CX66" s="1093"/>
      <c r="CY66" s="1093"/>
      <c r="CZ66" s="1093"/>
      <c r="DA66" s="1093"/>
      <c r="DB66" s="1093"/>
      <c r="DC66" s="1094"/>
    </row>
    <row r="67" spans="2:107" ht="13" x14ac:dyDescent="0.2">
      <c r="B67" s="80"/>
      <c r="AN67" s="1092"/>
      <c r="AO67" s="1093"/>
      <c r="AP67" s="1093"/>
      <c r="AQ67" s="1093"/>
      <c r="AR67" s="1093"/>
      <c r="AS67" s="1093"/>
      <c r="AT67" s="1093"/>
      <c r="AU67" s="1093"/>
      <c r="AV67" s="1093"/>
      <c r="AW67" s="1093"/>
      <c r="AX67" s="1093"/>
      <c r="AY67" s="1093"/>
      <c r="AZ67" s="1093"/>
      <c r="BA67" s="1093"/>
      <c r="BB67" s="1093"/>
      <c r="BC67" s="1093"/>
      <c r="BD67" s="1093"/>
      <c r="BE67" s="1093"/>
      <c r="BF67" s="1093"/>
      <c r="BG67" s="1093"/>
      <c r="BH67" s="1093"/>
      <c r="BI67" s="1093"/>
      <c r="BJ67" s="1093"/>
      <c r="BK67" s="1093"/>
      <c r="BL67" s="1093"/>
      <c r="BM67" s="1093"/>
      <c r="BN67" s="1093"/>
      <c r="BO67" s="1093"/>
      <c r="BP67" s="1093"/>
      <c r="BQ67" s="1093"/>
      <c r="BR67" s="1093"/>
      <c r="BS67" s="1093"/>
      <c r="BT67" s="1093"/>
      <c r="BU67" s="1093"/>
      <c r="BV67" s="1093"/>
      <c r="BW67" s="1093"/>
      <c r="BX67" s="1093"/>
      <c r="BY67" s="1093"/>
      <c r="BZ67" s="1093"/>
      <c r="CA67" s="1093"/>
      <c r="CB67" s="1093"/>
      <c r="CC67" s="1093"/>
      <c r="CD67" s="1093"/>
      <c r="CE67" s="1093"/>
      <c r="CF67" s="1093"/>
      <c r="CG67" s="1093"/>
      <c r="CH67" s="1093"/>
      <c r="CI67" s="1093"/>
      <c r="CJ67" s="1093"/>
      <c r="CK67" s="1093"/>
      <c r="CL67" s="1093"/>
      <c r="CM67" s="1093"/>
      <c r="CN67" s="1093"/>
      <c r="CO67" s="1093"/>
      <c r="CP67" s="1093"/>
      <c r="CQ67" s="1093"/>
      <c r="CR67" s="1093"/>
      <c r="CS67" s="1093"/>
      <c r="CT67" s="1093"/>
      <c r="CU67" s="1093"/>
      <c r="CV67" s="1093"/>
      <c r="CW67" s="1093"/>
      <c r="CX67" s="1093"/>
      <c r="CY67" s="1093"/>
      <c r="CZ67" s="1093"/>
      <c r="DA67" s="1093"/>
      <c r="DB67" s="1093"/>
      <c r="DC67" s="1094"/>
    </row>
    <row r="68" spans="2:107" ht="13" x14ac:dyDescent="0.2">
      <c r="B68" s="80"/>
      <c r="AN68" s="1092"/>
      <c r="AO68" s="1093"/>
      <c r="AP68" s="1093"/>
      <c r="AQ68" s="1093"/>
      <c r="AR68" s="1093"/>
      <c r="AS68" s="1093"/>
      <c r="AT68" s="1093"/>
      <c r="AU68" s="1093"/>
      <c r="AV68" s="1093"/>
      <c r="AW68" s="1093"/>
      <c r="AX68" s="1093"/>
      <c r="AY68" s="1093"/>
      <c r="AZ68" s="1093"/>
      <c r="BA68" s="1093"/>
      <c r="BB68" s="1093"/>
      <c r="BC68" s="1093"/>
      <c r="BD68" s="1093"/>
      <c r="BE68" s="1093"/>
      <c r="BF68" s="1093"/>
      <c r="BG68" s="1093"/>
      <c r="BH68" s="1093"/>
      <c r="BI68" s="1093"/>
      <c r="BJ68" s="1093"/>
      <c r="BK68" s="1093"/>
      <c r="BL68" s="1093"/>
      <c r="BM68" s="1093"/>
      <c r="BN68" s="1093"/>
      <c r="BO68" s="1093"/>
      <c r="BP68" s="1093"/>
      <c r="BQ68" s="1093"/>
      <c r="BR68" s="1093"/>
      <c r="BS68" s="1093"/>
      <c r="BT68" s="1093"/>
      <c r="BU68" s="1093"/>
      <c r="BV68" s="1093"/>
      <c r="BW68" s="1093"/>
      <c r="BX68" s="1093"/>
      <c r="BY68" s="1093"/>
      <c r="BZ68" s="1093"/>
      <c r="CA68" s="1093"/>
      <c r="CB68" s="1093"/>
      <c r="CC68" s="1093"/>
      <c r="CD68" s="1093"/>
      <c r="CE68" s="1093"/>
      <c r="CF68" s="1093"/>
      <c r="CG68" s="1093"/>
      <c r="CH68" s="1093"/>
      <c r="CI68" s="1093"/>
      <c r="CJ68" s="1093"/>
      <c r="CK68" s="1093"/>
      <c r="CL68" s="1093"/>
      <c r="CM68" s="1093"/>
      <c r="CN68" s="1093"/>
      <c r="CO68" s="1093"/>
      <c r="CP68" s="1093"/>
      <c r="CQ68" s="1093"/>
      <c r="CR68" s="1093"/>
      <c r="CS68" s="1093"/>
      <c r="CT68" s="1093"/>
      <c r="CU68" s="1093"/>
      <c r="CV68" s="1093"/>
      <c r="CW68" s="1093"/>
      <c r="CX68" s="1093"/>
      <c r="CY68" s="1093"/>
      <c r="CZ68" s="1093"/>
      <c r="DA68" s="1093"/>
      <c r="DB68" s="1093"/>
      <c r="DC68" s="1094"/>
    </row>
    <row r="69" spans="2:107" ht="13" x14ac:dyDescent="0.2">
      <c r="B69" s="80"/>
      <c r="AN69" s="1095"/>
      <c r="AO69" s="1096"/>
      <c r="AP69" s="1096"/>
      <c r="AQ69" s="1096"/>
      <c r="AR69" s="1096"/>
      <c r="AS69" s="1096"/>
      <c r="AT69" s="1096"/>
      <c r="AU69" s="1096"/>
      <c r="AV69" s="1096"/>
      <c r="AW69" s="1096"/>
      <c r="AX69" s="1096"/>
      <c r="AY69" s="1096"/>
      <c r="AZ69" s="1096"/>
      <c r="BA69" s="1096"/>
      <c r="BB69" s="1096"/>
      <c r="BC69" s="1096"/>
      <c r="BD69" s="1096"/>
      <c r="BE69" s="1096"/>
      <c r="BF69" s="1096"/>
      <c r="BG69" s="1096"/>
      <c r="BH69" s="1096"/>
      <c r="BI69" s="1096"/>
      <c r="BJ69" s="1096"/>
      <c r="BK69" s="1096"/>
      <c r="BL69" s="1096"/>
      <c r="BM69" s="1096"/>
      <c r="BN69" s="1096"/>
      <c r="BO69" s="1096"/>
      <c r="BP69" s="1096"/>
      <c r="BQ69" s="1096"/>
      <c r="BR69" s="1096"/>
      <c r="BS69" s="1096"/>
      <c r="BT69" s="1096"/>
      <c r="BU69" s="1096"/>
      <c r="BV69" s="1096"/>
      <c r="BW69" s="1096"/>
      <c r="BX69" s="1096"/>
      <c r="BY69" s="1096"/>
      <c r="BZ69" s="1096"/>
      <c r="CA69" s="1096"/>
      <c r="CB69" s="1096"/>
      <c r="CC69" s="1096"/>
      <c r="CD69" s="1096"/>
      <c r="CE69" s="1096"/>
      <c r="CF69" s="1096"/>
      <c r="CG69" s="1096"/>
      <c r="CH69" s="1096"/>
      <c r="CI69" s="1096"/>
      <c r="CJ69" s="1096"/>
      <c r="CK69" s="1096"/>
      <c r="CL69" s="1096"/>
      <c r="CM69" s="1096"/>
      <c r="CN69" s="1096"/>
      <c r="CO69" s="1096"/>
      <c r="CP69" s="1096"/>
      <c r="CQ69" s="1096"/>
      <c r="CR69" s="1096"/>
      <c r="CS69" s="1096"/>
      <c r="CT69" s="1096"/>
      <c r="CU69" s="1096"/>
      <c r="CV69" s="1096"/>
      <c r="CW69" s="1096"/>
      <c r="CX69" s="1096"/>
      <c r="CY69" s="1096"/>
      <c r="CZ69" s="1096"/>
      <c r="DA69" s="1096"/>
      <c r="DB69" s="1096"/>
      <c r="DC69" s="1097"/>
    </row>
    <row r="70" spans="2:107" ht="13" x14ac:dyDescent="0.2">
      <c r="B70" s="80"/>
      <c r="H70" s="1120"/>
      <c r="I70" s="1120"/>
      <c r="J70" s="1121"/>
      <c r="K70" s="1121"/>
      <c r="L70" s="1122"/>
      <c r="M70" s="1121"/>
      <c r="N70" s="1122"/>
      <c r="AN70" s="1098"/>
      <c r="AO70" s="1098"/>
      <c r="AP70" s="1098"/>
      <c r="AZ70" s="1098"/>
      <c r="BA70" s="1098"/>
      <c r="BB70" s="1098"/>
      <c r="BL70" s="1098"/>
      <c r="BM70" s="1098"/>
      <c r="BN70" s="1098"/>
      <c r="BX70" s="1098"/>
      <c r="BY70" s="1098"/>
      <c r="BZ70" s="1098"/>
      <c r="CJ70" s="1098"/>
      <c r="CK70" s="1098"/>
      <c r="CL70" s="1098"/>
      <c r="CV70" s="1098"/>
      <c r="CW70" s="1098"/>
      <c r="CX70" s="1098"/>
    </row>
    <row r="71" spans="2:107" ht="13" x14ac:dyDescent="0.2">
      <c r="B71" s="80"/>
      <c r="G71" s="1123"/>
      <c r="I71" s="1124"/>
      <c r="J71" s="1121"/>
      <c r="K71" s="1121"/>
      <c r="L71" s="1122"/>
      <c r="M71" s="1121"/>
      <c r="N71" s="1122"/>
      <c r="AM71" s="1123"/>
      <c r="AN71" s="90" t="s">
        <v>540</v>
      </c>
    </row>
    <row r="72" spans="2:107" ht="13" x14ac:dyDescent="0.2">
      <c r="B72" s="80"/>
      <c r="G72" s="1099"/>
      <c r="H72" s="1099"/>
      <c r="I72" s="1099"/>
      <c r="J72" s="1099"/>
      <c r="K72" s="1100"/>
      <c r="L72" s="1100"/>
      <c r="M72" s="1101"/>
      <c r="N72" s="1101"/>
      <c r="AN72" s="1102"/>
      <c r="AO72" s="1103"/>
      <c r="AP72" s="1103"/>
      <c r="AQ72" s="1103"/>
      <c r="AR72" s="1103"/>
      <c r="AS72" s="1103"/>
      <c r="AT72" s="1103"/>
      <c r="AU72" s="1103"/>
      <c r="AV72" s="1103"/>
      <c r="AW72" s="1103"/>
      <c r="AX72" s="1103"/>
      <c r="AY72" s="1103"/>
      <c r="AZ72" s="1103"/>
      <c r="BA72" s="1103"/>
      <c r="BB72" s="1103"/>
      <c r="BC72" s="1103"/>
      <c r="BD72" s="1103"/>
      <c r="BE72" s="1103"/>
      <c r="BF72" s="1103"/>
      <c r="BG72" s="1103"/>
      <c r="BH72" s="1103"/>
      <c r="BI72" s="1103"/>
      <c r="BJ72" s="1103"/>
      <c r="BK72" s="1103"/>
      <c r="BL72" s="1103"/>
      <c r="BM72" s="1103"/>
      <c r="BN72" s="1103"/>
      <c r="BO72" s="1104"/>
      <c r="BP72" s="1105" t="s">
        <v>523</v>
      </c>
      <c r="BQ72" s="1105"/>
      <c r="BR72" s="1105"/>
      <c r="BS72" s="1105"/>
      <c r="BT72" s="1105"/>
      <c r="BU72" s="1105"/>
      <c r="BV72" s="1105"/>
      <c r="BW72" s="1105"/>
      <c r="BX72" s="1105" t="s">
        <v>524</v>
      </c>
      <c r="BY72" s="1105"/>
      <c r="BZ72" s="1105"/>
      <c r="CA72" s="1105"/>
      <c r="CB72" s="1105"/>
      <c r="CC72" s="1105"/>
      <c r="CD72" s="1105"/>
      <c r="CE72" s="1105"/>
      <c r="CF72" s="1105" t="s">
        <v>525</v>
      </c>
      <c r="CG72" s="1105"/>
      <c r="CH72" s="1105"/>
      <c r="CI72" s="1105"/>
      <c r="CJ72" s="1105"/>
      <c r="CK72" s="1105"/>
      <c r="CL72" s="1105"/>
      <c r="CM72" s="1105"/>
      <c r="CN72" s="1105" t="s">
        <v>252</v>
      </c>
      <c r="CO72" s="1105"/>
      <c r="CP72" s="1105"/>
      <c r="CQ72" s="1105"/>
      <c r="CR72" s="1105"/>
      <c r="CS72" s="1105"/>
      <c r="CT72" s="1105"/>
      <c r="CU72" s="1105"/>
      <c r="CV72" s="1105" t="s">
        <v>526</v>
      </c>
      <c r="CW72" s="1105"/>
      <c r="CX72" s="1105"/>
      <c r="CY72" s="1105"/>
      <c r="CZ72" s="1105"/>
      <c r="DA72" s="1105"/>
      <c r="DB72" s="1105"/>
      <c r="DC72" s="1105"/>
    </row>
    <row r="73" spans="2:107" ht="13" x14ac:dyDescent="0.2">
      <c r="B73" s="80"/>
      <c r="G73" s="1106"/>
      <c r="H73" s="1106"/>
      <c r="I73" s="1106"/>
      <c r="J73" s="1106"/>
      <c r="K73" s="1125"/>
      <c r="L73" s="1125"/>
      <c r="M73" s="1125"/>
      <c r="N73" s="1125"/>
      <c r="AM73" s="1098"/>
      <c r="AN73" s="1109" t="s">
        <v>541</v>
      </c>
      <c r="AO73" s="1109"/>
      <c r="AP73" s="1109"/>
      <c r="AQ73" s="1109"/>
      <c r="AR73" s="1109"/>
      <c r="AS73" s="1109"/>
      <c r="AT73" s="1109"/>
      <c r="AU73" s="1109"/>
      <c r="AV73" s="1109"/>
      <c r="AW73" s="1109"/>
      <c r="AX73" s="1109"/>
      <c r="AY73" s="1109"/>
      <c r="AZ73" s="1109"/>
      <c r="BA73" s="1109"/>
      <c r="BB73" s="1109" t="s">
        <v>542</v>
      </c>
      <c r="BC73" s="1109"/>
      <c r="BD73" s="1109"/>
      <c r="BE73" s="1109"/>
      <c r="BF73" s="1109"/>
      <c r="BG73" s="1109"/>
      <c r="BH73" s="1109"/>
      <c r="BI73" s="1109"/>
      <c r="BJ73" s="1109"/>
      <c r="BK73" s="1109"/>
      <c r="BL73" s="1109"/>
      <c r="BM73" s="1109"/>
      <c r="BN73" s="1109"/>
      <c r="BO73" s="1109"/>
      <c r="BP73" s="1110"/>
      <c r="BQ73" s="1110"/>
      <c r="BR73" s="1110"/>
      <c r="BS73" s="1110"/>
      <c r="BT73" s="1110"/>
      <c r="BU73" s="1110"/>
      <c r="BV73" s="1110"/>
      <c r="BW73" s="1110"/>
      <c r="BX73" s="1110"/>
      <c r="BY73" s="1110"/>
      <c r="BZ73" s="1110"/>
      <c r="CA73" s="1110"/>
      <c r="CB73" s="1110"/>
      <c r="CC73" s="1110"/>
      <c r="CD73" s="1110"/>
      <c r="CE73" s="1110"/>
      <c r="CF73" s="1110"/>
      <c r="CG73" s="1110"/>
      <c r="CH73" s="1110"/>
      <c r="CI73" s="1110"/>
      <c r="CJ73" s="1110"/>
      <c r="CK73" s="1110"/>
      <c r="CL73" s="1110"/>
      <c r="CM73" s="1110"/>
      <c r="CN73" s="1110"/>
      <c r="CO73" s="1110"/>
      <c r="CP73" s="1110"/>
      <c r="CQ73" s="1110"/>
      <c r="CR73" s="1110"/>
      <c r="CS73" s="1110"/>
      <c r="CT73" s="1110"/>
      <c r="CU73" s="1110"/>
      <c r="CV73" s="1110"/>
      <c r="CW73" s="1110"/>
      <c r="CX73" s="1110"/>
      <c r="CY73" s="1110"/>
      <c r="CZ73" s="1110"/>
      <c r="DA73" s="1110"/>
      <c r="DB73" s="1110"/>
      <c r="DC73" s="1110"/>
    </row>
    <row r="74" spans="2:107" ht="13" x14ac:dyDescent="0.2">
      <c r="B74" s="80"/>
      <c r="G74" s="1106"/>
      <c r="H74" s="1106"/>
      <c r="I74" s="1106"/>
      <c r="J74" s="1106"/>
      <c r="K74" s="1125"/>
      <c r="L74" s="1125"/>
      <c r="M74" s="1125"/>
      <c r="N74" s="1125"/>
      <c r="AM74" s="1098"/>
      <c r="AN74" s="1109"/>
      <c r="AO74" s="1109"/>
      <c r="AP74" s="1109"/>
      <c r="AQ74" s="1109"/>
      <c r="AR74" s="1109"/>
      <c r="AS74" s="1109"/>
      <c r="AT74" s="1109"/>
      <c r="AU74" s="1109"/>
      <c r="AV74" s="1109"/>
      <c r="AW74" s="1109"/>
      <c r="AX74" s="1109"/>
      <c r="AY74" s="1109"/>
      <c r="AZ74" s="1109"/>
      <c r="BA74" s="1109"/>
      <c r="BB74" s="1109"/>
      <c r="BC74" s="1109"/>
      <c r="BD74" s="1109"/>
      <c r="BE74" s="1109"/>
      <c r="BF74" s="1109"/>
      <c r="BG74" s="1109"/>
      <c r="BH74" s="1109"/>
      <c r="BI74" s="1109"/>
      <c r="BJ74" s="1109"/>
      <c r="BK74" s="1109"/>
      <c r="BL74" s="1109"/>
      <c r="BM74" s="1109"/>
      <c r="BN74" s="1109"/>
      <c r="BO74" s="1109"/>
      <c r="BP74" s="1110"/>
      <c r="BQ74" s="1110"/>
      <c r="BR74" s="1110"/>
      <c r="BS74" s="1110"/>
      <c r="BT74" s="1110"/>
      <c r="BU74" s="1110"/>
      <c r="BV74" s="1110"/>
      <c r="BW74" s="1110"/>
      <c r="BX74" s="1110"/>
      <c r="BY74" s="1110"/>
      <c r="BZ74" s="1110"/>
      <c r="CA74" s="1110"/>
      <c r="CB74" s="1110"/>
      <c r="CC74" s="1110"/>
      <c r="CD74" s="1110"/>
      <c r="CE74" s="1110"/>
      <c r="CF74" s="1110"/>
      <c r="CG74" s="1110"/>
      <c r="CH74" s="1110"/>
      <c r="CI74" s="1110"/>
      <c r="CJ74" s="1110"/>
      <c r="CK74" s="1110"/>
      <c r="CL74" s="1110"/>
      <c r="CM74" s="1110"/>
      <c r="CN74" s="1110"/>
      <c r="CO74" s="1110"/>
      <c r="CP74" s="1110"/>
      <c r="CQ74" s="1110"/>
      <c r="CR74" s="1110"/>
      <c r="CS74" s="1110"/>
      <c r="CT74" s="1110"/>
      <c r="CU74" s="1110"/>
      <c r="CV74" s="1110"/>
      <c r="CW74" s="1110"/>
      <c r="CX74" s="1110"/>
      <c r="CY74" s="1110"/>
      <c r="CZ74" s="1110"/>
      <c r="DA74" s="1110"/>
      <c r="DB74" s="1110"/>
      <c r="DC74" s="1110"/>
    </row>
    <row r="75" spans="2:107" ht="13" x14ac:dyDescent="0.2">
      <c r="B75" s="80"/>
      <c r="G75" s="1106"/>
      <c r="H75" s="1106"/>
      <c r="I75" s="1099"/>
      <c r="J75" s="1099"/>
      <c r="K75" s="1108"/>
      <c r="L75" s="1108"/>
      <c r="M75" s="1108"/>
      <c r="N75" s="1108"/>
      <c r="AM75" s="1098"/>
      <c r="AN75" s="1109"/>
      <c r="AO75" s="1109"/>
      <c r="AP75" s="1109"/>
      <c r="AQ75" s="1109"/>
      <c r="AR75" s="1109"/>
      <c r="AS75" s="1109"/>
      <c r="AT75" s="1109"/>
      <c r="AU75" s="1109"/>
      <c r="AV75" s="1109"/>
      <c r="AW75" s="1109"/>
      <c r="AX75" s="1109"/>
      <c r="AY75" s="1109"/>
      <c r="AZ75" s="1109"/>
      <c r="BA75" s="1109"/>
      <c r="BB75" s="1109" t="s">
        <v>547</v>
      </c>
      <c r="BC75" s="1109"/>
      <c r="BD75" s="1109"/>
      <c r="BE75" s="1109"/>
      <c r="BF75" s="1109"/>
      <c r="BG75" s="1109"/>
      <c r="BH75" s="1109"/>
      <c r="BI75" s="1109"/>
      <c r="BJ75" s="1109"/>
      <c r="BK75" s="1109"/>
      <c r="BL75" s="1109"/>
      <c r="BM75" s="1109"/>
      <c r="BN75" s="1109"/>
      <c r="BO75" s="1109"/>
      <c r="BP75" s="1110">
        <v>3.9</v>
      </c>
      <c r="BQ75" s="1110"/>
      <c r="BR75" s="1110"/>
      <c r="BS75" s="1110"/>
      <c r="BT75" s="1110"/>
      <c r="BU75" s="1110"/>
      <c r="BV75" s="1110"/>
      <c r="BW75" s="1110"/>
      <c r="BX75" s="1110">
        <v>4.3</v>
      </c>
      <c r="BY75" s="1110"/>
      <c r="BZ75" s="1110"/>
      <c r="CA75" s="1110"/>
      <c r="CB75" s="1110"/>
      <c r="CC75" s="1110"/>
      <c r="CD75" s="1110"/>
      <c r="CE75" s="1110"/>
      <c r="CF75" s="1110">
        <v>4.2</v>
      </c>
      <c r="CG75" s="1110"/>
      <c r="CH75" s="1110"/>
      <c r="CI75" s="1110"/>
      <c r="CJ75" s="1110"/>
      <c r="CK75" s="1110"/>
      <c r="CL75" s="1110"/>
      <c r="CM75" s="1110"/>
      <c r="CN75" s="1110">
        <v>4.4000000000000004</v>
      </c>
      <c r="CO75" s="1110"/>
      <c r="CP75" s="1110"/>
      <c r="CQ75" s="1110"/>
      <c r="CR75" s="1110"/>
      <c r="CS75" s="1110"/>
      <c r="CT75" s="1110"/>
      <c r="CU75" s="1110"/>
      <c r="CV75" s="1110">
        <v>4.5</v>
      </c>
      <c r="CW75" s="1110"/>
      <c r="CX75" s="1110"/>
      <c r="CY75" s="1110"/>
      <c r="CZ75" s="1110"/>
      <c r="DA75" s="1110"/>
      <c r="DB75" s="1110"/>
      <c r="DC75" s="1110"/>
    </row>
    <row r="76" spans="2:107" ht="13" x14ac:dyDescent="0.2">
      <c r="B76" s="80"/>
      <c r="G76" s="1106"/>
      <c r="H76" s="1106"/>
      <c r="I76" s="1099"/>
      <c r="J76" s="1099"/>
      <c r="K76" s="1108"/>
      <c r="L76" s="1108"/>
      <c r="M76" s="1108"/>
      <c r="N76" s="1108"/>
      <c r="AM76" s="1098"/>
      <c r="AN76" s="1109"/>
      <c r="AO76" s="1109"/>
      <c r="AP76" s="1109"/>
      <c r="AQ76" s="1109"/>
      <c r="AR76" s="1109"/>
      <c r="AS76" s="1109"/>
      <c r="AT76" s="1109"/>
      <c r="AU76" s="1109"/>
      <c r="AV76" s="1109"/>
      <c r="AW76" s="1109"/>
      <c r="AX76" s="1109"/>
      <c r="AY76" s="1109"/>
      <c r="AZ76" s="1109"/>
      <c r="BA76" s="1109"/>
      <c r="BB76" s="1109"/>
      <c r="BC76" s="1109"/>
      <c r="BD76" s="1109"/>
      <c r="BE76" s="1109"/>
      <c r="BF76" s="1109"/>
      <c r="BG76" s="1109"/>
      <c r="BH76" s="1109"/>
      <c r="BI76" s="1109"/>
      <c r="BJ76" s="1109"/>
      <c r="BK76" s="1109"/>
      <c r="BL76" s="1109"/>
      <c r="BM76" s="1109"/>
      <c r="BN76" s="1109"/>
      <c r="BO76" s="1109"/>
      <c r="BP76" s="1110"/>
      <c r="BQ76" s="1110"/>
      <c r="BR76" s="1110"/>
      <c r="BS76" s="1110"/>
      <c r="BT76" s="1110"/>
      <c r="BU76" s="1110"/>
      <c r="BV76" s="1110"/>
      <c r="BW76" s="1110"/>
      <c r="BX76" s="1110"/>
      <c r="BY76" s="1110"/>
      <c r="BZ76" s="1110"/>
      <c r="CA76" s="1110"/>
      <c r="CB76" s="1110"/>
      <c r="CC76" s="1110"/>
      <c r="CD76" s="1110"/>
      <c r="CE76" s="1110"/>
      <c r="CF76" s="1110"/>
      <c r="CG76" s="1110"/>
      <c r="CH76" s="1110"/>
      <c r="CI76" s="1110"/>
      <c r="CJ76" s="1110"/>
      <c r="CK76" s="1110"/>
      <c r="CL76" s="1110"/>
      <c r="CM76" s="1110"/>
      <c r="CN76" s="1110"/>
      <c r="CO76" s="1110"/>
      <c r="CP76" s="1110"/>
      <c r="CQ76" s="1110"/>
      <c r="CR76" s="1110"/>
      <c r="CS76" s="1110"/>
      <c r="CT76" s="1110"/>
      <c r="CU76" s="1110"/>
      <c r="CV76" s="1110"/>
      <c r="CW76" s="1110"/>
      <c r="CX76" s="1110"/>
      <c r="CY76" s="1110"/>
      <c r="CZ76" s="1110"/>
      <c r="DA76" s="1110"/>
      <c r="DB76" s="1110"/>
      <c r="DC76" s="1110"/>
    </row>
    <row r="77" spans="2:107" ht="13" x14ac:dyDescent="0.2">
      <c r="B77" s="80"/>
      <c r="G77" s="1099"/>
      <c r="H77" s="1099"/>
      <c r="I77" s="1099"/>
      <c r="J77" s="1099"/>
      <c r="K77" s="1125"/>
      <c r="L77" s="1125"/>
      <c r="M77" s="1125"/>
      <c r="N77" s="1125"/>
      <c r="AN77" s="1105" t="s">
        <v>544</v>
      </c>
      <c r="AO77" s="1105"/>
      <c r="AP77" s="1105"/>
      <c r="AQ77" s="1105"/>
      <c r="AR77" s="1105"/>
      <c r="AS77" s="1105"/>
      <c r="AT77" s="1105"/>
      <c r="AU77" s="1105"/>
      <c r="AV77" s="1105"/>
      <c r="AW77" s="1105"/>
      <c r="AX77" s="1105"/>
      <c r="AY77" s="1105"/>
      <c r="AZ77" s="1105"/>
      <c r="BA77" s="1105"/>
      <c r="BB77" s="1109" t="s">
        <v>542</v>
      </c>
      <c r="BC77" s="1109"/>
      <c r="BD77" s="1109"/>
      <c r="BE77" s="1109"/>
      <c r="BF77" s="1109"/>
      <c r="BG77" s="1109"/>
      <c r="BH77" s="1109"/>
      <c r="BI77" s="1109"/>
      <c r="BJ77" s="1109"/>
      <c r="BK77" s="1109"/>
      <c r="BL77" s="1109"/>
      <c r="BM77" s="1109"/>
      <c r="BN77" s="1109"/>
      <c r="BO77" s="1109"/>
      <c r="BP77" s="1110">
        <v>10.9</v>
      </c>
      <c r="BQ77" s="1110"/>
      <c r="BR77" s="1110"/>
      <c r="BS77" s="1110"/>
      <c r="BT77" s="1110"/>
      <c r="BU77" s="1110"/>
      <c r="BV77" s="1110"/>
      <c r="BW77" s="1110"/>
      <c r="BX77" s="1110">
        <v>6.5</v>
      </c>
      <c r="BY77" s="1110"/>
      <c r="BZ77" s="1110"/>
      <c r="CA77" s="1110"/>
      <c r="CB77" s="1110"/>
      <c r="CC77" s="1110"/>
      <c r="CD77" s="1110"/>
      <c r="CE77" s="1110"/>
      <c r="CF77" s="1110">
        <v>0</v>
      </c>
      <c r="CG77" s="1110"/>
      <c r="CH77" s="1110"/>
      <c r="CI77" s="1110"/>
      <c r="CJ77" s="1110"/>
      <c r="CK77" s="1110"/>
      <c r="CL77" s="1110"/>
      <c r="CM77" s="1110"/>
      <c r="CN77" s="1110">
        <v>0</v>
      </c>
      <c r="CO77" s="1110"/>
      <c r="CP77" s="1110"/>
      <c r="CQ77" s="1110"/>
      <c r="CR77" s="1110"/>
      <c r="CS77" s="1110"/>
      <c r="CT77" s="1110"/>
      <c r="CU77" s="1110"/>
      <c r="CV77" s="1110">
        <v>0</v>
      </c>
      <c r="CW77" s="1110"/>
      <c r="CX77" s="1110"/>
      <c r="CY77" s="1110"/>
      <c r="CZ77" s="1110"/>
      <c r="DA77" s="1110"/>
      <c r="DB77" s="1110"/>
      <c r="DC77" s="1110"/>
    </row>
    <row r="78" spans="2:107" ht="13" x14ac:dyDescent="0.2">
      <c r="B78" s="80"/>
      <c r="G78" s="1099"/>
      <c r="H78" s="1099"/>
      <c r="I78" s="1099"/>
      <c r="J78" s="1099"/>
      <c r="K78" s="1125"/>
      <c r="L78" s="1125"/>
      <c r="M78" s="1125"/>
      <c r="N78" s="1125"/>
      <c r="AN78" s="1105"/>
      <c r="AO78" s="1105"/>
      <c r="AP78" s="1105"/>
      <c r="AQ78" s="1105"/>
      <c r="AR78" s="1105"/>
      <c r="AS78" s="1105"/>
      <c r="AT78" s="1105"/>
      <c r="AU78" s="1105"/>
      <c r="AV78" s="1105"/>
      <c r="AW78" s="1105"/>
      <c r="AX78" s="1105"/>
      <c r="AY78" s="1105"/>
      <c r="AZ78" s="1105"/>
      <c r="BA78" s="1105"/>
      <c r="BB78" s="1109"/>
      <c r="BC78" s="1109"/>
      <c r="BD78" s="1109"/>
      <c r="BE78" s="1109"/>
      <c r="BF78" s="1109"/>
      <c r="BG78" s="1109"/>
      <c r="BH78" s="1109"/>
      <c r="BI78" s="1109"/>
      <c r="BJ78" s="1109"/>
      <c r="BK78" s="1109"/>
      <c r="BL78" s="1109"/>
      <c r="BM78" s="1109"/>
      <c r="BN78" s="1109"/>
      <c r="BO78" s="1109"/>
      <c r="BP78" s="1110"/>
      <c r="BQ78" s="1110"/>
      <c r="BR78" s="1110"/>
      <c r="BS78" s="1110"/>
      <c r="BT78" s="1110"/>
      <c r="BU78" s="1110"/>
      <c r="BV78" s="1110"/>
      <c r="BW78" s="1110"/>
      <c r="BX78" s="1110"/>
      <c r="BY78" s="1110"/>
      <c r="BZ78" s="1110"/>
      <c r="CA78" s="1110"/>
      <c r="CB78" s="1110"/>
      <c r="CC78" s="1110"/>
      <c r="CD78" s="1110"/>
      <c r="CE78" s="1110"/>
      <c r="CF78" s="1110"/>
      <c r="CG78" s="1110"/>
      <c r="CH78" s="1110"/>
      <c r="CI78" s="1110"/>
      <c r="CJ78" s="1110"/>
      <c r="CK78" s="1110"/>
      <c r="CL78" s="1110"/>
      <c r="CM78" s="1110"/>
      <c r="CN78" s="1110"/>
      <c r="CO78" s="1110"/>
      <c r="CP78" s="1110"/>
      <c r="CQ78" s="1110"/>
      <c r="CR78" s="1110"/>
      <c r="CS78" s="1110"/>
      <c r="CT78" s="1110"/>
      <c r="CU78" s="1110"/>
      <c r="CV78" s="1110"/>
      <c r="CW78" s="1110"/>
      <c r="CX78" s="1110"/>
      <c r="CY78" s="1110"/>
      <c r="CZ78" s="1110"/>
      <c r="DA78" s="1110"/>
      <c r="DB78" s="1110"/>
      <c r="DC78" s="1110"/>
    </row>
    <row r="79" spans="2:107" ht="13" x14ac:dyDescent="0.2">
      <c r="B79" s="80"/>
      <c r="G79" s="1099"/>
      <c r="H79" s="1099"/>
      <c r="I79" s="1112"/>
      <c r="J79" s="1112"/>
      <c r="K79" s="1126"/>
      <c r="L79" s="1126"/>
      <c r="M79" s="1126"/>
      <c r="N79" s="1126"/>
      <c r="AN79" s="1105"/>
      <c r="AO79" s="1105"/>
      <c r="AP79" s="1105"/>
      <c r="AQ79" s="1105"/>
      <c r="AR79" s="1105"/>
      <c r="AS79" s="1105"/>
      <c r="AT79" s="1105"/>
      <c r="AU79" s="1105"/>
      <c r="AV79" s="1105"/>
      <c r="AW79" s="1105"/>
      <c r="AX79" s="1105"/>
      <c r="AY79" s="1105"/>
      <c r="AZ79" s="1105"/>
      <c r="BA79" s="1105"/>
      <c r="BB79" s="1109" t="s">
        <v>547</v>
      </c>
      <c r="BC79" s="1109"/>
      <c r="BD79" s="1109"/>
      <c r="BE79" s="1109"/>
      <c r="BF79" s="1109"/>
      <c r="BG79" s="1109"/>
      <c r="BH79" s="1109"/>
      <c r="BI79" s="1109"/>
      <c r="BJ79" s="1109"/>
      <c r="BK79" s="1109"/>
      <c r="BL79" s="1109"/>
      <c r="BM79" s="1109"/>
      <c r="BN79" s="1109"/>
      <c r="BO79" s="1109"/>
      <c r="BP79" s="1110">
        <v>5.9</v>
      </c>
      <c r="BQ79" s="1110"/>
      <c r="BR79" s="1110"/>
      <c r="BS79" s="1110"/>
      <c r="BT79" s="1110"/>
      <c r="BU79" s="1110"/>
      <c r="BV79" s="1110"/>
      <c r="BW79" s="1110"/>
      <c r="BX79" s="1110">
        <v>5.9</v>
      </c>
      <c r="BY79" s="1110"/>
      <c r="BZ79" s="1110"/>
      <c r="CA79" s="1110"/>
      <c r="CB79" s="1110"/>
      <c r="CC79" s="1110"/>
      <c r="CD79" s="1110"/>
      <c r="CE79" s="1110"/>
      <c r="CF79" s="1110">
        <v>6.1</v>
      </c>
      <c r="CG79" s="1110"/>
      <c r="CH79" s="1110"/>
      <c r="CI79" s="1110"/>
      <c r="CJ79" s="1110"/>
      <c r="CK79" s="1110"/>
      <c r="CL79" s="1110"/>
      <c r="CM79" s="1110"/>
      <c r="CN79" s="1110">
        <v>6.5</v>
      </c>
      <c r="CO79" s="1110"/>
      <c r="CP79" s="1110"/>
      <c r="CQ79" s="1110"/>
      <c r="CR79" s="1110"/>
      <c r="CS79" s="1110"/>
      <c r="CT79" s="1110"/>
      <c r="CU79" s="1110"/>
      <c r="CV79" s="1110">
        <v>6.6</v>
      </c>
      <c r="CW79" s="1110"/>
      <c r="CX79" s="1110"/>
      <c r="CY79" s="1110"/>
      <c r="CZ79" s="1110"/>
      <c r="DA79" s="1110"/>
      <c r="DB79" s="1110"/>
      <c r="DC79" s="1110"/>
    </row>
    <row r="80" spans="2:107" ht="13" x14ac:dyDescent="0.2">
      <c r="B80" s="80"/>
      <c r="G80" s="1099"/>
      <c r="H80" s="1099"/>
      <c r="I80" s="1112"/>
      <c r="J80" s="1112"/>
      <c r="K80" s="1126"/>
      <c r="L80" s="1126"/>
      <c r="M80" s="1126"/>
      <c r="N80" s="1126"/>
      <c r="AN80" s="1105"/>
      <c r="AO80" s="1105"/>
      <c r="AP80" s="1105"/>
      <c r="AQ80" s="1105"/>
      <c r="AR80" s="1105"/>
      <c r="AS80" s="1105"/>
      <c r="AT80" s="1105"/>
      <c r="AU80" s="1105"/>
      <c r="AV80" s="1105"/>
      <c r="AW80" s="1105"/>
      <c r="AX80" s="1105"/>
      <c r="AY80" s="1105"/>
      <c r="AZ80" s="1105"/>
      <c r="BA80" s="1105"/>
      <c r="BB80" s="1109"/>
      <c r="BC80" s="1109"/>
      <c r="BD80" s="1109"/>
      <c r="BE80" s="1109"/>
      <c r="BF80" s="1109"/>
      <c r="BG80" s="1109"/>
      <c r="BH80" s="1109"/>
      <c r="BI80" s="1109"/>
      <c r="BJ80" s="1109"/>
      <c r="BK80" s="1109"/>
      <c r="BL80" s="1109"/>
      <c r="BM80" s="1109"/>
      <c r="BN80" s="1109"/>
      <c r="BO80" s="1109"/>
      <c r="BP80" s="1110"/>
      <c r="BQ80" s="1110"/>
      <c r="BR80" s="1110"/>
      <c r="BS80" s="1110"/>
      <c r="BT80" s="1110"/>
      <c r="BU80" s="1110"/>
      <c r="BV80" s="1110"/>
      <c r="BW80" s="1110"/>
      <c r="BX80" s="1110"/>
      <c r="BY80" s="1110"/>
      <c r="BZ80" s="1110"/>
      <c r="CA80" s="1110"/>
      <c r="CB80" s="1110"/>
      <c r="CC80" s="1110"/>
      <c r="CD80" s="1110"/>
      <c r="CE80" s="1110"/>
      <c r="CF80" s="1110"/>
      <c r="CG80" s="1110"/>
      <c r="CH80" s="1110"/>
      <c r="CI80" s="1110"/>
      <c r="CJ80" s="1110"/>
      <c r="CK80" s="1110"/>
      <c r="CL80" s="1110"/>
      <c r="CM80" s="1110"/>
      <c r="CN80" s="1110"/>
      <c r="CO80" s="1110"/>
      <c r="CP80" s="1110"/>
      <c r="CQ80" s="1110"/>
      <c r="CR80" s="1110"/>
      <c r="CS80" s="1110"/>
      <c r="CT80" s="1110"/>
      <c r="CU80" s="1110"/>
      <c r="CV80" s="1110"/>
      <c r="CW80" s="1110"/>
      <c r="CX80" s="1110"/>
      <c r="CY80" s="1110"/>
      <c r="CZ80" s="1110"/>
      <c r="DA80" s="1110"/>
      <c r="DB80" s="1110"/>
      <c r="DC80" s="1110"/>
    </row>
    <row r="81" spans="2:109" ht="13" x14ac:dyDescent="0.2">
      <c r="B81" s="80"/>
    </row>
    <row r="82" spans="2:109" ht="16.5" x14ac:dyDescent="0.2">
      <c r="B82" s="80"/>
      <c r="K82" s="1127"/>
      <c r="L82" s="1127"/>
      <c r="M82" s="1127"/>
      <c r="N82" s="1127"/>
      <c r="AQ82" s="1127"/>
      <c r="AR82" s="1127"/>
      <c r="AS82" s="1127"/>
      <c r="AT82" s="1127"/>
      <c r="BC82" s="1127"/>
      <c r="BD82" s="1127"/>
      <c r="BE82" s="1127"/>
      <c r="BF82" s="1127"/>
      <c r="BO82" s="1127"/>
      <c r="BP82" s="1127"/>
      <c r="BQ82" s="1127"/>
      <c r="BR82" s="1127"/>
      <c r="CA82" s="1127"/>
      <c r="CB82" s="1127"/>
      <c r="CC82" s="1127"/>
      <c r="CD82" s="1127"/>
      <c r="CM82" s="1127"/>
      <c r="CN82" s="1127"/>
      <c r="CO82" s="1127"/>
      <c r="CP82" s="1127"/>
      <c r="CY82" s="1127"/>
      <c r="CZ82" s="1127"/>
      <c r="DA82" s="1127"/>
      <c r="DB82" s="1127"/>
      <c r="DC82" s="1127"/>
    </row>
    <row r="83" spans="2:109" ht="13"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 x14ac:dyDescent="0.2">
      <c r="DD84" s="90"/>
      <c r="DE84" s="90"/>
    </row>
    <row r="85" spans="2:109" ht="13" x14ac:dyDescent="0.2">
      <c r="DD85" s="90"/>
      <c r="DE85" s="90"/>
    </row>
  </sheetData>
  <sheetProtection algorithmName="SHA-512" hashValue="qwTjs+wzeggyykTnpXRZ490x4hUwm0GlnGlgMch8UN8C66SyPQTn44cah5Q12KdE5nyk7E1aJtl5JtGb/YTR3g==" saltValue="LTI12I4wtmb2FwThMWFjWA==" spinCount="100000" sheet="1" objects="1" scenarios="1" formatCells="0"/>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45"/>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55B54-32AA-475A-8F93-5285B00053B6}">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 x14ac:dyDescent="0.2">
      <c r="S2" s="78"/>
      <c r="AH2" s="78"/>
    </row>
    <row r="3" spans="1: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 x14ac:dyDescent="0.2"/>
    <row r="5" spans="1:34" ht="13" x14ac:dyDescent="0.2"/>
    <row r="6" spans="1:34" ht="13" x14ac:dyDescent="0.2"/>
    <row r="7" spans="1:34" ht="13" x14ac:dyDescent="0.2"/>
    <row r="8" spans="1:34" ht="13" x14ac:dyDescent="0.2"/>
    <row r="9" spans="1:34" ht="13" x14ac:dyDescent="0.2">
      <c r="AH9" s="78"/>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99</v>
      </c>
    </row>
  </sheetData>
  <sheetProtection algorithmName="SHA-512" hashValue="Gly9L7TjE932n4MWiHljMbm/9QApNGJYHLQ7JD13oGaezltAinIB/M77ym/2XL51Qe8csvxxt82hO81zp42dQQ==" saltValue="z0+Bf/C2zmkCVCCAYibYpA==" spinCount="100000" sheet="1" objects="1" scenarios="1"/>
  <phoneticPr fontId="45"/>
  <printOptions horizontalCentered="1" verticalCentered="1"/>
  <pageMargins left="0" right="0" top="0.19685039370078741" bottom="0" header="0.39370078740157483" footer="0"/>
  <pageSetup paperSize="9" scale="37"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D620C-05C6-400D-98B9-D444C470EFB5}">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 x14ac:dyDescent="0.2">
      <c r="S2" s="78"/>
      <c r="AH2" s="78"/>
    </row>
    <row r="3" spans="2: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 x14ac:dyDescent="0.2"/>
    <row r="5" spans="2:34" ht="13" x14ac:dyDescent="0.2"/>
    <row r="6" spans="2:34" ht="13" x14ac:dyDescent="0.2"/>
    <row r="7" spans="2:34" ht="13" x14ac:dyDescent="0.2"/>
    <row r="8" spans="2:34" ht="13" x14ac:dyDescent="0.2"/>
    <row r="9" spans="2:34" ht="13" x14ac:dyDescent="0.2">
      <c r="AH9" s="78"/>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c r="AG59" s="78"/>
      <c r="AH59" s="78"/>
    </row>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99</v>
      </c>
    </row>
  </sheetData>
  <sheetProtection algorithmName="SHA-512" hashValue="s8M7+HLNTpmhN0QOeP2fFqbLhcdQ7lncGq2shqBslxyPRCtBr22bYM/ae+XysCKmw7AqOLBOx+JBZrRFEMU4MQ==" saltValue="PbxmOrRemujj26k6inTgYg==" spinCount="100000" sheet="1" objects="1" scenarios="1"/>
  <phoneticPr fontId="45"/>
  <printOptions horizontalCentered="1" verticalCentered="1"/>
  <pageMargins left="0" right="0" top="0.19685039370078741" bottom="0" header="0.39370078740157483" footer="0"/>
  <pageSetup paperSize="9" scale="37"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291" customWidth="1"/>
    <col min="2" max="8" width="13.36328125" style="291" customWidth="1"/>
    <col min="9" max="16384" width="11.08984375" style="291"/>
  </cols>
  <sheetData>
    <row r="1" spans="1:8" x14ac:dyDescent="0.2">
      <c r="A1" s="96"/>
      <c r="B1" s="102"/>
      <c r="C1" s="106"/>
      <c r="D1" s="112"/>
      <c r="E1" s="122"/>
      <c r="F1" s="122"/>
      <c r="G1" s="122"/>
      <c r="H1" s="156"/>
    </row>
    <row r="2" spans="1:8" x14ac:dyDescent="0.2">
      <c r="A2" s="97"/>
      <c r="B2" s="103"/>
      <c r="C2" s="298"/>
      <c r="D2" s="113" t="s">
        <v>79</v>
      </c>
      <c r="E2" s="123"/>
      <c r="F2" s="306" t="s">
        <v>522</v>
      </c>
      <c r="G2" s="147"/>
      <c r="H2" s="157"/>
    </row>
    <row r="3" spans="1:8" x14ac:dyDescent="0.2">
      <c r="A3" s="113" t="s">
        <v>479</v>
      </c>
      <c r="B3" s="105"/>
      <c r="C3" s="299"/>
      <c r="D3" s="302">
        <v>17395</v>
      </c>
      <c r="E3" s="304"/>
      <c r="F3" s="307">
        <v>53895</v>
      </c>
      <c r="G3" s="309"/>
      <c r="H3" s="312"/>
    </row>
    <row r="4" spans="1:8" x14ac:dyDescent="0.2">
      <c r="A4" s="98"/>
      <c r="B4" s="104"/>
      <c r="C4" s="300"/>
      <c r="D4" s="303">
        <v>11677</v>
      </c>
      <c r="E4" s="305"/>
      <c r="F4" s="308">
        <v>31224</v>
      </c>
      <c r="G4" s="310"/>
      <c r="H4" s="313"/>
    </row>
    <row r="5" spans="1:8" x14ac:dyDescent="0.2">
      <c r="A5" s="113" t="s">
        <v>323</v>
      </c>
      <c r="B5" s="105"/>
      <c r="C5" s="299"/>
      <c r="D5" s="302">
        <v>18930</v>
      </c>
      <c r="E5" s="304"/>
      <c r="F5" s="307">
        <v>56181</v>
      </c>
      <c r="G5" s="309"/>
      <c r="H5" s="312"/>
    </row>
    <row r="6" spans="1:8" x14ac:dyDescent="0.2">
      <c r="A6" s="98"/>
      <c r="B6" s="104"/>
      <c r="C6" s="300"/>
      <c r="D6" s="303">
        <v>8785</v>
      </c>
      <c r="E6" s="305"/>
      <c r="F6" s="308">
        <v>32039</v>
      </c>
      <c r="G6" s="310"/>
      <c r="H6" s="313"/>
    </row>
    <row r="7" spans="1:8" x14ac:dyDescent="0.2">
      <c r="A7" s="113" t="s">
        <v>136</v>
      </c>
      <c r="B7" s="105"/>
      <c r="C7" s="299"/>
      <c r="D7" s="302">
        <v>53945</v>
      </c>
      <c r="E7" s="304"/>
      <c r="F7" s="307">
        <v>47730</v>
      </c>
      <c r="G7" s="309"/>
      <c r="H7" s="312"/>
    </row>
    <row r="8" spans="1:8" x14ac:dyDescent="0.2">
      <c r="A8" s="98"/>
      <c r="B8" s="104"/>
      <c r="C8" s="300"/>
      <c r="D8" s="303">
        <v>34718</v>
      </c>
      <c r="E8" s="305"/>
      <c r="F8" s="308">
        <v>26378</v>
      </c>
      <c r="G8" s="310"/>
      <c r="H8" s="313"/>
    </row>
    <row r="9" spans="1:8" x14ac:dyDescent="0.2">
      <c r="A9" s="113" t="s">
        <v>519</v>
      </c>
      <c r="B9" s="105"/>
      <c r="C9" s="299"/>
      <c r="D9" s="302">
        <v>32704</v>
      </c>
      <c r="E9" s="304"/>
      <c r="F9" s="307">
        <v>61921</v>
      </c>
      <c r="G9" s="309"/>
      <c r="H9" s="312"/>
    </row>
    <row r="10" spans="1:8" x14ac:dyDescent="0.2">
      <c r="A10" s="98"/>
      <c r="B10" s="104"/>
      <c r="C10" s="300"/>
      <c r="D10" s="303">
        <v>15937</v>
      </c>
      <c r="E10" s="305"/>
      <c r="F10" s="308">
        <v>34719</v>
      </c>
      <c r="G10" s="310"/>
      <c r="H10" s="313"/>
    </row>
    <row r="11" spans="1:8" x14ac:dyDescent="0.2">
      <c r="A11" s="113" t="s">
        <v>520</v>
      </c>
      <c r="B11" s="105"/>
      <c r="C11" s="299"/>
      <c r="D11" s="302">
        <v>79157</v>
      </c>
      <c r="E11" s="304"/>
      <c r="F11" s="307">
        <v>62764</v>
      </c>
      <c r="G11" s="309"/>
      <c r="H11" s="312"/>
    </row>
    <row r="12" spans="1:8" x14ac:dyDescent="0.2">
      <c r="A12" s="98"/>
      <c r="B12" s="104"/>
      <c r="C12" s="301"/>
      <c r="D12" s="303">
        <v>27191</v>
      </c>
      <c r="E12" s="305"/>
      <c r="F12" s="308">
        <v>36476</v>
      </c>
      <c r="G12" s="310"/>
      <c r="H12" s="313"/>
    </row>
    <row r="13" spans="1:8" x14ac:dyDescent="0.2">
      <c r="A13" s="113"/>
      <c r="B13" s="105"/>
      <c r="C13" s="299"/>
      <c r="D13" s="302">
        <v>40426</v>
      </c>
      <c r="E13" s="304"/>
      <c r="F13" s="307">
        <v>56498</v>
      </c>
      <c r="G13" s="311"/>
      <c r="H13" s="312"/>
    </row>
    <row r="14" spans="1:8" x14ac:dyDescent="0.2">
      <c r="A14" s="98"/>
      <c r="B14" s="104"/>
      <c r="C14" s="300"/>
      <c r="D14" s="303">
        <v>19662</v>
      </c>
      <c r="E14" s="305"/>
      <c r="F14" s="308">
        <v>32167</v>
      </c>
      <c r="G14" s="310"/>
      <c r="H14" s="313"/>
    </row>
    <row r="17" spans="1:11" x14ac:dyDescent="0.2">
      <c r="A17" s="291" t="s">
        <v>22</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85</v>
      </c>
      <c r="B19" s="292">
        <f>ROUND(VALUE(SUBSTITUTE(実質収支比率等に係る経年分析!F$48,"▲","-")),2)</f>
        <v>7.82</v>
      </c>
      <c r="C19" s="292">
        <f>ROUND(VALUE(SUBSTITUTE(実質収支比率等に係る経年分析!G$48,"▲","-")),2)</f>
        <v>9.4600000000000009</v>
      </c>
      <c r="D19" s="292">
        <f>ROUND(VALUE(SUBSTITUTE(実質収支比率等に係る経年分析!H$48,"▲","-")),2)</f>
        <v>8.94</v>
      </c>
      <c r="E19" s="292">
        <f>ROUND(VALUE(SUBSTITUTE(実質収支比率等に係る経年分析!I$48,"▲","-")),2)</f>
        <v>4.63</v>
      </c>
      <c r="F19" s="292">
        <f>ROUND(VALUE(SUBSTITUTE(実質収支比率等に係る経年分析!J$48,"▲","-")),2)</f>
        <v>6.92</v>
      </c>
    </row>
    <row r="20" spans="1:11" x14ac:dyDescent="0.2">
      <c r="A20" s="292" t="s">
        <v>36</v>
      </c>
      <c r="B20" s="292">
        <f>ROUND(VALUE(SUBSTITUTE(実質収支比率等に係る経年分析!F$47,"▲","-")),2)</f>
        <v>54.41</v>
      </c>
      <c r="C20" s="292">
        <f>ROUND(VALUE(SUBSTITUTE(実質収支比率等に係る経年分析!G$47,"▲","-")),2)</f>
        <v>53.86</v>
      </c>
      <c r="D20" s="292">
        <f>ROUND(VALUE(SUBSTITUTE(実質収支比率等に係る経年分析!H$47,"▲","-")),2)</f>
        <v>46.18</v>
      </c>
      <c r="E20" s="292">
        <f>ROUND(VALUE(SUBSTITUTE(実質収支比率等に係る経年分析!I$47,"▲","-")),2)</f>
        <v>44.03</v>
      </c>
      <c r="F20" s="292">
        <f>ROUND(VALUE(SUBSTITUTE(実質収支比率等に係る経年分析!J$47,"▲","-")),2)</f>
        <v>47.91</v>
      </c>
    </row>
    <row r="21" spans="1:11" x14ac:dyDescent="0.2">
      <c r="A21" s="292" t="s">
        <v>108</v>
      </c>
      <c r="B21" s="292">
        <f>IF(ISNUMBER(VALUE(SUBSTITUTE(実質収支比率等に係る経年分析!F$49,"▲","-"))),ROUND(VALUE(SUBSTITUTE(実質収支比率等に係る経年分析!F$49,"▲","-")),2),NA())</f>
        <v>-5.81</v>
      </c>
      <c r="C21" s="292">
        <f>IF(ISNUMBER(VALUE(SUBSTITUTE(実質収支比率等に係る経年分析!G$49,"▲","-"))),ROUND(VALUE(SUBSTITUTE(実質収支比率等に係る経年分析!G$49,"▲","-")),2),NA())</f>
        <v>4.2699999999999996</v>
      </c>
      <c r="D21" s="292">
        <f>IF(ISNUMBER(VALUE(SUBSTITUTE(実質収支比率等に係る経年分析!H$49,"▲","-"))),ROUND(VALUE(SUBSTITUTE(実質収支比率等に係る経年分析!H$49,"▲","-")),2),NA())</f>
        <v>-9.7899999999999991</v>
      </c>
      <c r="E21" s="292">
        <f>IF(ISNUMBER(VALUE(SUBSTITUTE(実質収支比率等に係る経年分析!I$49,"▲","-"))),ROUND(VALUE(SUBSTITUTE(実質収支比率等に係る経年分析!I$49,"▲","-")),2),NA())</f>
        <v>-5.3</v>
      </c>
      <c r="F21" s="292">
        <f>IF(ISNUMBER(VALUE(SUBSTITUTE(実質収支比率等に係る経年分析!J$49,"▲","-"))),ROUND(VALUE(SUBSTITUTE(実質収支比率等に係る経年分析!J$49,"▲","-")),2),NA())</f>
        <v>7.75</v>
      </c>
    </row>
    <row r="24" spans="1:11" x14ac:dyDescent="0.2">
      <c r="A24" s="291" t="s">
        <v>97</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110</v>
      </c>
      <c r="C26" s="293" t="s">
        <v>65</v>
      </c>
      <c r="D26" s="293" t="s">
        <v>110</v>
      </c>
      <c r="E26" s="293" t="s">
        <v>65</v>
      </c>
      <c r="F26" s="293" t="s">
        <v>110</v>
      </c>
      <c r="G26" s="293" t="s">
        <v>65</v>
      </c>
      <c r="H26" s="293" t="s">
        <v>110</v>
      </c>
      <c r="I26" s="293" t="s">
        <v>65</v>
      </c>
      <c r="J26" s="293" t="s">
        <v>110</v>
      </c>
      <c r="K26" s="293" t="s">
        <v>65</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#VALUE!</v>
      </c>
      <c r="C27" s="293" t="e">
        <f>IF(ROUND(VALUE(SUBSTITUTE(連結実質赤字比率に係る赤字・黒字の構成分析!F$43,"▲","-")),2)&gt;=0,ABS(ROUND(VALUE(SUBSTITUTE(連結実質赤字比率に係る赤字・黒字の構成分析!F$43,"▲","-")),2)),NA())</f>
        <v>#VALUE!</v>
      </c>
      <c r="D27" s="293" t="e">
        <f>IF(ROUND(VALUE(SUBSTITUTE(連結実質赤字比率に係る赤字・黒字の構成分析!G$43,"▲","-")),2)&lt;0,ABS(ROUND(VALUE(SUBSTITUTE(連結実質赤字比率に係る赤字・黒字の構成分析!G$43,"▲","-")),2)),NA())</f>
        <v>#VALUE!</v>
      </c>
      <c r="E27" s="293" t="e">
        <f>IF(ROUND(VALUE(SUBSTITUTE(連結実質赤字比率に係る赤字・黒字の構成分析!G$43,"▲","-")),2)&gt;=0,ABS(ROUND(VALUE(SUBSTITUTE(連結実質赤字比率に係る赤字・黒字の構成分析!G$43,"▲","-")),2)),NA())</f>
        <v>#VALUE!</v>
      </c>
      <c r="F27" s="293" t="e">
        <f>IF(ROUND(VALUE(SUBSTITUTE(連結実質赤字比率に係る赤字・黒字の構成分析!H$43,"▲","-")),2)&lt;0,ABS(ROUND(VALUE(SUBSTITUTE(連結実質赤字比率に係る赤字・黒字の構成分析!H$43,"▲","-")),2)),NA())</f>
        <v>#VALUE!</v>
      </c>
      <c r="G27" s="293" t="e">
        <f>IF(ROUND(VALUE(SUBSTITUTE(連結実質赤字比率に係る赤字・黒字の構成分析!H$43,"▲","-")),2)&gt;=0,ABS(ROUND(VALUE(SUBSTITUTE(連結実質赤字比率に係る赤字・黒字の構成分析!H$43,"▲","-")),2)),NA())</f>
        <v>#VALUE!</v>
      </c>
      <c r="H27" s="293" t="e">
        <f>IF(ROUND(VALUE(SUBSTITUTE(連結実質赤字比率に係る赤字・黒字の構成分析!I$43,"▲","-")),2)&lt;0,ABS(ROUND(VALUE(SUBSTITUTE(連結実質赤字比率に係る赤字・黒字の構成分析!I$43,"▲","-")),2)),NA())</f>
        <v>#VALUE!</v>
      </c>
      <c r="I27" s="293" t="e">
        <f>IF(ROUND(VALUE(SUBSTITUTE(連結実質赤字比率に係る赤字・黒字の構成分析!I$43,"▲","-")),2)&gt;=0,ABS(ROUND(VALUE(SUBSTITUTE(連結実質赤字比率に係る赤字・黒字の構成分析!I$43,"▲","-")),2)),NA())</f>
        <v>#VALUE!</v>
      </c>
      <c r="J27" s="293" t="e">
        <f>IF(ROUND(VALUE(SUBSTITUTE(連結実質赤字比率に係る赤字・黒字の構成分析!J$43,"▲","-")),2)&lt;0,ABS(ROUND(VALUE(SUBSTITUTE(連結実質赤字比率に係る赤字・黒字の構成分析!J$43,"▲","-")),2)),NA())</f>
        <v>#VALUE!</v>
      </c>
      <c r="K27" s="293" t="e">
        <f>IF(ROUND(VALUE(SUBSTITUTE(連結実質赤字比率に係る赤字・黒字の構成分析!J$43,"▲","-")),2)&gt;=0,ABS(ROUND(VALUE(SUBSTITUTE(連結実質赤字比率に係る赤字・黒字の構成分析!J$43,"▲","-")),2)),NA())</f>
        <v>#VALUE!</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e">
        <f>IF(連結実質赤字比率に係る赤字・黒字の構成分析!C$41="",NA(),連結実質赤字比率に係る赤字・黒字の構成分析!C$41)</f>
        <v>#N/A</v>
      </c>
      <c r="B29" s="293" t="e">
        <f>IF(ROUND(VALUE(SUBSTITUTE(連結実質赤字比率に係る赤字・黒字の構成分析!F$41,"▲","-")),2)&lt;0,ABS(ROUND(VALUE(SUBSTITUTE(連結実質赤字比率に係る赤字・黒字の構成分析!F$41,"▲","-")),2)),NA())</f>
        <v>#VALUE!</v>
      </c>
      <c r="C29" s="293" t="e">
        <f>IF(ROUND(VALUE(SUBSTITUTE(連結実質赤字比率に係る赤字・黒字の構成分析!F$41,"▲","-")),2)&gt;=0,ABS(ROUND(VALUE(SUBSTITUTE(連結実質赤字比率に係る赤字・黒字の構成分析!F$41,"▲","-")),2)),NA())</f>
        <v>#VALUE!</v>
      </c>
      <c r="D29" s="293" t="e">
        <f>IF(ROUND(VALUE(SUBSTITUTE(連結実質赤字比率に係る赤字・黒字の構成分析!G$41,"▲","-")),2)&lt;0,ABS(ROUND(VALUE(SUBSTITUTE(連結実質赤字比率に係る赤字・黒字の構成分析!G$41,"▲","-")),2)),NA())</f>
        <v>#VALUE!</v>
      </c>
      <c r="E29" s="293" t="e">
        <f>IF(ROUND(VALUE(SUBSTITUTE(連結実質赤字比率に係る赤字・黒字の構成分析!G$41,"▲","-")),2)&gt;=0,ABS(ROUND(VALUE(SUBSTITUTE(連結実質赤字比率に係る赤字・黒字の構成分析!G$41,"▲","-")),2)),NA())</f>
        <v>#VALUE!</v>
      </c>
      <c r="F29" s="293" t="e">
        <f>IF(ROUND(VALUE(SUBSTITUTE(連結実質赤字比率に係る赤字・黒字の構成分析!H$41,"▲","-")),2)&lt;0,ABS(ROUND(VALUE(SUBSTITUTE(連結実質赤字比率に係る赤字・黒字の構成分析!H$41,"▲","-")),2)),NA())</f>
        <v>#VALUE!</v>
      </c>
      <c r="G29" s="293" t="e">
        <f>IF(ROUND(VALUE(SUBSTITUTE(連結実質赤字比率に係る赤字・黒字の構成分析!H$41,"▲","-")),2)&gt;=0,ABS(ROUND(VALUE(SUBSTITUTE(連結実質赤字比率に係る赤字・黒字の構成分析!H$41,"▲","-")),2)),NA())</f>
        <v>#VALUE!</v>
      </c>
      <c r="H29" s="293" t="e">
        <f>IF(ROUND(VALUE(SUBSTITUTE(連結実質赤字比率に係る赤字・黒字の構成分析!I$41,"▲","-")),2)&lt;0,ABS(ROUND(VALUE(SUBSTITUTE(連結実質赤字比率に係る赤字・黒字の構成分析!I$41,"▲","-")),2)),NA())</f>
        <v>#VALUE!</v>
      </c>
      <c r="I29" s="293" t="e">
        <f>IF(ROUND(VALUE(SUBSTITUTE(連結実質赤字比率に係る赤字・黒字の構成分析!I$41,"▲","-")),2)&gt;=0,ABS(ROUND(VALUE(SUBSTITUTE(連結実質赤字比率に係る赤字・黒字の構成分析!I$41,"▲","-")),2)),NA())</f>
        <v>#VALUE!</v>
      </c>
      <c r="J29" s="293" t="e">
        <f>IF(ROUND(VALUE(SUBSTITUTE(連結実質赤字比率に係る赤字・黒字の構成分析!J$41,"▲","-")),2)&lt;0,ABS(ROUND(VALUE(SUBSTITUTE(連結実質赤字比率に係る赤字・黒字の構成分析!J$41,"▲","-")),2)),NA())</f>
        <v>#VALUE!</v>
      </c>
      <c r="K29" s="293" t="e">
        <f>IF(ROUND(VALUE(SUBSTITUTE(連結実質赤字比率に係る赤字・黒字の構成分析!J$41,"▲","-")),2)&gt;=0,ABS(ROUND(VALUE(SUBSTITUTE(連結実質赤字比率に係る赤字・黒字の構成分析!J$41,"▲","-")),2)),NA())</f>
        <v>#VALUE!</v>
      </c>
    </row>
    <row r="30" spans="1:11" x14ac:dyDescent="0.2">
      <c r="A30" s="293" t="e">
        <f>IF(連結実質赤字比率に係る赤字・黒字の構成分析!C$40="",NA(),連結実質赤字比率に係る赤字・黒字の構成分析!C$40)</f>
        <v>#N/A</v>
      </c>
      <c r="B30" s="293" t="e">
        <f>IF(ROUND(VALUE(SUBSTITUTE(連結実質赤字比率に係る赤字・黒字の構成分析!F$40,"▲","-")),2)&lt;0,ABS(ROUND(VALUE(SUBSTITUTE(連結実質赤字比率に係る赤字・黒字の構成分析!F$40,"▲","-")),2)),NA())</f>
        <v>#VALUE!</v>
      </c>
      <c r="C30" s="293" t="e">
        <f>IF(ROUND(VALUE(SUBSTITUTE(連結実質赤字比率に係る赤字・黒字の構成分析!F$40,"▲","-")),2)&gt;=0,ABS(ROUND(VALUE(SUBSTITUTE(連結実質赤字比率に係る赤字・黒字の構成分析!F$40,"▲","-")),2)),NA())</f>
        <v>#VALUE!</v>
      </c>
      <c r="D30" s="293" t="e">
        <f>IF(ROUND(VALUE(SUBSTITUTE(連結実質赤字比率に係る赤字・黒字の構成分析!G$40,"▲","-")),2)&lt;0,ABS(ROUND(VALUE(SUBSTITUTE(連結実質赤字比率に係る赤字・黒字の構成分析!G$40,"▲","-")),2)),NA())</f>
        <v>#VALUE!</v>
      </c>
      <c r="E30" s="293" t="e">
        <f>IF(ROUND(VALUE(SUBSTITUTE(連結実質赤字比率に係る赤字・黒字の構成分析!G$40,"▲","-")),2)&gt;=0,ABS(ROUND(VALUE(SUBSTITUTE(連結実質赤字比率に係る赤字・黒字の構成分析!G$40,"▲","-")),2)),NA())</f>
        <v>#VALUE!</v>
      </c>
      <c r="F30" s="293" t="e">
        <f>IF(ROUND(VALUE(SUBSTITUTE(連結実質赤字比率に係る赤字・黒字の構成分析!H$40,"▲","-")),2)&lt;0,ABS(ROUND(VALUE(SUBSTITUTE(連結実質赤字比率に係る赤字・黒字の構成分析!H$40,"▲","-")),2)),NA())</f>
        <v>#VALUE!</v>
      </c>
      <c r="G30" s="293" t="e">
        <f>IF(ROUND(VALUE(SUBSTITUTE(連結実質赤字比率に係る赤字・黒字の構成分析!H$40,"▲","-")),2)&gt;=0,ABS(ROUND(VALUE(SUBSTITUTE(連結実質赤字比率に係る赤字・黒字の構成分析!H$40,"▲","-")),2)),NA())</f>
        <v>#VALUE!</v>
      </c>
      <c r="H30" s="293" t="e">
        <f>IF(ROUND(VALUE(SUBSTITUTE(連結実質赤字比率に係る赤字・黒字の構成分析!I$40,"▲","-")),2)&lt;0,ABS(ROUND(VALUE(SUBSTITUTE(連結実質赤字比率に係る赤字・黒字の構成分析!I$40,"▲","-")),2)),NA())</f>
        <v>#VALUE!</v>
      </c>
      <c r="I30" s="293" t="e">
        <f>IF(ROUND(VALUE(SUBSTITUTE(連結実質赤字比率に係る赤字・黒字の構成分析!I$40,"▲","-")),2)&gt;=0,ABS(ROUND(VALUE(SUBSTITUTE(連結実質赤字比率に係る赤字・黒字の構成分析!I$40,"▲","-")),2)),NA())</f>
        <v>#VALUE!</v>
      </c>
      <c r="J30" s="293" t="e">
        <f>IF(ROUND(VALUE(SUBSTITUTE(連結実質赤字比率に係る赤字・黒字の構成分析!J$40,"▲","-")),2)&lt;0,ABS(ROUND(VALUE(SUBSTITUTE(連結実質赤字比率に係る赤字・黒字の構成分析!J$40,"▲","-")),2)),NA())</f>
        <v>#VALUE!</v>
      </c>
      <c r="K30" s="293" t="e">
        <f>IF(ROUND(VALUE(SUBSTITUTE(連結実質赤字比率に係る赤字・黒字の構成分析!J$40,"▲","-")),2)&gt;=0,ABS(ROUND(VALUE(SUBSTITUTE(連結実質赤字比率に係る赤字・黒字の構成分析!J$40,"▲","-")),2)),NA())</f>
        <v>#VALUE!</v>
      </c>
    </row>
    <row r="31" spans="1:11" x14ac:dyDescent="0.2">
      <c r="A31" s="293" t="str">
        <f>IF(連結実質赤字比率に係る赤字・黒字の構成分析!C$39="",NA(),連結実質赤字比率に係る赤字・黒字の構成分析!C$39)</f>
        <v>公園墓地事業特別会計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0.04</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0.03</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0.01</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0.02</v>
      </c>
    </row>
    <row r="32" spans="1:11" x14ac:dyDescent="0.2">
      <c r="A32" s="293" t="str">
        <f>IF(連結実質赤字比率に係る赤字・黒字の構成分析!C$38="",NA(),連結実質赤字比率に係る赤字・黒字の構成分析!C$38)</f>
        <v>後期高齢者医療事業特別会計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0.02</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0.02</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0.03</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0.04</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0.05</v>
      </c>
    </row>
    <row r="33" spans="1:16" x14ac:dyDescent="0.2">
      <c r="A33" s="293" t="str">
        <f>IF(連結実質赤字比率に係る赤字・黒字の構成分析!C$37="",NA(),連結実質赤字比率に係る赤字・黒字の構成分析!C$37)</f>
        <v>国民健康保険事業特別会計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0</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0.05</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0.03</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0.04</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0.06</v>
      </c>
    </row>
    <row r="34" spans="1:16" x14ac:dyDescent="0.2">
      <c r="A34" s="293" t="str">
        <f>IF(連結実質赤字比率に係る赤字・黒字の構成分析!C$36="",NA(),連結実質赤字比率に係る赤字・黒字の構成分析!C$36)</f>
        <v>介護保険事業特別会計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1.04</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0.56999999999999995</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1.25</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0.56999999999999995</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0.37</v>
      </c>
    </row>
    <row r="35" spans="1:16" x14ac:dyDescent="0.2">
      <c r="A35" s="293" t="str">
        <f>IF(連結実質赤字比率に係る赤字・黒字の構成分析!C$35="",NA(),連結実質赤字比率に係る赤字・黒字の構成分析!C$35)</f>
        <v>公共下水道事業会計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0.96</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1.56</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1.98</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2.7</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3.4</v>
      </c>
    </row>
    <row r="36" spans="1:16" x14ac:dyDescent="0.2">
      <c r="A36" s="293" t="str">
        <f>IF(連結実質赤字比率に係る赤字・黒字の構成分析!C$34="",NA(),連結実質赤字比率に係る赤字・黒字の構成分析!C$34)</f>
        <v>一般会計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7.77</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9.42</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8.92</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4.62</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6.89</v>
      </c>
    </row>
    <row r="39" spans="1:16" x14ac:dyDescent="0.2">
      <c r="A39" s="291" t="s">
        <v>14</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111</v>
      </c>
      <c r="C41" s="294"/>
      <c r="D41" s="294" t="s">
        <v>113</v>
      </c>
      <c r="E41" s="294" t="s">
        <v>111</v>
      </c>
      <c r="F41" s="294"/>
      <c r="G41" s="294" t="s">
        <v>113</v>
      </c>
      <c r="H41" s="294" t="s">
        <v>111</v>
      </c>
      <c r="I41" s="294"/>
      <c r="J41" s="294" t="s">
        <v>113</v>
      </c>
      <c r="K41" s="294" t="s">
        <v>111</v>
      </c>
      <c r="L41" s="294"/>
      <c r="M41" s="294" t="s">
        <v>113</v>
      </c>
      <c r="N41" s="294" t="s">
        <v>111</v>
      </c>
      <c r="O41" s="294"/>
      <c r="P41" s="294" t="s">
        <v>113</v>
      </c>
    </row>
    <row r="42" spans="1:16" x14ac:dyDescent="0.2">
      <c r="A42" s="294" t="s">
        <v>114</v>
      </c>
      <c r="B42" s="294"/>
      <c r="C42" s="294"/>
      <c r="D42" s="294">
        <f>'実質公債費比率（分子）の構造'!K$52</f>
        <v>916</v>
      </c>
      <c r="E42" s="294"/>
      <c r="F42" s="294"/>
      <c r="G42" s="294">
        <f>'実質公債費比率（分子）の構造'!L$52</f>
        <v>898</v>
      </c>
      <c r="H42" s="294"/>
      <c r="I42" s="294"/>
      <c r="J42" s="294">
        <f>'実質公債費比率（分子）の構造'!M$52</f>
        <v>870</v>
      </c>
      <c r="K42" s="294"/>
      <c r="L42" s="294"/>
      <c r="M42" s="294">
        <f>'実質公債費比率（分子）の構造'!N$52</f>
        <v>890</v>
      </c>
      <c r="N42" s="294"/>
      <c r="O42" s="294"/>
      <c r="P42" s="294">
        <f>'実質公債費比率（分子）の構造'!O$52</f>
        <v>812</v>
      </c>
    </row>
    <row r="43" spans="1:16" x14ac:dyDescent="0.2">
      <c r="A43" s="294" t="s">
        <v>41</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2">
      <c r="A44" s="294" t="s">
        <v>38</v>
      </c>
      <c r="B44" s="294">
        <f>'実質公債費比率（分子）の構造'!K$50</f>
        <v>31</v>
      </c>
      <c r="C44" s="294"/>
      <c r="D44" s="294"/>
      <c r="E44" s="294">
        <f>'実質公債費比率（分子）の構造'!L$50</f>
        <v>0</v>
      </c>
      <c r="F44" s="294"/>
      <c r="G44" s="294"/>
      <c r="H44" s="294">
        <f>'実質公債費比率（分子）の構造'!M$50</f>
        <v>0</v>
      </c>
      <c r="I44" s="294"/>
      <c r="J44" s="294"/>
      <c r="K44" s="294">
        <f>'実質公債費比率（分子）の構造'!N$50</f>
        <v>0</v>
      </c>
      <c r="L44" s="294"/>
      <c r="M44" s="294"/>
      <c r="N44" s="294">
        <f>'実質公債費比率（分子）の構造'!O$50</f>
        <v>0</v>
      </c>
      <c r="O44" s="294"/>
      <c r="P44" s="294"/>
    </row>
    <row r="45" spans="1:16" x14ac:dyDescent="0.2">
      <c r="A45" s="294" t="s">
        <v>0</v>
      </c>
      <c r="B45" s="294">
        <f>'実質公債費比率（分子）の構造'!K$49</f>
        <v>8</v>
      </c>
      <c r="C45" s="294"/>
      <c r="D45" s="294"/>
      <c r="E45" s="294">
        <f>'実質公債費比率（分子）の構造'!L$49</f>
        <v>108</v>
      </c>
      <c r="F45" s="294"/>
      <c r="G45" s="294"/>
      <c r="H45" s="294">
        <f>'実質公債費比率（分子）の構造'!M$49</f>
        <v>122</v>
      </c>
      <c r="I45" s="294"/>
      <c r="J45" s="294"/>
      <c r="K45" s="294">
        <f>'実質公債費比率（分子）の構造'!N$49</f>
        <v>141</v>
      </c>
      <c r="L45" s="294"/>
      <c r="M45" s="294"/>
      <c r="N45" s="294">
        <f>'実質公債費比率（分子）の構造'!O$49</f>
        <v>134</v>
      </c>
      <c r="O45" s="294"/>
      <c r="P45" s="294"/>
    </row>
    <row r="46" spans="1:16" x14ac:dyDescent="0.2">
      <c r="A46" s="294" t="s">
        <v>33</v>
      </c>
      <c r="B46" s="294">
        <f>'実質公債費比率（分子）の構造'!K$48</f>
        <v>286</v>
      </c>
      <c r="C46" s="294"/>
      <c r="D46" s="294"/>
      <c r="E46" s="294">
        <f>'実質公債費比率（分子）の構造'!L$48</f>
        <v>297</v>
      </c>
      <c r="F46" s="294"/>
      <c r="G46" s="294"/>
      <c r="H46" s="294">
        <f>'実質公債費比率（分子）の構造'!M$48</f>
        <v>272</v>
      </c>
      <c r="I46" s="294"/>
      <c r="J46" s="294"/>
      <c r="K46" s="294">
        <f>'実質公債費比率（分子）の構造'!N$48</f>
        <v>268</v>
      </c>
      <c r="L46" s="294"/>
      <c r="M46" s="294"/>
      <c r="N46" s="294">
        <f>'実質公債費比率（分子）の構造'!O$48</f>
        <v>254</v>
      </c>
      <c r="O46" s="294"/>
      <c r="P46" s="294"/>
    </row>
    <row r="47" spans="1:16" x14ac:dyDescent="0.2">
      <c r="A47" s="294" t="s">
        <v>30</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28</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21</v>
      </c>
      <c r="B49" s="294">
        <f>'実質公債費比率（分子）の構造'!K$45</f>
        <v>875</v>
      </c>
      <c r="C49" s="294"/>
      <c r="D49" s="294"/>
      <c r="E49" s="294">
        <f>'実質公債費比率（分子）の構造'!L$45</f>
        <v>820</v>
      </c>
      <c r="F49" s="294"/>
      <c r="G49" s="294"/>
      <c r="H49" s="294">
        <f>'実質公債費比率（分子）の構造'!M$45</f>
        <v>814</v>
      </c>
      <c r="I49" s="294"/>
      <c r="J49" s="294"/>
      <c r="K49" s="294">
        <f>'実質公債費比率（分子）の構造'!N$45</f>
        <v>816</v>
      </c>
      <c r="L49" s="294"/>
      <c r="M49" s="294"/>
      <c r="N49" s="294">
        <f>'実質公債費比率（分子）の構造'!O$45</f>
        <v>802</v>
      </c>
      <c r="O49" s="294"/>
      <c r="P49" s="294"/>
    </row>
    <row r="50" spans="1:16" x14ac:dyDescent="0.2">
      <c r="A50" s="294" t="s">
        <v>53</v>
      </c>
      <c r="B50" s="294" t="e">
        <f>NA()</f>
        <v>#N/A</v>
      </c>
      <c r="C50" s="294">
        <f>IF(ISNUMBER('実質公債費比率（分子）の構造'!K$53),'実質公債費比率（分子）の構造'!K$53,NA())</f>
        <v>284</v>
      </c>
      <c r="D50" s="294" t="e">
        <f>NA()</f>
        <v>#N/A</v>
      </c>
      <c r="E50" s="294" t="e">
        <f>NA()</f>
        <v>#N/A</v>
      </c>
      <c r="F50" s="294">
        <f>IF(ISNUMBER('実質公債費比率（分子）の構造'!L$53),'実質公債費比率（分子）の構造'!L$53,NA())</f>
        <v>327</v>
      </c>
      <c r="G50" s="294" t="e">
        <f>NA()</f>
        <v>#N/A</v>
      </c>
      <c r="H50" s="294" t="e">
        <f>NA()</f>
        <v>#N/A</v>
      </c>
      <c r="I50" s="294">
        <f>IF(ISNUMBER('実質公債費比率（分子）の構造'!M$53),'実質公債費比率（分子）の構造'!M$53,NA())</f>
        <v>338</v>
      </c>
      <c r="J50" s="294" t="e">
        <f>NA()</f>
        <v>#N/A</v>
      </c>
      <c r="K50" s="294" t="e">
        <f>NA()</f>
        <v>#N/A</v>
      </c>
      <c r="L50" s="294">
        <f>IF(ISNUMBER('実質公債費比率（分子）の構造'!N$53),'実質公債費比率（分子）の構造'!N$53,NA())</f>
        <v>335</v>
      </c>
      <c r="M50" s="294" t="e">
        <f>NA()</f>
        <v>#N/A</v>
      </c>
      <c r="N50" s="294" t="e">
        <f>NA()</f>
        <v>#N/A</v>
      </c>
      <c r="O50" s="294">
        <f>IF(ISNUMBER('実質公債費比率（分子）の構造'!O$53),'実質公債費比率（分子）の構造'!O$53,NA())</f>
        <v>378</v>
      </c>
      <c r="P50" s="294" t="e">
        <f>NA()</f>
        <v>#N/A</v>
      </c>
    </row>
    <row r="53" spans="1:16" x14ac:dyDescent="0.2">
      <c r="A53" s="291" t="s">
        <v>117</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120</v>
      </c>
      <c r="C55" s="293"/>
      <c r="D55" s="293" t="s">
        <v>123</v>
      </c>
      <c r="E55" s="293" t="s">
        <v>120</v>
      </c>
      <c r="F55" s="293"/>
      <c r="G55" s="293" t="s">
        <v>123</v>
      </c>
      <c r="H55" s="293" t="s">
        <v>120</v>
      </c>
      <c r="I55" s="293"/>
      <c r="J55" s="293" t="s">
        <v>123</v>
      </c>
      <c r="K55" s="293" t="s">
        <v>120</v>
      </c>
      <c r="L55" s="293"/>
      <c r="M55" s="293" t="s">
        <v>123</v>
      </c>
      <c r="N55" s="293" t="s">
        <v>120</v>
      </c>
      <c r="O55" s="293"/>
      <c r="P55" s="293" t="s">
        <v>123</v>
      </c>
    </row>
    <row r="56" spans="1:16" x14ac:dyDescent="0.2">
      <c r="A56" s="293" t="s">
        <v>43</v>
      </c>
      <c r="B56" s="293"/>
      <c r="C56" s="293"/>
      <c r="D56" s="293">
        <f>'将来負担比率（分子）の構造'!I$52</f>
        <v>6629</v>
      </c>
      <c r="E56" s="293"/>
      <c r="F56" s="293"/>
      <c r="G56" s="293">
        <f>'将来負担比率（分子）の構造'!J$52</f>
        <v>6621</v>
      </c>
      <c r="H56" s="293"/>
      <c r="I56" s="293"/>
      <c r="J56" s="293">
        <f>'将来負担比率（分子）の構造'!K$52</f>
        <v>6664</v>
      </c>
      <c r="K56" s="293"/>
      <c r="L56" s="293"/>
      <c r="M56" s="293">
        <f>'将来負担比率（分子）の構造'!L$52</f>
        <v>6451</v>
      </c>
      <c r="N56" s="293"/>
      <c r="O56" s="293"/>
      <c r="P56" s="293">
        <f>'将来負担比率（分子）の構造'!M$52</f>
        <v>6573</v>
      </c>
    </row>
    <row r="57" spans="1:16" x14ac:dyDescent="0.2">
      <c r="A57" s="293" t="s">
        <v>92</v>
      </c>
      <c r="B57" s="293"/>
      <c r="C57" s="293"/>
      <c r="D57" s="293">
        <f>'将来負担比率（分子）の構造'!I$51</f>
        <v>2967</v>
      </c>
      <c r="E57" s="293"/>
      <c r="F57" s="293"/>
      <c r="G57" s="293">
        <f>'将来負担比率（分子）の構造'!J$51</f>
        <v>2675</v>
      </c>
      <c r="H57" s="293"/>
      <c r="I57" s="293"/>
      <c r="J57" s="293">
        <f>'将来負担比率（分子）の構造'!K$51</f>
        <v>2378</v>
      </c>
      <c r="K57" s="293"/>
      <c r="L57" s="293"/>
      <c r="M57" s="293">
        <f>'将来負担比率（分子）の構造'!L$51</f>
        <v>2396</v>
      </c>
      <c r="N57" s="293"/>
      <c r="O57" s="293"/>
      <c r="P57" s="293">
        <f>'将来負担比率（分子）の構造'!M$51</f>
        <v>2292</v>
      </c>
    </row>
    <row r="58" spans="1:16" x14ac:dyDescent="0.2">
      <c r="A58" s="293" t="s">
        <v>90</v>
      </c>
      <c r="B58" s="293"/>
      <c r="C58" s="293"/>
      <c r="D58" s="293">
        <f>'将来負担比率（分子）の構造'!I$50</f>
        <v>7738</v>
      </c>
      <c r="E58" s="293"/>
      <c r="F58" s="293"/>
      <c r="G58" s="293">
        <f>'将来負担比率（分子）の構造'!J$50</f>
        <v>8156</v>
      </c>
      <c r="H58" s="293"/>
      <c r="I58" s="293"/>
      <c r="J58" s="293">
        <f>'将来負担比率（分子）の構造'!K$50</f>
        <v>7621</v>
      </c>
      <c r="K58" s="293"/>
      <c r="L58" s="293"/>
      <c r="M58" s="293">
        <f>'将来負担比率（分子）の構造'!L$50</f>
        <v>7557</v>
      </c>
      <c r="N58" s="293"/>
      <c r="O58" s="293"/>
      <c r="P58" s="293">
        <f>'将来負担比率（分子）の構造'!M$50</f>
        <v>7924</v>
      </c>
    </row>
    <row r="59" spans="1:16" x14ac:dyDescent="0.2">
      <c r="A59" s="293" t="s">
        <v>87</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83</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74</v>
      </c>
      <c r="B61" s="293">
        <f>'将来負担比率（分子）の構造'!I$46</f>
        <v>11</v>
      </c>
      <c r="C61" s="293"/>
      <c r="D61" s="293"/>
      <c r="E61" s="293" t="str">
        <f>'将来負担比率（分子）の構造'!J$46</f>
        <v>-</v>
      </c>
      <c r="F61" s="293"/>
      <c r="G61" s="293"/>
      <c r="H61" s="293">
        <f>'将来負担比率（分子）の構造'!K$46</f>
        <v>4</v>
      </c>
      <c r="I61" s="293"/>
      <c r="J61" s="293"/>
      <c r="K61" s="293">
        <f>'将来負担比率（分子）の構造'!L$46</f>
        <v>6</v>
      </c>
      <c r="L61" s="293"/>
      <c r="M61" s="293"/>
      <c r="N61" s="293">
        <f>'将来負担比率（分子）の構造'!M$46</f>
        <v>15</v>
      </c>
      <c r="O61" s="293"/>
      <c r="P61" s="293"/>
    </row>
    <row r="62" spans="1:16" x14ac:dyDescent="0.2">
      <c r="A62" s="293" t="s">
        <v>75</v>
      </c>
      <c r="B62" s="293">
        <f>'将来負担比率（分子）の構造'!I$45</f>
        <v>1981</v>
      </c>
      <c r="C62" s="293"/>
      <c r="D62" s="293"/>
      <c r="E62" s="293">
        <f>'将来負担比率（分子）の構造'!J$45</f>
        <v>1929</v>
      </c>
      <c r="F62" s="293"/>
      <c r="G62" s="293"/>
      <c r="H62" s="293">
        <f>'将来負担比率（分子）の構造'!K$45</f>
        <v>1871</v>
      </c>
      <c r="I62" s="293"/>
      <c r="J62" s="293"/>
      <c r="K62" s="293">
        <f>'将来負担比率（分子）の構造'!L$45</f>
        <v>1579</v>
      </c>
      <c r="L62" s="293"/>
      <c r="M62" s="293"/>
      <c r="N62" s="293">
        <f>'将来負担比率（分子）の構造'!M$45</f>
        <v>1812</v>
      </c>
      <c r="O62" s="293"/>
      <c r="P62" s="293"/>
    </row>
    <row r="63" spans="1:16" x14ac:dyDescent="0.2">
      <c r="A63" s="293" t="s">
        <v>73</v>
      </c>
      <c r="B63" s="293">
        <f>'将来負担比率（分子）の構造'!I$44</f>
        <v>2466</v>
      </c>
      <c r="C63" s="293"/>
      <c r="D63" s="293"/>
      <c r="E63" s="293">
        <f>'将来負担比率（分子）の構造'!J$44</f>
        <v>2390</v>
      </c>
      <c r="F63" s="293"/>
      <c r="G63" s="293"/>
      <c r="H63" s="293">
        <f>'将来負担比率（分子）の構造'!K$44</f>
        <v>2230</v>
      </c>
      <c r="I63" s="293"/>
      <c r="J63" s="293"/>
      <c r="K63" s="293">
        <f>'将来負担比率（分子）の構造'!L$44</f>
        <v>2137</v>
      </c>
      <c r="L63" s="293"/>
      <c r="M63" s="293"/>
      <c r="N63" s="293">
        <f>'将来負担比率（分子）の構造'!M$44</f>
        <v>2051</v>
      </c>
      <c r="O63" s="293"/>
      <c r="P63" s="293"/>
    </row>
    <row r="64" spans="1:16" x14ac:dyDescent="0.2">
      <c r="A64" s="293" t="s">
        <v>71</v>
      </c>
      <c r="B64" s="293">
        <f>'将来負担比率（分子）の構造'!I$43</f>
        <v>3113</v>
      </c>
      <c r="C64" s="293"/>
      <c r="D64" s="293"/>
      <c r="E64" s="293">
        <f>'将来負担比率（分子）の構造'!J$43</f>
        <v>2895</v>
      </c>
      <c r="F64" s="293"/>
      <c r="G64" s="293"/>
      <c r="H64" s="293">
        <f>'将来負担比率（分子）の構造'!K$43</f>
        <v>2680</v>
      </c>
      <c r="I64" s="293"/>
      <c r="J64" s="293"/>
      <c r="K64" s="293">
        <f>'将来負担比率（分子）の構造'!L$43</f>
        <v>2639</v>
      </c>
      <c r="L64" s="293"/>
      <c r="M64" s="293"/>
      <c r="N64" s="293">
        <f>'将来負担比率（分子）の構造'!M$43</f>
        <v>2606</v>
      </c>
      <c r="O64" s="293"/>
      <c r="P64" s="293"/>
    </row>
    <row r="65" spans="1:16" x14ac:dyDescent="0.2">
      <c r="A65" s="293" t="s">
        <v>69</v>
      </c>
      <c r="B65" s="293" t="str">
        <f>'将来負担比率（分子）の構造'!I$42</f>
        <v>-</v>
      </c>
      <c r="C65" s="293"/>
      <c r="D65" s="293"/>
      <c r="E65" s="293" t="str">
        <f>'将来負担比率（分子）の構造'!J$42</f>
        <v>-</v>
      </c>
      <c r="F65" s="293"/>
      <c r="G65" s="293"/>
      <c r="H65" s="293" t="str">
        <f>'将来負担比率（分子）の構造'!K$42</f>
        <v>-</v>
      </c>
      <c r="I65" s="293"/>
      <c r="J65" s="293"/>
      <c r="K65" s="293" t="str">
        <f>'将来負担比率（分子）の構造'!L$42</f>
        <v>-</v>
      </c>
      <c r="L65" s="293"/>
      <c r="M65" s="293"/>
      <c r="N65" s="293" t="str">
        <f>'将来負担比率（分子）の構造'!M$42</f>
        <v>-</v>
      </c>
      <c r="O65" s="293"/>
      <c r="P65" s="293"/>
    </row>
    <row r="66" spans="1:16" x14ac:dyDescent="0.2">
      <c r="A66" s="293" t="s">
        <v>57</v>
      </c>
      <c r="B66" s="293">
        <f>'将来負担比率（分子）の構造'!I$41</f>
        <v>6451</v>
      </c>
      <c r="C66" s="293"/>
      <c r="D66" s="293"/>
      <c r="E66" s="293">
        <f>'将来負担比率（分子）の構造'!J$41</f>
        <v>6497</v>
      </c>
      <c r="F66" s="293"/>
      <c r="G66" s="293"/>
      <c r="H66" s="293">
        <f>'将来負担比率（分子）の構造'!K$41</f>
        <v>6594</v>
      </c>
      <c r="I66" s="293"/>
      <c r="J66" s="293"/>
      <c r="K66" s="293">
        <f>'将来負担比率（分子）の構造'!L$41</f>
        <v>6476</v>
      </c>
      <c r="L66" s="293"/>
      <c r="M66" s="293"/>
      <c r="N66" s="293">
        <f>'将来負担比率（分子）の構造'!M$41</f>
        <v>7486</v>
      </c>
      <c r="O66" s="293"/>
      <c r="P66" s="293"/>
    </row>
    <row r="67" spans="1:16" x14ac:dyDescent="0.2">
      <c r="A67" s="293" t="s">
        <v>96</v>
      </c>
      <c r="B67" s="293" t="e">
        <f>NA()</f>
        <v>#N/A</v>
      </c>
      <c r="C67" s="293">
        <f>IF(ISNUMBER('将来負担比率（分子）の構造'!I$53),IF('将来負担比率（分子）の構造'!I$53&lt;0,0,'将来負担比率（分子）の構造'!I$53),NA())</f>
        <v>0</v>
      </c>
      <c r="D67" s="293" t="e">
        <f>NA()</f>
        <v>#N/A</v>
      </c>
      <c r="E67" s="293" t="e">
        <f>NA()</f>
        <v>#N/A</v>
      </c>
      <c r="F67" s="293">
        <f>IF(ISNUMBER('将来負担比率（分子）の構造'!J$53),IF('将来負担比率（分子）の構造'!J$53&lt;0,0,'将来負担比率（分子）の構造'!J$53),NA())</f>
        <v>0</v>
      </c>
      <c r="G67" s="293" t="e">
        <f>NA()</f>
        <v>#N/A</v>
      </c>
      <c r="H67" s="293" t="e">
        <f>NA()</f>
        <v>#N/A</v>
      </c>
      <c r="I67" s="293">
        <f>IF(ISNUMBER('将来負担比率（分子）の構造'!K$53),IF('将来負担比率（分子）の構造'!K$53&lt;0,0,'将来負担比率（分子）の構造'!K$53),NA())</f>
        <v>0</v>
      </c>
      <c r="J67" s="293" t="e">
        <f>NA()</f>
        <v>#N/A</v>
      </c>
      <c r="K67" s="293" t="e">
        <f>NA()</f>
        <v>#N/A</v>
      </c>
      <c r="L67" s="293">
        <f>IF(ISNUMBER('将来負担比率（分子）の構造'!L$53),IF('将来負担比率（分子）の構造'!L$53&lt;0,0,'将来負担比率（分子）の構造'!L$53),NA())</f>
        <v>0</v>
      </c>
      <c r="M67" s="293" t="e">
        <f>NA()</f>
        <v>#N/A</v>
      </c>
      <c r="N67" s="293" t="e">
        <f>NA()</f>
        <v>#N/A</v>
      </c>
      <c r="O67" s="293">
        <f>IF(ISNUMBER('将来負担比率（分子）の構造'!M$53),IF('将来負担比率（分子）の構造'!M$53&lt;0,0,'将来負担比率（分子）の構造'!M$53),NA())</f>
        <v>0</v>
      </c>
      <c r="P67" s="293" t="e">
        <f>NA()</f>
        <v>#N/A</v>
      </c>
    </row>
    <row r="70" spans="1:16" x14ac:dyDescent="0.2">
      <c r="A70" s="296" t="s">
        <v>124</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125</v>
      </c>
      <c r="B72" s="297">
        <f>基金残高に係る経年分析!F55</f>
        <v>3713</v>
      </c>
      <c r="C72" s="297">
        <f>基金残高に係る経年分析!G55</f>
        <v>3616</v>
      </c>
      <c r="D72" s="297">
        <f>基金残高に係る経年分析!H55</f>
        <v>4066</v>
      </c>
    </row>
    <row r="73" spans="1:16" x14ac:dyDescent="0.2">
      <c r="A73" s="295" t="s">
        <v>126</v>
      </c>
      <c r="B73" s="297">
        <f>基金残高に係る経年分析!F56</f>
        <v>241</v>
      </c>
      <c r="C73" s="297">
        <f>基金残高に係る経年分析!G56</f>
        <v>261</v>
      </c>
      <c r="D73" s="297">
        <f>基金残高に係る経年分析!H56</f>
        <v>286</v>
      </c>
    </row>
    <row r="74" spans="1:16" x14ac:dyDescent="0.2">
      <c r="A74" s="295" t="s">
        <v>128</v>
      </c>
      <c r="B74" s="297">
        <f>基金残高に係る経年分析!F57</f>
        <v>3022</v>
      </c>
      <c r="C74" s="297">
        <f>基金残高に係る経年分析!G57</f>
        <v>3096</v>
      </c>
      <c r="D74" s="297">
        <f>基金残高に係る経年分析!H57</f>
        <v>2999</v>
      </c>
    </row>
  </sheetData>
  <sheetProtection algorithmName="SHA-512" hashValue="qazSlqGNMTT7roqiExnNlsOnzsRHeFcn1SO7SvgMpCQfD28Od1+o/V4kiqWZoPe72ept2LbvOXBe7AUDpVzf2Q==" saltValue="2VQA9lrv/3aWmuXosbw/vA=="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3D9AB8-C8CF-4308-9213-2919AA35BC4D}">
  <ds:schemaRefs>
    <ds:schemaRef ds:uri="http://schemas.microsoft.com/sharepoint/v3/contenttype/forms"/>
  </ds:schemaRefs>
</ds:datastoreItem>
</file>

<file path=customXml/itemProps2.xml><?xml version="1.0" encoding="utf-8"?>
<ds:datastoreItem xmlns:ds="http://schemas.openxmlformats.org/officeDocument/2006/customXml" ds:itemID="{B1BE6401-6019-46AB-BB23-D6C5E4A25AAE}">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3.xml><?xml version="1.0" encoding="utf-8"?>
<ds:datastoreItem xmlns:ds="http://schemas.openxmlformats.org/officeDocument/2006/customXml" ds:itemID="{7BC5D25C-270D-49DA-B966-2CECD48E27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2026-02-23T05:23:12Z</dcterms:created>
  <dcterms:modified xsi:type="dcterms:W3CDTF">2026-09-23T08:20:27Z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5.0.4.0</vt:lpwstr>
    </vt:vector>
  </property>
  <property fmtid="{DCFEDD21-7773-49B2-8022-6FC58DB5260B}" pid="3" name="LastSavedVersion">
    <vt:lpwstr>5.0.4.0</vt:lpwstr>
  </property>
  <property fmtid="{DCFEDD21-7773-49B2-8022-6FC58DB5260B}" pid="4" name="LastSavedDate">
    <vt:filetime>2026-03-16T02:01:47Z</vt:filetime>
  </property>
  <property fmtid="{D5CDD505-2E9C-101B-9397-08002B2CF9AE}" pid="2" name="ContentTypeId">
    <vt:lpwstr>0x010100B3E7916579E48942A578B93BD249C02F</vt:lpwstr>
  </property>
  <property fmtid="{D5CDD505-2E9C-101B-9397-08002B2CF9AE}" pid="3" name="MediaServiceImageTags">
    <vt:lpwstr/>
  </property>
</Properties>
</file>