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gunmanw.sharepoint.com/sites/bukyoku009/Shared Documents/総務部-市町村課/財政係/03_決算統計/R07/55_財政状況資料集/R6年度財政状況資料集（２回目）【R8年度作業】/03_結合作業/"/>
    </mc:Choice>
  </mc:AlternateContent>
  <xr:revisionPtr revIDLastSave="1" documentId="13_ncr:1_{BF9381BC-364E-42FE-86CD-2A51387B0B98}" xr6:coauthVersionLast="47" xr6:coauthVersionMax="47" xr10:uidLastSave="{2FC639DA-F621-4DB1-98D1-607AD2FE23AA}"/>
  <bookViews>
    <workbookView xWindow="28680" yWindow="-120" windowWidth="29040" windowHeight="15720" tabRatio="921"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4" i="10" l="1"/>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AM35" i="10"/>
  <c r="C35" i="10"/>
  <c r="CO34" i="10"/>
  <c r="BW34" i="10"/>
  <c r="BW35" i="10" s="1"/>
  <c r="BW36" i="10" s="1"/>
  <c r="BW37" i="10" s="1"/>
  <c r="BW38" i="10" s="1"/>
  <c r="BW39" i="10" s="1"/>
  <c r="BW40" i="10" s="1"/>
  <c r="BW41" i="10" s="1"/>
  <c r="BW42" i="10" s="1"/>
  <c r="BW43" i="10" s="1"/>
  <c r="BE34" i="10"/>
  <c r="C34" i="10"/>
  <c r="U34" i="10" s="1"/>
  <c r="U35" i="10" s="1"/>
  <c r="U36" i="10" s="1"/>
  <c r="AM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<sst xmlns="http://schemas.openxmlformats.org/spreadsheetml/2006/main" count="1124" uniqueCount="570">
  <si>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</si>
  <si>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</si>
  <si>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</si>
  <si>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</si>
  <si>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</si>
  <si>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</si>
  <si>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</si>
  <si>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</si>
  <si>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</si>
  <si>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</si>
  <si>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</si>
  <si>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</si>
  <si>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</si>
  <si>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</si>
  <si>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</si>
  <si>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</si>
  <si>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</si>
  <si>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</si>
  <si>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</si>
  <si>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</si>
  <si>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</si>
  <si>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</si>
  <si>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</si>
  <si>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</si>
  <si>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</si>
  <si>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</si>
  <si>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</si>
  <si>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</si>
  <si>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</si>
  <si>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</si>
  <si>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</si>
  <si>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</si>
  <si>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</si>
  <si>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</si>
  <si>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</si>
  <si>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</si>
  <si>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</si>
  <si>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</si>
  <si>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</si>
  <si>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</si>
  <si>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</si>
  <si>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</si>
  <si>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</si>
  <si>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</si>
  <si>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</si>
  <si>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</si>
  <si>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</si>
  <si>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</si>
  <si>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</si>
  <si>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</si>
  <si>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</si>
  <si>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</si>
  <si>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</si>
  <si>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</si>
  <si>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</si>
  <si>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</si>
  <si>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</si>
  <si>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</si>
  <si>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</si>
  <si>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</si>
  <si>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</si>
  <si>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</si>
  <si>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</si>
  <si>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</si>
  <si>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</si>
  <si>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</si>
  <si>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</si>
  <si>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</si>
  <si>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</si>
  <si>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</si>
  <si>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</si>
  <si>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</si>
  <si>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</si>
  <si>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</si>
  <si>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</si>
  <si>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</si>
  <si>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</si>
  <si>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</si>
  <si>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</si>
  <si>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群馬県</t>
    <phoneticPr fontId="5"/>
  </si>
  <si>
    <t>市町村類型</t>
    <phoneticPr fontId="5"/>
  </si>
  <si>
    <t>Ⅲ－１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</si>
  <si>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</si>
  <si>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</si>
  <si>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</si>
  <si>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</si>
  <si>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</si>
  <si>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</si>
  <si>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</si>
  <si>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</si>
  <si>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</si>
  <si>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</si>
  <si>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</si>
  <si>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</si>
  <si>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千代田町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</si>
  <si>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</si>
  <si>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</si>
  <si>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</si>
  <si>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</si>
  <si>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</si>
  <si>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</si>
  <si>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</si>
  <si>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</si>
  <si>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</si>
  <si>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</si>
  <si>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</si>
  <si>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</si>
  <si>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</si>
  <si>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</si>
  <si>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</si>
  <si>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</si>
  <si>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</si>
  <si>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</si>
  <si>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</si>
  <si>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</si>
  <si>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</si>
  <si>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</si>
  <si>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</si>
  <si>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</si>
  <si>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</si>
  <si>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</si>
  <si>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</si>
  <si>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</si>
  <si>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</si>
  <si>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</si>
  <si>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</si>
  <si>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</si>
  <si>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</si>
  <si>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</si>
  <si>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</si>
  <si>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</si>
  <si>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</si>
  <si>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</si>
  <si>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</si>
  <si>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</si>
  <si>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</si>
  <si>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</si>
  <si>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</si>
  <si>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</si>
  <si>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</si>
  <si>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</si>
  <si>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-0.9</t>
    <phoneticPr fontId="5"/>
  </si>
  <si>
    <t>基準財政需要額</t>
    <phoneticPr fontId="25"/>
  </si>
  <si>
    <t>うち日本人(％)</t>
    <phoneticPr fontId="5"/>
  </si>
  <si>
    <t>-1.7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</si>
  <si>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</si>
  <si>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</si>
  <si>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</si>
  <si>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</si>
  <si>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</si>
  <si>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</si>
  <si>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</si>
  <si>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</si>
  <si>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</si>
  <si>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</si>
  <si>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</si>
  <si>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</si>
  <si>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</si>
  <si>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</si>
  <si>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</si>
  <si>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</si>
  <si>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</si>
  <si>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</si>
  <si>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</si>
  <si>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</si>
  <si>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</si>
  <si>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</si>
  <si>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</si>
  <si>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</si>
  <si>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</si>
  <si>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</si>
  <si>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</si>
  <si>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</si>
  <si>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</si>
  <si>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</si>
  <si>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</si>
  <si>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</si>
  <si>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</si>
  <si>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</si>
  <si>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</si>
  <si>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</si>
  <si>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</si>
  <si>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</si>
  <si>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</si>
  <si>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</si>
  <si>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</si>
  <si>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</si>
  <si>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</si>
  <si>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</si>
  <si>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</si>
  <si>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</si>
  <si>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</si>
  <si>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</si>
  <si>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</si>
  <si>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</si>
  <si>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</si>
  <si>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</si>
  <si>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</si>
  <si>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</si>
  <si>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</si>
  <si>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</si>
  <si>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</si>
  <si>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</si>
  <si>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群馬県千代田町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</si>
  <si>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</si>
  <si>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</si>
  <si>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</si>
  <si>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</si>
  <si>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</si>
  <si>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</si>
  <si>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</si>
  <si>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</si>
  <si>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</si>
  <si>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</si>
  <si>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</si>
  <si>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</si>
  <si>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</si>
  <si>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</si>
  <si>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</si>
  <si>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</si>
  <si>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</si>
  <si>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</si>
  <si>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</si>
  <si>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</si>
  <si>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</si>
  <si>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</si>
  <si>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</si>
  <si>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</si>
  <si>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</si>
  <si>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</si>
  <si>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</si>
  <si>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</si>
  <si>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</si>
  <si>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</si>
  <si>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</si>
  <si>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</si>
  <si>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</si>
  <si>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</si>
  <si>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</si>
  <si>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</si>
  <si>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</si>
  <si>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</si>
  <si>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</si>
  <si>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</si>
  <si>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</si>
  <si>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</si>
  <si>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</si>
  <si>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</si>
  <si>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</si>
  <si>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</si>
  <si>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</si>
  <si>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</si>
  <si>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</si>
  <si>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</si>
  <si>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</si>
  <si>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</si>
  <si>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</si>
  <si>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</si>
  <si>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</si>
  <si>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</si>
  <si>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</si>
  <si>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</si>
  <si>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</si>
  <si>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</si>
  <si>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</si>
  <si>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</si>
  <si>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</si>
  <si>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</si>
  <si>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</si>
  <si>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</si>
  <si>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</si>
  <si>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</si>
  <si>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</si>
  <si>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</si>
  <si>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</si>
  <si>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</si>
  <si>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</si>
  <si>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</si>
  <si>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</si>
  <si>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</si>
  <si>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</si>
  <si>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</si>
  <si>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</si>
  <si>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</si>
  <si>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</si>
  <si>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</si>
  <si>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</si>
  <si>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</si>
  <si>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</si>
  <si>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</si>
  <si>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</si>
  <si>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</si>
  <si>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</si>
  <si>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</si>
  <si>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</si>
  <si>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</si>
  <si>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</si>
  <si>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</si>
  <si>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</si>
  <si>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</si>
  <si>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</si>
  <si>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</si>
  <si>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</si>
  <si>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</si>
  <si>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</si>
  <si>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</si>
  <si>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</si>
  <si>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</si>
  <si>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</si>
  <si>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</si>
  <si>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</si>
  <si>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</si>
  <si>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</si>
  <si>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</si>
  <si>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</si>
  <si>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</si>
  <si>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</si>
  <si>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</si>
  <si>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</si>
  <si>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</si>
  <si>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</si>
  <si>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</si>
  <si>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</si>
  <si>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</si>
  <si>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</si>
  <si>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</si>
  <si>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</si>
  <si>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</si>
  <si>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</si>
  <si>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</si>
  <si>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</si>
  <si>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</si>
  <si>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</si>
  <si>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</si>
  <si>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</si>
  <si>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</si>
  <si>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</si>
  <si>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</si>
  <si>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</si>
  <si>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</si>
  <si>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</si>
  <si>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</si>
  <si>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</si>
  <si>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</si>
  <si>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</si>
  <si>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</si>
  <si>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</si>
  <si>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</si>
  <si>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</si>
  <si>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</si>
  <si>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</si>
  <si>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</si>
  <si>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</si>
  <si>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</si>
  <si>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群馬県千代田町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</si>
  <si>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</si>
  <si>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</si>
  <si>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</si>
  <si>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</si>
  <si>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</si>
  <si>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</si>
  <si>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</si>
  <si>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</si>
  <si>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</si>
  <si>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</si>
  <si>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</si>
  <si>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</si>
  <si>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</si>
  <si>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</si>
  <si>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</si>
  <si>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</si>
  <si>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</si>
  <si>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</si>
  <si>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</si>
  <si>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</si>
  <si>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</si>
  <si>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</si>
  <si>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</si>
  <si>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</si>
  <si>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</si>
  <si>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</si>
  <si>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</si>
  <si>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</si>
  <si>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</si>
  <si>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</si>
  <si>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</si>
  <si>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</si>
  <si>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</si>
  <si>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</si>
  <si>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</si>
  <si>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</si>
  <si>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公共下水道事業会計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</si>
  <si>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</si>
  <si>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</si>
  <si>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</si>
  <si>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</si>
  <si>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</si>
  <si>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</si>
  <si>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</si>
  <si>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</si>
  <si>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</si>
  <si>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</si>
  <si>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</si>
  <si>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</si>
  <si>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</si>
  <si>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</si>
  <si>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</si>
  <si>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</si>
  <si>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</si>
  <si>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</si>
  <si>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</si>
  <si>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</si>
  <si>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</si>
  <si>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</si>
  <si>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</si>
  <si>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</si>
  <si>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</si>
  <si>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</si>
  <si>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</si>
  <si>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</si>
  <si>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</si>
  <si>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</si>
  <si>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</si>
  <si>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</si>
  <si>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</si>
  <si>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</si>
  <si>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</si>
  <si>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</si>
  <si>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</si>
  <si>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</si>
  <si>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</si>
  <si>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</si>
  <si>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</si>
  <si>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</si>
  <si>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</si>
  <si>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</si>
  <si>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</si>
  <si>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</si>
  <si>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</si>
  <si>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</si>
  <si>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</si>
  <si>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</si>
  <si>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</si>
  <si>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</si>
  <si>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</si>
  <si>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</si>
  <si>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</si>
  <si>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</si>
  <si>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</si>
  <si>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</si>
  <si>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</si>
  <si>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</si>
  <si>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</si>
  <si>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</si>
  <si>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</si>
  <si>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</si>
  <si>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</si>
  <si>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</si>
  <si>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</si>
  <si>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</si>
  <si>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</si>
  <si>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</si>
  <si>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</si>
  <si>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</si>
  <si>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</si>
  <si>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</si>
  <si>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</si>
  <si>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</si>
  <si>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</si>
  <si>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</si>
  <si>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</si>
  <si>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</si>
  <si>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</si>
  <si>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</si>
  <si>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</si>
  <si>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</si>
  <si>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</si>
  <si>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</si>
  <si>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</si>
  <si>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</si>
  <si>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</si>
  <si>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</si>
  <si>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</si>
  <si>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</si>
  <si>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</si>
  <si>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</si>
  <si>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</si>
  <si>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</si>
  <si>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</si>
  <si>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</si>
  <si>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</si>
  <si>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</si>
  <si>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</si>
  <si>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</si>
  <si>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</si>
  <si>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</si>
  <si>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</si>
  <si>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</si>
  <si>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</si>
  <si>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</si>
  <si>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</si>
  <si>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</si>
  <si>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</si>
  <si>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</si>
  <si>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</si>
  <si>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</si>
  <si>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</si>
  <si>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</si>
  <si>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</si>
  <si>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</si>
  <si>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</si>
  <si>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</si>
  <si>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</si>
  <si>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</si>
  <si>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</si>
  <si>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</si>
  <si>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</si>
  <si>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</si>
  <si>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</si>
  <si>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</si>
  <si>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</si>
  <si>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</si>
  <si>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</si>
  <si>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</si>
  <si>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</si>
  <si>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</si>
  <si>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</si>
  <si>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</si>
  <si>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0.23</t>
  </si>
  <si>
    <t>一般会計</t>
  </si>
  <si>
    <t>公共下水道事業会計</t>
  </si>
  <si>
    <t>国民健康保険特別会計</t>
  </si>
  <si>
    <t>介護保険特別会計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</si>
  <si>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</si>
  <si>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</si>
  <si>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</si>
  <si>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</si>
  <si>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</si>
  <si>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</si>
  <si>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</si>
  <si>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</si>
  <si>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館林衛生施設組合</t>
  </si>
  <si>
    <t>館林地区消防組合</t>
  </si>
  <si>
    <t>群馬県後期高齢者医療広域連合（一般会計）</t>
  </si>
  <si>
    <t>群馬県後期高齢者医療広域連合（後期高齢者医療特別会計）</t>
  </si>
  <si>
    <t>群馬県市町村会館管理組合</t>
  </si>
  <si>
    <t>群馬県市町村総合事務組合</t>
  </si>
  <si>
    <t>群馬東部水道企業団</t>
  </si>
  <si>
    <t>太田市外三町広域清掃組合</t>
  </si>
  <si>
    <t>大泉町外二町環境衛生施設組合</t>
  </si>
  <si>
    <t>邑楽館林医療企業団</t>
  </si>
  <si>
    <t>－</t>
  </si>
  <si>
    <t>西邑楽土地開発公社</t>
  </si>
  <si>
    <t>○</t>
    <phoneticPr fontId="2"/>
  </si>
  <si>
    <t>－</t>
    <phoneticPr fontId="2"/>
  </si>
  <si>
    <t>利根川新橋周辺開発基金</t>
    <rPh sb="0" eb="2">
      <t>トネ</t>
    </rPh>
    <rPh sb="2" eb="3">
      <t>ガワ</t>
    </rPh>
    <rPh sb="3" eb="5">
      <t>シンバシ</t>
    </rPh>
    <rPh sb="5" eb="7">
      <t>シュウヘン</t>
    </rPh>
    <rPh sb="7" eb="9">
      <t>カイハツ</t>
    </rPh>
    <rPh sb="9" eb="11">
      <t>キキン</t>
    </rPh>
    <phoneticPr fontId="2"/>
  </si>
  <si>
    <t>義務教育施設改築基金</t>
    <rPh sb="0" eb="6">
      <t>ギムキョウイクシセツ</t>
    </rPh>
    <rPh sb="6" eb="8">
      <t>カイチク</t>
    </rPh>
    <rPh sb="8" eb="10">
      <t>キキン</t>
    </rPh>
    <phoneticPr fontId="5"/>
  </si>
  <si>
    <t>ふるさとづくり基金</t>
    <rPh sb="7" eb="9">
      <t>キキン</t>
    </rPh>
    <phoneticPr fontId="2"/>
  </si>
  <si>
    <t>地域福祉基金</t>
    <rPh sb="0" eb="4">
      <t>チイキフクシ</t>
    </rPh>
    <rPh sb="4" eb="6">
      <t>キキン</t>
    </rPh>
    <phoneticPr fontId="2"/>
  </si>
  <si>
    <t>公共施設建設基金</t>
    <rPh sb="0" eb="4">
      <t>コウキョウシセツ</t>
    </rPh>
    <rPh sb="4" eb="8">
      <t>ケンセツキキン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</si>
  <si>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</si>
  <si>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</si>
  <si>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については、将来負担額を充当可能財源等が上回っているため算出されていないが、学校施設や公営住宅など償却の進んだ施設の更新による潜在的な将来負担額が存在すると考えられる。施設更新の際には今後の公共施設の在り方を十分検討するとともに、既存施設は予防保全的な観点から長寿命化を図るなど、適正な管理運営に努めて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</si>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</sst>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87" fontId="1" fillId="6" borderId="188"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28D1E678-9676-42B2-8BF3-CAFA72CA7CE2}"/>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94796</c:v>
                </c:pt>
                <c:pt idx="1">
                  <c:v>85942</c:v>
                </c:pt>
                <c:pt idx="2">
                  <c:v>95007</c:v>
                </c:pt>
                <c:pt idx="3">
                  <c:v>98176</c:v>
                </c:pt>
                <c:pt idx="4">
                  <c:v>119283</c:v>
                </c:pt>
              </c:numCache>
            </c:numRef>
          </c:val>
          <c:smooth val="0"/>
          <c:extLst>
            <c:ext xmlns:c16="http://schemas.microsoft.com/office/drawing/2014/chart" uri="{C3380CC4-5D6E-409C-BE32-E72D297353CC}">
              <c16:uniqueId val="{00000000-A1B4-4761-9566-169F44E3A3C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40781</c:v>
                </c:pt>
                <c:pt idx="1">
                  <c:v>62291</c:v>
                </c:pt>
                <c:pt idx="2">
                  <c:v>27796</c:v>
                </c:pt>
                <c:pt idx="3">
                  <c:v>23117</c:v>
                </c:pt>
                <c:pt idx="4">
                  <c:v>51414</c:v>
                </c:pt>
              </c:numCache>
            </c:numRef>
          </c:val>
          <c:smooth val="0"/>
          <c:extLst>
            <c:ext xmlns:c16="http://schemas.microsoft.com/office/drawing/2014/chart" uri="{C3380CC4-5D6E-409C-BE32-E72D297353CC}">
              <c16:uniqueId val="{00000001-A1B4-4761-9566-169F44E3A3C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10.94</c:v>
                </c:pt>
                <c:pt idx="1">
                  <c:v>23.29</c:v>
                </c:pt>
                <c:pt idx="2">
                  <c:v>16.09</c:v>
                </c:pt>
                <c:pt idx="3">
                  <c:v>14.16</c:v>
                </c:pt>
                <c:pt idx="4">
                  <c:v>17.02</c:v>
                </c:pt>
              </c:numCache>
            </c:numRef>
          </c:val>
          <c:extLst>
            <c:ext xmlns:c16="http://schemas.microsoft.com/office/drawing/2014/chart" uri="{C3380CC4-5D6E-409C-BE32-E72D297353CC}">
              <c16:uniqueId val="{00000000-3245-41BE-B1D1-E1EE6FCDF19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37.99</c:v>
                </c:pt>
                <c:pt idx="1">
                  <c:v>39.58</c:v>
                </c:pt>
                <c:pt idx="2">
                  <c:v>54.06</c:v>
                </c:pt>
                <c:pt idx="3">
                  <c:v>54.1</c:v>
                </c:pt>
                <c:pt idx="4">
                  <c:v>57.37</c:v>
                </c:pt>
              </c:numCache>
            </c:numRef>
          </c:val>
          <c:extLst>
            <c:ext xmlns:c16="http://schemas.microsoft.com/office/drawing/2014/chart" uri="{C3380CC4-5D6E-409C-BE32-E72D297353CC}">
              <c16:uniqueId val="{00000001-3245-41BE-B1D1-E1EE6FCDF191}"/>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5.26</c:v>
                </c:pt>
                <c:pt idx="1">
                  <c:v>17.41</c:v>
                </c:pt>
                <c:pt idx="2">
                  <c:v>6.14</c:v>
                </c:pt>
                <c:pt idx="3">
                  <c:v>-0.23</c:v>
                </c:pt>
                <c:pt idx="4">
                  <c:v>7.87</c:v>
                </c:pt>
              </c:numCache>
            </c:numRef>
          </c:val>
          <c:smooth val="0"/>
          <c:extLst>
            <c:ext xmlns:c16="http://schemas.microsoft.com/office/drawing/2014/chart" uri="{C3380CC4-5D6E-409C-BE32-E72D297353CC}">
              <c16:uniqueId val="{00000002-3245-41BE-B1D1-E1EE6FCDF191}"/>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0.24</c:v>
                </c:pt>
                <c:pt idx="2">
                  <c:v>#N/A</c:v>
                </c:pt>
                <c:pt idx="3">
                  <c:v>0.09</c:v>
                </c:pt>
                <c:pt idx="4">
                  <c:v>#N/A</c:v>
                </c:pt>
                <c:pt idx="5">
                  <c:v>0.19</c:v>
                </c:pt>
                <c:pt idx="6">
                  <c:v>#N/A</c:v>
                </c:pt>
                <c:pt idx="7">
                  <c:v>1</c:v>
                </c:pt>
                <c:pt idx="8">
                  <c:v>0</c:v>
                </c:pt>
                <c:pt idx="9">
                  <c:v>0</c:v>
                </c:pt>
              </c:numCache>
            </c:numRef>
          </c:val>
          <c:extLst>
            <c:ext xmlns:c16="http://schemas.microsoft.com/office/drawing/2014/chart" uri="{C3380CC4-5D6E-409C-BE32-E72D297353CC}">
              <c16:uniqueId val="{00000000-1F93-42F4-A88C-A9CD2600374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F93-42F4-A88C-A9CD26003742}"/>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1F93-42F4-A88C-A9CD26003742}"/>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1F93-42F4-A88C-A9CD26003742}"/>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1F93-42F4-A88C-A9CD26003742}"/>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0.08</c:v>
                </c:pt>
                <c:pt idx="2">
                  <c:v>#N/A</c:v>
                </c:pt>
                <c:pt idx="3">
                  <c:v>0.06</c:v>
                </c:pt>
                <c:pt idx="4">
                  <c:v>#N/A</c:v>
                </c:pt>
                <c:pt idx="5">
                  <c:v>7.0000000000000007E-2</c:v>
                </c:pt>
                <c:pt idx="6">
                  <c:v>#N/A</c:v>
                </c:pt>
                <c:pt idx="7">
                  <c:v>7.0000000000000007E-2</c:v>
                </c:pt>
                <c:pt idx="8">
                  <c:v>#N/A</c:v>
                </c:pt>
                <c:pt idx="9">
                  <c:v>7.0000000000000007E-2</c:v>
                </c:pt>
              </c:numCache>
            </c:numRef>
          </c:val>
          <c:extLst>
            <c:ext xmlns:c16="http://schemas.microsoft.com/office/drawing/2014/chart" uri="{C3380CC4-5D6E-409C-BE32-E72D297353CC}">
              <c16:uniqueId val="{00000005-1F93-42F4-A88C-A9CD26003742}"/>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2.2000000000000002</c:v>
                </c:pt>
                <c:pt idx="2">
                  <c:v>#N/A</c:v>
                </c:pt>
                <c:pt idx="3">
                  <c:v>1.59</c:v>
                </c:pt>
                <c:pt idx="4">
                  <c:v>#N/A</c:v>
                </c:pt>
                <c:pt idx="5">
                  <c:v>1.72</c:v>
                </c:pt>
                <c:pt idx="6">
                  <c:v>#N/A</c:v>
                </c:pt>
                <c:pt idx="7">
                  <c:v>0.56999999999999995</c:v>
                </c:pt>
                <c:pt idx="8">
                  <c:v>#N/A</c:v>
                </c:pt>
                <c:pt idx="9">
                  <c:v>0.49</c:v>
                </c:pt>
              </c:numCache>
            </c:numRef>
          </c:val>
          <c:extLst>
            <c:ext xmlns:c16="http://schemas.microsoft.com/office/drawing/2014/chart" uri="{C3380CC4-5D6E-409C-BE32-E72D297353CC}">
              <c16:uniqueId val="{00000006-1F93-42F4-A88C-A9CD26003742}"/>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1.49</c:v>
                </c:pt>
                <c:pt idx="2">
                  <c:v>#N/A</c:v>
                </c:pt>
                <c:pt idx="3">
                  <c:v>1.0900000000000001</c:v>
                </c:pt>
                <c:pt idx="4">
                  <c:v>#N/A</c:v>
                </c:pt>
                <c:pt idx="5">
                  <c:v>0.94</c:v>
                </c:pt>
                <c:pt idx="6">
                  <c:v>#N/A</c:v>
                </c:pt>
                <c:pt idx="7">
                  <c:v>0.85</c:v>
                </c:pt>
                <c:pt idx="8">
                  <c:v>#N/A</c:v>
                </c:pt>
                <c:pt idx="9">
                  <c:v>0.63</c:v>
                </c:pt>
              </c:numCache>
            </c:numRef>
          </c:val>
          <c:extLst>
            <c:ext xmlns:c16="http://schemas.microsoft.com/office/drawing/2014/chart" uri="{C3380CC4-5D6E-409C-BE32-E72D297353CC}">
              <c16:uniqueId val="{00000007-1F93-42F4-A88C-A9CD26003742}"/>
            </c:ext>
          </c:extLst>
        </c:ser>
        <c:ser>
          <c:idx val="8"/>
          <c:order val="8"/>
          <c:tx>
            <c:strRef>
              <c:f>データシート!$A$35</c:f>
              <c:strCache>
                <c:ptCount val="1"/>
                <c:pt idx="0">
                  <c:v>公共下水道事業会計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0</c:v>
                </c:pt>
                <c:pt idx="7">
                  <c:v>0</c:v>
                </c:pt>
                <c:pt idx="8">
                  <c:v>#N/A</c:v>
                </c:pt>
                <c:pt idx="9">
                  <c:v>1.4</c:v>
                </c:pt>
              </c:numCache>
            </c:numRef>
          </c:val>
          <c:extLst>
            <c:ext xmlns:c16="http://schemas.microsoft.com/office/drawing/2014/chart" uri="{C3380CC4-5D6E-409C-BE32-E72D297353CC}">
              <c16:uniqueId val="{00000008-1F93-42F4-A88C-A9CD26003742}"/>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10.93</c:v>
                </c:pt>
                <c:pt idx="2">
                  <c:v>#N/A</c:v>
                </c:pt>
                <c:pt idx="3">
                  <c:v>23.28</c:v>
                </c:pt>
                <c:pt idx="4">
                  <c:v>#N/A</c:v>
                </c:pt>
                <c:pt idx="5">
                  <c:v>16.09</c:v>
                </c:pt>
                <c:pt idx="6">
                  <c:v>#N/A</c:v>
                </c:pt>
                <c:pt idx="7">
                  <c:v>14.16</c:v>
                </c:pt>
                <c:pt idx="8">
                  <c:v>#N/A</c:v>
                </c:pt>
                <c:pt idx="9">
                  <c:v>17.010000000000002</c:v>
                </c:pt>
              </c:numCache>
            </c:numRef>
          </c:val>
          <c:extLst>
            <c:ext xmlns:c16="http://schemas.microsoft.com/office/drawing/2014/chart" uri="{C3380CC4-5D6E-409C-BE32-E72D297353CC}">
              <c16:uniqueId val="{00000009-1F93-42F4-A88C-A9CD2600374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352</c:v>
                </c:pt>
                <c:pt idx="5">
                  <c:v>371</c:v>
                </c:pt>
                <c:pt idx="8">
                  <c:v>379</c:v>
                </c:pt>
                <c:pt idx="11">
                  <c:v>403</c:v>
                </c:pt>
                <c:pt idx="14">
                  <c:v>404</c:v>
                </c:pt>
              </c:numCache>
            </c:numRef>
          </c:val>
          <c:extLst>
            <c:ext xmlns:c16="http://schemas.microsoft.com/office/drawing/2014/chart" uri="{C3380CC4-5D6E-409C-BE32-E72D297353CC}">
              <c16:uniqueId val="{00000000-995F-41F6-BA93-8E67283CE02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95F-41F6-BA93-8E67283CE02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995F-41F6-BA93-8E67283CE02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55</c:v>
                </c:pt>
                <c:pt idx="3">
                  <c:v>79</c:v>
                </c:pt>
                <c:pt idx="6">
                  <c:v>73</c:v>
                </c:pt>
                <c:pt idx="9">
                  <c:v>105</c:v>
                </c:pt>
                <c:pt idx="12">
                  <c:v>87</c:v>
                </c:pt>
              </c:numCache>
            </c:numRef>
          </c:val>
          <c:extLst>
            <c:ext xmlns:c16="http://schemas.microsoft.com/office/drawing/2014/chart" uri="{C3380CC4-5D6E-409C-BE32-E72D297353CC}">
              <c16:uniqueId val="{00000003-995F-41F6-BA93-8E67283CE02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100</c:v>
                </c:pt>
                <c:pt idx="3">
                  <c:v>102</c:v>
                </c:pt>
                <c:pt idx="6">
                  <c:v>105</c:v>
                </c:pt>
                <c:pt idx="9">
                  <c:v>105</c:v>
                </c:pt>
                <c:pt idx="12">
                  <c:v>102</c:v>
                </c:pt>
              </c:numCache>
            </c:numRef>
          </c:val>
          <c:extLst>
            <c:ext xmlns:c16="http://schemas.microsoft.com/office/drawing/2014/chart" uri="{C3380CC4-5D6E-409C-BE32-E72D297353CC}">
              <c16:uniqueId val="{00000004-995F-41F6-BA93-8E67283CE02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95F-41F6-BA93-8E67283CE02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95F-41F6-BA93-8E67283CE02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330</c:v>
                </c:pt>
                <c:pt idx="3">
                  <c:v>346</c:v>
                </c:pt>
                <c:pt idx="6">
                  <c:v>418</c:v>
                </c:pt>
                <c:pt idx="9">
                  <c:v>380</c:v>
                </c:pt>
                <c:pt idx="12">
                  <c:v>369</c:v>
                </c:pt>
              </c:numCache>
            </c:numRef>
          </c:val>
          <c:extLst>
            <c:ext xmlns:c16="http://schemas.microsoft.com/office/drawing/2014/chart" uri="{C3380CC4-5D6E-409C-BE32-E72D297353CC}">
              <c16:uniqueId val="{00000007-995F-41F6-BA93-8E67283CE02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133</c:v>
                </c:pt>
                <c:pt idx="2">
                  <c:v>#N/A</c:v>
                </c:pt>
                <c:pt idx="3">
                  <c:v>#N/A</c:v>
                </c:pt>
                <c:pt idx="4">
                  <c:v>156</c:v>
                </c:pt>
                <c:pt idx="5">
                  <c:v>#N/A</c:v>
                </c:pt>
                <c:pt idx="6">
                  <c:v>#N/A</c:v>
                </c:pt>
                <c:pt idx="7">
                  <c:v>217</c:v>
                </c:pt>
                <c:pt idx="8">
                  <c:v>#N/A</c:v>
                </c:pt>
                <c:pt idx="9">
                  <c:v>#N/A</c:v>
                </c:pt>
                <c:pt idx="10">
                  <c:v>187</c:v>
                </c:pt>
                <c:pt idx="11">
                  <c:v>#N/A</c:v>
                </c:pt>
                <c:pt idx="12">
                  <c:v>#N/A</c:v>
                </c:pt>
                <c:pt idx="13">
                  <c:v>154</c:v>
                </c:pt>
                <c:pt idx="14">
                  <c:v>#N/A</c:v>
                </c:pt>
              </c:numCache>
            </c:numRef>
          </c:val>
          <c:smooth val="0"/>
          <c:extLst>
            <c:ext xmlns:c16="http://schemas.microsoft.com/office/drawing/2014/chart" uri="{C3380CC4-5D6E-409C-BE32-E72D297353CC}">
              <c16:uniqueId val="{00000008-995F-41F6-BA93-8E67283CE02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4416</c:v>
                </c:pt>
                <c:pt idx="5">
                  <c:v>4499</c:v>
                </c:pt>
                <c:pt idx="8">
                  <c:v>4391</c:v>
                </c:pt>
                <c:pt idx="11">
                  <c:v>4148</c:v>
                </c:pt>
                <c:pt idx="14">
                  <c:v>4080</c:v>
                </c:pt>
              </c:numCache>
            </c:numRef>
          </c:val>
          <c:extLst>
            <c:ext xmlns:c16="http://schemas.microsoft.com/office/drawing/2014/chart" uri="{C3380CC4-5D6E-409C-BE32-E72D297353CC}">
              <c16:uniqueId val="{00000000-8B59-4422-B00F-0962690A6A3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487</c:v>
                </c:pt>
                <c:pt idx="5">
                  <c:v>496</c:v>
                </c:pt>
                <c:pt idx="8">
                  <c:v>526</c:v>
                </c:pt>
                <c:pt idx="11">
                  <c:v>985</c:v>
                </c:pt>
                <c:pt idx="14">
                  <c:v>478</c:v>
                </c:pt>
              </c:numCache>
            </c:numRef>
          </c:val>
          <c:extLst>
            <c:ext xmlns:c16="http://schemas.microsoft.com/office/drawing/2014/chart" uri="{C3380CC4-5D6E-409C-BE32-E72D297353CC}">
              <c16:uniqueId val="{00000001-8B59-4422-B00F-0962690A6A3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2666</c:v>
                </c:pt>
                <c:pt idx="5">
                  <c:v>3916</c:v>
                </c:pt>
                <c:pt idx="8">
                  <c:v>5899</c:v>
                </c:pt>
                <c:pt idx="11">
                  <c:v>7312</c:v>
                </c:pt>
                <c:pt idx="14">
                  <c:v>8502</c:v>
                </c:pt>
              </c:numCache>
            </c:numRef>
          </c:val>
          <c:extLst>
            <c:ext xmlns:c16="http://schemas.microsoft.com/office/drawing/2014/chart" uri="{C3380CC4-5D6E-409C-BE32-E72D297353CC}">
              <c16:uniqueId val="{00000002-8B59-4422-B00F-0962690A6A3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B59-4422-B00F-0962690A6A3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B59-4422-B00F-0962690A6A3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B59-4422-B00F-0962690A6A3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701</c:v>
                </c:pt>
                <c:pt idx="3">
                  <c:v>682</c:v>
                </c:pt>
                <c:pt idx="6">
                  <c:v>689</c:v>
                </c:pt>
                <c:pt idx="9">
                  <c:v>698</c:v>
                </c:pt>
                <c:pt idx="12">
                  <c:v>666</c:v>
                </c:pt>
              </c:numCache>
            </c:numRef>
          </c:val>
          <c:extLst>
            <c:ext xmlns:c16="http://schemas.microsoft.com/office/drawing/2014/chart" uri="{C3380CC4-5D6E-409C-BE32-E72D297353CC}">
              <c16:uniqueId val="{00000006-8B59-4422-B00F-0962690A6A3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1401</c:v>
                </c:pt>
                <c:pt idx="3">
                  <c:v>1369</c:v>
                </c:pt>
                <c:pt idx="6">
                  <c:v>1436</c:v>
                </c:pt>
                <c:pt idx="9">
                  <c:v>1386</c:v>
                </c:pt>
                <c:pt idx="12">
                  <c:v>1370</c:v>
                </c:pt>
              </c:numCache>
            </c:numRef>
          </c:val>
          <c:extLst>
            <c:ext xmlns:c16="http://schemas.microsoft.com/office/drawing/2014/chart" uri="{C3380CC4-5D6E-409C-BE32-E72D297353CC}">
              <c16:uniqueId val="{00000007-8B59-4422-B00F-0962690A6A3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1032</c:v>
                </c:pt>
                <c:pt idx="3">
                  <c:v>1020</c:v>
                </c:pt>
                <c:pt idx="6">
                  <c:v>997</c:v>
                </c:pt>
                <c:pt idx="9">
                  <c:v>957</c:v>
                </c:pt>
                <c:pt idx="12">
                  <c:v>914</c:v>
                </c:pt>
              </c:numCache>
            </c:numRef>
          </c:val>
          <c:extLst>
            <c:ext xmlns:c16="http://schemas.microsoft.com/office/drawing/2014/chart" uri="{C3380CC4-5D6E-409C-BE32-E72D297353CC}">
              <c16:uniqueId val="{00000008-8B59-4422-B00F-0962690A6A3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8B59-4422-B00F-0962690A6A3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3554</c:v>
                </c:pt>
                <c:pt idx="3">
                  <c:v>3787</c:v>
                </c:pt>
                <c:pt idx="6">
                  <c:v>3498</c:v>
                </c:pt>
                <c:pt idx="9">
                  <c:v>3205</c:v>
                </c:pt>
                <c:pt idx="12">
                  <c:v>3037</c:v>
                </c:pt>
              </c:numCache>
            </c:numRef>
          </c:val>
          <c:extLst>
            <c:ext xmlns:c16="http://schemas.microsoft.com/office/drawing/2014/chart" uri="{C3380CC4-5D6E-409C-BE32-E72D297353CC}">
              <c16:uniqueId val="{0000000A-8B59-4422-B00F-0962690A6A3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8B59-4422-B00F-0962690A6A3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1864</c:v>
                </c:pt>
                <c:pt idx="1">
                  <c:v>1910</c:v>
                </c:pt>
                <c:pt idx="2">
                  <c:v>2079</c:v>
                </c:pt>
              </c:numCache>
            </c:numRef>
          </c:val>
          <c:extLst>
            <c:ext xmlns:c16="http://schemas.microsoft.com/office/drawing/2014/chart" uri="{C3380CC4-5D6E-409C-BE32-E72D297353CC}">
              <c16:uniqueId val="{00000000-ADB6-4370-969C-20D7D18442F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472</c:v>
                </c:pt>
                <c:pt idx="1">
                  <c:v>645</c:v>
                </c:pt>
                <c:pt idx="2">
                  <c:v>600</c:v>
                </c:pt>
              </c:numCache>
            </c:numRef>
          </c:val>
          <c:extLst>
            <c:ext xmlns:c16="http://schemas.microsoft.com/office/drawing/2014/chart" uri="{C3380CC4-5D6E-409C-BE32-E72D297353CC}">
              <c16:uniqueId val="{00000001-ADB6-4370-969C-20D7D18442F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3134</c:v>
                </c:pt>
                <c:pt idx="1">
                  <c:v>4295</c:v>
                </c:pt>
                <c:pt idx="2">
                  <c:v>5339</c:v>
                </c:pt>
              </c:numCache>
            </c:numRef>
          </c:val>
          <c:extLst>
            <c:ext xmlns:c16="http://schemas.microsoft.com/office/drawing/2014/chart" uri="{C3380CC4-5D6E-409C-BE32-E72D297353CC}">
              <c16:uniqueId val="{00000002-ADB6-4370-969C-20D7D18442F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{41CB7EC9-7113-4BD6-BD44-E785C3420A4C}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5D0D-4709-99EC-E03F5923924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{B529D5EC-3A5C-4DEA-BAF7-284F6B230DDB}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D0D-4709-99EC-E03F5923924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{21FA6581-561A-4045-A8BC-2A23A6C98531}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D0D-4709-99EC-E03F5923924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{68F38176-19BE-4885-83BA-90391FD154EA}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D0D-4709-99EC-E03F5923924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{E5886000-169A-454B-AB05-471476264743}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D0D-4709-99EC-E03F5923924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{0525D42F-DB78-4B6A-99DD-700E298938E4}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5D0D-4709-99EC-E03F5923924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{78E899AF-6F18-4A28-8F18-255626571703}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5D0D-4709-99EC-E03F5923924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{4E661C6F-75C7-4315-85A6-98373A8FD47F}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5D0D-4709-99EC-E03F5923924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{66DB7FEE-66D2-4F25-9612-F803575FA832}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5D0D-4709-99EC-E03F5923924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52.8</c:v>
                </c:pt>
                <c:pt idx="8">
                  <c:v>54.1</c:v>
                </c:pt>
                <c:pt idx="16">
                  <c:v>55.9</c:v>
                </c:pt>
                <c:pt idx="24">
                  <c:v>53.2</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5D0D-4709-99EC-E03F5923924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{BBB7E23E-9912-44D7-9B12-904E8F8D30F2}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5D0D-4709-99EC-E03F5923924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{3707F7B2-0090-4889-ACB4-D2E11F224D5E}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D0D-4709-99EC-E03F5923924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{33428757-7906-4704-8270-CF6F308848E8}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D0D-4709-99EC-E03F5923924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{CA5C195C-40EC-44E3-9A7F-E396E060A18B}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D0D-4709-99EC-E03F5923924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{F4D69535-5171-4AF2-83C3-B32DD2685052}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D0D-4709-99EC-E03F5923924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{CFBCF794-C52C-4DCA-9FCF-C2F8020D6641}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5D0D-4709-99EC-E03F5923924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{8BEF8AD0-EA7C-4B79-874A-CF46A0F112EA}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5D0D-4709-99EC-E03F5923924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{90B3F5C6-74BD-41B9-83AF-E71F53F6F5A1}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5D0D-4709-99EC-E03F5923924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{AACE222A-7D0C-4A8D-8735-C64E2C577C77}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5D0D-4709-99EC-E03F5923924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61.6</c:v>
                </c:pt>
                <c:pt idx="16">
                  <c:v>63</c:v>
                </c:pt>
                <c:pt idx="24">
                  <c:v>63.9</c:v>
                </c:pt>
              </c:numCache>
            </c:numRef>
          </c:xVal>
          <c:yVal>
            <c:numRef>
              <c:f>公会計指標分析・財政指標組合せ分析表!$BP$55:$DC$55</c:f>
              <c:numCache>
                <c:formatCode>#,##0.0;"▲ "#,##0.0</c:formatCode>
                <c:ptCount val="40"/>
                <c:pt idx="0">
                  <c:v>23.5</c:v>
                </c:pt>
                <c:pt idx="8">
                  <c:v>8.5</c:v>
                </c:pt>
                <c:pt idx="16">
                  <c:v>0</c:v>
                </c:pt>
                <c:pt idx="24">
                  <c:v>0</c:v>
                </c:pt>
              </c:numCache>
            </c:numRef>
          </c:yVal>
          <c:smooth val="0"/>
          <c:extLst>
            <c:ext xmlns:c16="http://schemas.microsoft.com/office/drawing/2014/chart" uri="{C3380CC4-5D6E-409C-BE32-E72D297353CC}">
              <c16:uniqueId val="{00000013-5D0D-4709-99EC-E03F59239242}"/>
            </c:ext>
          </c:extLst>
        </c:ser>
        <c:dLbls>
          <c:showLegendKey val="0"/>
          <c:showVal val="1"/>
          <c:showCatName val="0"/>
          <c:showSerName val="0"/>
          <c:showPercent val="0"/>
          <c:showBubbleSize val="0"/>
        </c:dLbls>
        <c:axId val="46179840"/>
        <c:axId val="46181760"/>
      </c:scatterChart>
      <c:valAx>
        <c:axId val="46179840"/>
        <c:scaling>
          <c:orientation val="maxMin"/>
          <c:max val="65"/>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{BA06BEBC-7CC9-4D5A-A9B5-2B8664ECCC50}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03E-4240-AF5C-5DC34A8590E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{9FE09BCA-E3A4-481D-8F0A-B8731D7D987B}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03E-4240-AF5C-5DC34A8590E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{D42ED780-94C8-4D88-A899-4CD058CFF0DA}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03E-4240-AF5C-5DC34A8590E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{8FAD3B9D-1F51-40AB-A3AA-16A643466CAB}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03E-4240-AF5C-5DC34A8590E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{0DFD39CA-EB39-4233-8E38-E36202AA29B5}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03E-4240-AF5C-5DC34A8590E4}"/>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{F5F68A71-A792-4BB8-A00D-4DCADC08C3FB}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03E-4240-AF5C-5DC34A8590E4}"/>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{4BDFC4BA-47B5-4D11-B231-CE96D7DF869B}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03E-4240-AF5C-5DC34A8590E4}"/>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{66A5BC46-8649-475A-8C5C-7D98B6CC19EC}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03E-4240-AF5C-5DC34A8590E4}"/>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{2829E526-FC2C-4D9F-8A97-7016B1D0DCCC}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03E-4240-AF5C-5DC34A8590E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5.3</c:v>
                </c:pt>
                <c:pt idx="8">
                  <c:v>4.9000000000000004</c:v>
                </c:pt>
                <c:pt idx="16">
                  <c:v>5.4</c:v>
                </c:pt>
                <c:pt idx="24">
                  <c:v>5.9</c:v>
                </c:pt>
                <c:pt idx="32">
                  <c:v>5.8</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C03E-4240-AF5C-5DC34A8590E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{C74ACC16-5ED3-44E2-AFAF-114D85F9EF1F}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03E-4240-AF5C-5DC34A8590E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{E5C70CF8-2B07-4959-8E4B-D864867487FC}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03E-4240-AF5C-5DC34A8590E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{BF84D61A-6434-442B-B57B-40FD475E5C85}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03E-4240-AF5C-5DC34A8590E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{8330F97B-3F98-498B-B9BF-09A1AB48D9E7}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03E-4240-AF5C-5DC34A8590E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{5B0161ED-F18B-4FD6-B492-2F5895164C30}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03E-4240-AF5C-5DC34A8590E4}"/>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{A3BB1EDF-E040-41A3-9280-FD95747A1ECA}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03E-4240-AF5C-5DC34A8590E4}"/>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{D4084BEC-1EC0-4F31-96DD-C2F979D5F67C}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03E-4240-AF5C-5DC34A8590E4}"/>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{6F9938E6-3F01-4102-9BC6-93411CB44C71}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03E-4240-AF5C-5DC34A8590E4}"/>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{3ACC88A2-3526-499C-B0F3-C922B3818598}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03E-4240-AF5C-5DC34A8590E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8.1999999999999993</c:v>
                </c:pt>
                <c:pt idx="16">
                  <c:v>8.4</c:v>
                </c:pt>
                <c:pt idx="24">
                  <c:v>8.5</c:v>
                </c:pt>
                <c:pt idx="32">
                  <c:v>8.1999999999999993</c:v>
                </c:pt>
              </c:numCache>
            </c:numRef>
          </c:xVal>
          <c:yVal>
            <c:numRef>
              <c:f>公会計指標分析・財政指標組合せ分析表!$BP$77:$DC$77</c:f>
              <c:numCache>
                <c:formatCode>#,##0.0;"▲ "#,##0.0</c:formatCode>
                <c:ptCount val="40"/>
                <c:pt idx="0">
                  <c:v>23.5</c:v>
                </c:pt>
                <c:pt idx="8">
                  <c:v>8.5</c:v>
                </c:pt>
                <c:pt idx="16">
                  <c:v>0</c:v>
                </c:pt>
                <c:pt idx="24">
                  <c:v>0</c:v>
                </c:pt>
                <c:pt idx="32">
                  <c:v>0</c:v>
                </c:pt>
              </c:numCache>
            </c:numRef>
          </c:yVal>
          <c:smooth val="0"/>
          <c:extLst>
            <c:ext xmlns:c16="http://schemas.microsoft.com/office/drawing/2014/chart" uri="{C3380CC4-5D6E-409C-BE32-E72D297353CC}">
              <c16:uniqueId val="{00000013-C03E-4240-AF5C-5DC34A8590E4}"/>
            </c:ext>
          </c:extLst>
        </c:ser>
        <c:dLbls>
          <c:showLegendKey val="0"/>
          <c:showVal val="1"/>
          <c:showCatName val="0"/>
          <c:showSerName val="0"/>
          <c:showPercent val="0"/>
          <c:showBubbleSize val="0"/>
        </c:dLbls>
        <c:axId val="84219776"/>
        <c:axId val="84234240"/>
      </c:scatterChart>
      <c:valAx>
        <c:axId val="84219776"/>
        <c:scaling>
          <c:orientation val="maxMin"/>
          <c:max val="8.6999999999999993"/>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群馬県千代田町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10,848
10,244
21.73
9,586,903
8,801,854
616,677
3,623,602
3,037,495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財政力指数は、近年緩やかな下降傾向にあるものの、類似団体平均・県平均・全国平均を上回っている。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今後も、工業団地の造成および移住・定住対策による税収の向上を図るとともに、町税等の滞納額圧縮などの徴収業務強化に取り組み、財政基盤の強化に努めていく。</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94403</xdr:rowOff>
    </xdr:from>
    <xdr:to>
      <xdr:col>23</xdr:col>
      <xdr:colOff>133350</xdr:colOff>
      <xdr:row>44</xdr:row>
      <xdr:rowOff>100754</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438053"/>
          <a:ext cx="0" cy="120650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72831</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16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100754</xdr:rowOff>
    </xdr:from>
    <xdr:to>
      <xdr:col>24</xdr:col>
      <xdr:colOff>12700</xdr:colOff>
      <xdr:row>44</xdr:row>
      <xdr:rowOff>100754</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44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9330</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94403</xdr:rowOff>
    </xdr:from>
    <xdr:to>
      <xdr:col>24</xdr:col>
      <xdr:colOff>12700</xdr:colOff>
      <xdr:row>37</xdr:row>
      <xdr:rowOff>94403</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25400</xdr:rowOff>
    </xdr:from>
    <xdr:to>
      <xdr:col>23</xdr:col>
      <xdr:colOff>133350</xdr:colOff>
      <xdr:row>42</xdr:row>
      <xdr:rowOff>33444</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226300"/>
          <a:ext cx="8382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131673</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3325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159596</xdr:rowOff>
    </xdr:from>
    <xdr:to>
      <xdr:col>23</xdr:col>
      <xdr:colOff>184150</xdr:colOff>
      <xdr:row>43</xdr:row>
      <xdr:rowOff>89746</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164677</xdr:rowOff>
    </xdr:from>
    <xdr:to>
      <xdr:col>19</xdr:col>
      <xdr:colOff>133350</xdr:colOff>
      <xdr:row>42</xdr:row>
      <xdr:rowOff>25400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194127"/>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167640</xdr:rowOff>
    </xdr:from>
    <xdr:to>
      <xdr:col>19</xdr:col>
      <xdr:colOff>184150</xdr:colOff>
      <xdr:row>43</xdr:row>
      <xdr:rowOff>97790</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6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82567</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454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140546</xdr:rowOff>
    </xdr:from>
    <xdr:to>
      <xdr:col>15</xdr:col>
      <xdr:colOff>82550</xdr:colOff>
      <xdr:row>41</xdr:row>
      <xdr:rowOff>164677</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169996"/>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12277</xdr:rowOff>
    </xdr:from>
    <xdr:to>
      <xdr:col>15</xdr:col>
      <xdr:colOff>133350</xdr:colOff>
      <xdr:row>43</xdr:row>
      <xdr:rowOff>113877</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8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98654</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471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116417</xdr:rowOff>
    </xdr:from>
    <xdr:to>
      <xdr:col>11</xdr:col>
      <xdr:colOff>31750</xdr:colOff>
      <xdr:row>41</xdr:row>
      <xdr:rowOff>140546</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145867"/>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4233</xdr:rowOff>
    </xdr:from>
    <xdr:to>
      <xdr:col>11</xdr:col>
      <xdr:colOff>82550</xdr:colOff>
      <xdr:row>43</xdr:row>
      <xdr:rowOff>105833</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90610</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90610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154094</xdr:rowOff>
    </xdr:from>
    <xdr:to>
      <xdr:col>23</xdr:col>
      <xdr:colOff>184150</xdr:colOff>
      <xdr:row>42</xdr:row>
      <xdr:rowOff>84244</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183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170621</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028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146050</xdr:rowOff>
    </xdr:from>
    <xdr:to>
      <xdr:col>19</xdr:col>
      <xdr:colOff>184150</xdr:colOff>
      <xdr:row>42</xdr:row>
      <xdr:rowOff>76200</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86377</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694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113877</xdr:rowOff>
    </xdr:from>
    <xdr:to>
      <xdr:col>15</xdr:col>
      <xdr:colOff>133350</xdr:colOff>
      <xdr:row>42</xdr:row>
      <xdr:rowOff>44027</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14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54204</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6912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89746</xdr:rowOff>
    </xdr:from>
    <xdr:to>
      <xdr:col>11</xdr:col>
      <xdr:colOff>82550</xdr:colOff>
      <xdr:row>42</xdr:row>
      <xdr:rowOff>19896</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119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30073</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688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5944</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経常一般財源収入は増加したものの、経常経費充当一般財源が人件費、物件費、補助費を中心として増加したため、経常収支比率が</a:t>
          </a:r>
          <a:r>
            <a:rPr kumimoji="1" lang="en-US" altLang="ja-JP" sz="1100" b="0" i="0" baseline="0">
              <a:solidFill>
                <a:schemeClr val="dk1"/>
              </a:solidFill>
              <a:effectLst/>
              <a:latin typeface="+mn-lt"/>
              <a:ea typeface="+mn-ea"/>
              <a:cs typeface="+mn-cs"/>
            </a:rPr>
            <a:t>4.4</a:t>
          </a:r>
          <a:r>
            <a:rPr kumimoji="1" lang="ja-JP" altLang="en-US" sz="1100" b="0" i="0" baseline="0">
              <a:solidFill>
                <a:schemeClr val="dk1"/>
              </a:solidFill>
              <a:effectLst/>
              <a:latin typeface="+mn-lt"/>
              <a:ea typeface="+mn-ea"/>
              <a:cs typeface="+mn-cs"/>
            </a:rPr>
            <a:t>増加してしまった。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今後は、町税を中心とした自主財源の確保を図り、財政構造の弾力性の維持に努めていく。</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16002</xdr:rowOff>
    </xdr:from>
    <xdr:to>
      <xdr:col>23</xdr:col>
      <xdr:colOff>133350</xdr:colOff>
      <xdr:row>65</xdr:row>
      <xdr:rowOff>128524</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9960102"/>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100601</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244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128524</xdr:rowOff>
    </xdr:from>
    <xdr:to>
      <xdr:col>24</xdr:col>
      <xdr:colOff>12700</xdr:colOff>
      <xdr:row>65</xdr:row>
      <xdr:rowOff>128524</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272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102379</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703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16002</xdr:rowOff>
    </xdr:from>
    <xdr:to>
      <xdr:col>24</xdr:col>
      <xdr:colOff>12700</xdr:colOff>
      <xdr:row>58</xdr:row>
      <xdr:rowOff>16002</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9960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112268</xdr:rowOff>
    </xdr:from>
    <xdr:to>
      <xdr:col>23</xdr:col>
      <xdr:colOff>133350</xdr:colOff>
      <xdr:row>61</xdr:row>
      <xdr:rowOff>46990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0399268"/>
          <a:ext cx="838200" cy="10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133621</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0777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117094</xdr:rowOff>
    </xdr:from>
    <xdr:to>
      <xdr:col>23</xdr:col>
      <xdr:colOff>184150</xdr:colOff>
      <xdr:row>60</xdr:row>
      <xdr:rowOff>47244</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232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112268</xdr:rowOff>
    </xdr:from>
    <xdr:to>
      <xdr:col>19</xdr:col>
      <xdr:colOff>133350</xdr:colOff>
      <xdr:row>60</xdr:row>
      <xdr:rowOff>143637</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3225800" y="10399268"/>
          <a:ext cx="889000" cy="31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59</xdr:row>
      <xdr:rowOff>105029</xdr:rowOff>
    </xdr:from>
    <xdr:to>
      <xdr:col>19</xdr:col>
      <xdr:colOff>184150</xdr:colOff>
      <xdr:row>60</xdr:row>
      <xdr:rowOff>35179</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220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45356</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99894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81026</xdr:rowOff>
    </xdr:from>
    <xdr:to>
      <xdr:col>15</xdr:col>
      <xdr:colOff>82550</xdr:colOff>
      <xdr:row>60</xdr:row>
      <xdr:rowOff>143637</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196576"/>
          <a:ext cx="889000" cy="234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59</xdr:row>
      <xdr:rowOff>64008</xdr:rowOff>
    </xdr:from>
    <xdr:to>
      <xdr:col>15</xdr:col>
      <xdr:colOff>133350</xdr:colOff>
      <xdr:row>59</xdr:row>
      <xdr:rowOff>165608</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179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4335</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9948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81026</xdr:rowOff>
    </xdr:from>
    <xdr:to>
      <xdr:col>11</xdr:col>
      <xdr:colOff>31750</xdr:colOff>
      <xdr:row>60</xdr:row>
      <xdr:rowOff>102616</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196576"/>
          <a:ext cx="8890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165481</xdr:rowOff>
    </xdr:from>
    <xdr:to>
      <xdr:col>11</xdr:col>
      <xdr:colOff>82550</xdr:colOff>
      <xdr:row>59</xdr:row>
      <xdr:rowOff>95631</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10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105808</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9878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92964</xdr:rowOff>
    </xdr:from>
    <xdr:to>
      <xdr:col>7</xdr:col>
      <xdr:colOff>31750</xdr:colOff>
      <xdr:row>60</xdr:row>
      <xdr:rowOff>23114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20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33291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9977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167640</xdr:rowOff>
    </xdr:from>
    <xdr:to>
      <xdr:col>23</xdr:col>
      <xdr:colOff>184150</xdr:colOff>
      <xdr:row>61</xdr:row>
      <xdr:rowOff>97790</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45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139717</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42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61468</xdr:rowOff>
    </xdr:from>
    <xdr:to>
      <xdr:col>19</xdr:col>
      <xdr:colOff>184150</xdr:colOff>
      <xdr:row>60</xdr:row>
      <xdr:rowOff>163068</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348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147845</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4348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92837</xdr:rowOff>
    </xdr:from>
    <xdr:to>
      <xdr:col>15</xdr:col>
      <xdr:colOff>133350</xdr:colOff>
      <xdr:row>61</xdr:row>
      <xdr:rowOff>22987</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379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7764</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466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30226</xdr:rowOff>
    </xdr:from>
    <xdr:to>
      <xdr:col>11</xdr:col>
      <xdr:colOff>82550</xdr:colOff>
      <xdr:row>59</xdr:row>
      <xdr:rowOff>131826</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145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116603</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232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51816</xdr:rowOff>
    </xdr:from>
    <xdr:to>
      <xdr:col>7</xdr:col>
      <xdr:colOff>31750</xdr:colOff>
      <xdr:row>60</xdr:row>
      <xdr:rowOff>153416</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338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138193</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425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[267,940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人口１人当たり人件費・物件費等決算額は、年を追うごとに増加し、令和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年度も類似団体平均を大きく上回った。</a:t>
          </a:r>
          <a:endParaRPr lang="ja-JP" altLang="ja-JP" sz="1400">
            <a:effectLst/>
          </a:endParaRPr>
        </a:p>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年度は、物件費においてふるさと応援寄附金関連の支出が大きく占めていることに加え、委託費の一部が増加していることにより数値が上昇している。</a:t>
          </a:r>
          <a:endParaRPr lang="ja-JP" altLang="ja-JP" sz="1400">
            <a:effectLst/>
          </a:endParaRPr>
        </a:p>
        <a:p>
          <a:r>
            <a:rPr kumimoji="1" lang="ja-JP" altLang="ja-JP" sz="1100">
              <a:solidFill>
                <a:schemeClr val="dk1"/>
              </a:solidFill>
              <a:effectLst/>
              <a:latin typeface="+mn-lt"/>
              <a:ea typeface="+mn-ea"/>
              <a:cs typeface="+mn-cs"/>
            </a:rPr>
            <a:t>今後も経常的な事務経費を見直すとともに、職員人件費の適正化に努めていく。</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79375</xdr:rowOff>
    </xdr:from>
    <xdr:to>
      <xdr:col>27</xdr:col>
      <xdr:colOff>184150</xdr:colOff>
      <xdr:row>90</xdr:row>
      <xdr:rowOff>79375</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108602</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161925</xdr:rowOff>
    </xdr:from>
    <xdr:to>
      <xdr:col>27</xdr:col>
      <xdr:colOff>184150</xdr:colOff>
      <xdr:row>86</xdr:row>
      <xdr:rowOff>161925</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19702</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73025</xdr:rowOff>
    </xdr:from>
    <xdr:to>
      <xdr:col>27</xdr:col>
      <xdr:colOff>184150</xdr:colOff>
      <xdr:row>83</xdr:row>
      <xdr:rowOff>73025</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102252</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79</xdr:row>
      <xdr:rowOff>155575</xdr:rowOff>
    </xdr:from>
    <xdr:to>
      <xdr:col>27</xdr:col>
      <xdr:colOff>184150</xdr:colOff>
      <xdr:row>79</xdr:row>
      <xdr:rowOff>155575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13352</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0" name="人件費・物件費等の状況グラフ枠">
          <a:extLst>
            <a:ext uri="{FF2B5EF4-FFF2-40B4-BE49-F238E27FC236}">
              <a16:creationId xmlns:a16="http://schemas.microsoft.com/office/drawing/2014/main" id="{00000000-0008-0000-0300-0000BE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158934</xdr:rowOff>
    </xdr:from>
    <xdr:to>
      <xdr:col>23</xdr:col>
      <xdr:colOff>133350</xdr:colOff>
      <xdr:row>89</xdr:row>
      <xdr:rowOff>60258</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flipV="1">
          <a:off x="4953000" y="13874934"/>
          <a:ext cx="0" cy="144437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32335</xdr:rowOff>
    </xdr:from>
    <xdr:ext cx="762000" cy="259045"/>
    <xdr:sp macro="" textlink="">
      <xdr:nvSpPr>
        <xdr:cNvPr id="192" name="人件費・物件費等の状況最小値テキスト">
          <a:extLst>
            <a:ext uri="{FF2B5EF4-FFF2-40B4-BE49-F238E27FC236}">
              <a16:creationId xmlns:a16="http://schemas.microsoft.com/office/drawing/2014/main" id="{00000000-0008-0000-0300-0000C0000000}"/>
            </a:ext>
          </a:extLst>
        </xdr:cNvPr>
        <xdr:cNvSpPr txBox="1"/>
      </xdr:nvSpPr>
      <xdr:spPr>
        <a:xfrm>
          <a:off x="5041900" y="15291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636,820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60258</xdr:rowOff>
    </xdr:from>
    <xdr:to>
      <xdr:col>24</xdr:col>
      <xdr:colOff>12700</xdr:colOff>
      <xdr:row>89</xdr:row>
      <xdr:rowOff>60258</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864100" y="15319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73861</xdr:rowOff>
    </xdr:from>
    <xdr:ext cx="762000" cy="259045"/>
    <xdr:sp macro="" textlink="">
      <xdr:nvSpPr>
        <xdr:cNvPr id="194" name="人件費・物件費等の状況最大値テキスト">
          <a:extLst>
            <a:ext uri="{FF2B5EF4-FFF2-40B4-BE49-F238E27FC236}">
              <a16:creationId xmlns:a16="http://schemas.microsoft.com/office/drawing/2014/main" id="{00000000-0008-0000-0300-0000C2000000}"/>
            </a:ext>
          </a:extLst>
        </xdr:cNvPr>
        <xdr:cNvSpPr txBox="1"/>
      </xdr:nvSpPr>
      <xdr:spPr>
        <a:xfrm>
          <a:off x="5041900" y="13618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158934</xdr:rowOff>
    </xdr:from>
    <xdr:to>
      <xdr:col>24</xdr:col>
      <xdr:colOff>12700</xdr:colOff>
      <xdr:row>80</xdr:row>
      <xdr:rowOff>158934</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864100" y="13874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94431</xdr:rowOff>
    </xdr:from>
    <xdr:to>
      <xdr:col>23</xdr:col>
      <xdr:colOff>133350</xdr:colOff>
      <xdr:row>82</xdr:row>
      <xdr:rowOff>147774</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114800" y="14153331"/>
          <a:ext cx="838200" cy="53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44790</xdr:rowOff>
    </xdr:from>
    <xdr:ext cx="762000" cy="259045"/>
    <xdr:sp macro="" textlink="">
      <xdr:nvSpPr>
        <xdr:cNvPr id="197" name="人件費・物件費等の状況平均値テキスト">
          <a:extLst>
            <a:ext uri="{FF2B5EF4-FFF2-40B4-BE49-F238E27FC236}">
              <a16:creationId xmlns:a16="http://schemas.microsoft.com/office/drawing/2014/main" id="{00000000-0008-0000-0300-0000C5000000}"/>
            </a:ext>
          </a:extLst>
        </xdr:cNvPr>
        <xdr:cNvSpPr txBox="1"/>
      </xdr:nvSpPr>
      <xdr:spPr>
        <a:xfrm>
          <a:off x="5041900" y="139322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28263</xdr:rowOff>
    </xdr:from>
    <xdr:to>
      <xdr:col>23</xdr:col>
      <xdr:colOff>184150</xdr:colOff>
      <xdr:row>82</xdr:row>
      <xdr:rowOff>129863</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4902200" y="14087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56680</xdr:rowOff>
    </xdr:from>
    <xdr:to>
      <xdr:col>19</xdr:col>
      <xdr:colOff>133350</xdr:colOff>
      <xdr:row>82</xdr:row>
      <xdr:rowOff>94431</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3225800" y="14115580"/>
          <a:ext cx="889000" cy="37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130339</xdr:rowOff>
    </xdr:from>
    <xdr:to>
      <xdr:col>19</xdr:col>
      <xdr:colOff>184150</xdr:colOff>
      <xdr:row>82</xdr:row>
      <xdr:rowOff>60489</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4064000" y="14017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70666</xdr:rowOff>
    </xdr:from>
    <xdr:ext cx="7366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3733800" y="137866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129420</xdr:rowOff>
    </xdr:from>
    <xdr:to>
      <xdr:col>15</xdr:col>
      <xdr:colOff>82550</xdr:colOff>
      <xdr:row>82</xdr:row>
      <xdr:rowOff>56680</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2336800" y="14016870"/>
          <a:ext cx="889000" cy="98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102552</xdr:rowOff>
    </xdr:from>
    <xdr:to>
      <xdr:col>15</xdr:col>
      <xdr:colOff>133350</xdr:colOff>
      <xdr:row>82</xdr:row>
      <xdr:rowOff>32702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3175000" y="13990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42879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844800" y="13758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5411</xdr:rowOff>
    </xdr:from>
    <xdr:to>
      <xdr:col>11</xdr:col>
      <xdr:colOff>31750</xdr:colOff>
      <xdr:row>81</xdr:row>
      <xdr:rowOff>129420</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1447800" y="13892861"/>
          <a:ext cx="889000" cy="12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78336</xdr:rowOff>
    </xdr:from>
    <xdr:to>
      <xdr:col>11</xdr:col>
      <xdr:colOff>82550</xdr:colOff>
      <xdr:row>82</xdr:row>
      <xdr:rowOff>8486</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2286000" y="13965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18663</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955800" y="13734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45845</xdr:rowOff>
    </xdr:from>
    <xdr:to>
      <xdr:col>7</xdr:col>
      <xdr:colOff>31750</xdr:colOff>
      <xdr:row>81</xdr:row>
      <xdr:rowOff>147445</xdr:rowOff>
    </xdr:to>
    <xdr:sp macro="" textlink="">
      <xdr:nvSpPr>
        <xdr:cNvPr id="208" name="フローチャート: 判断 207">
          <a:extLst>
            <a:ext uri="{FF2B5EF4-FFF2-40B4-BE49-F238E27FC236}">
              <a16:creationId xmlns:a16="http://schemas.microsoft.com/office/drawing/2014/main" id="{00000000-0008-0000-0300-0000D0000000}"/>
            </a:ext>
          </a:extLst>
        </xdr:cNvPr>
        <xdr:cNvSpPr/>
      </xdr:nvSpPr>
      <xdr:spPr>
        <a:xfrm>
          <a:off x="1397000" y="1393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132222</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066800" y="1401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96974</xdr:rowOff>
    </xdr:from>
    <xdr:to>
      <xdr:col>23</xdr:col>
      <xdr:colOff>184150</xdr:colOff>
      <xdr:row>83</xdr:row>
      <xdr:rowOff>27124</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4902200" y="1415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69051</xdr:rowOff>
    </xdr:from>
    <xdr:ext cx="762000" cy="259045"/>
    <xdr:sp macro="" textlink="">
      <xdr:nvSpPr>
        <xdr:cNvPr id="216" name="人件費・物件費等の状況該当値テキスト">
          <a:extLst>
            <a:ext uri="{FF2B5EF4-FFF2-40B4-BE49-F238E27FC236}">
              <a16:creationId xmlns:a16="http://schemas.microsoft.com/office/drawing/2014/main" id="{00000000-0008-0000-0300-0000D8000000}"/>
            </a:ext>
          </a:extLst>
        </xdr:cNvPr>
        <xdr:cNvSpPr txBox="1"/>
      </xdr:nvSpPr>
      <xdr:spPr>
        <a:xfrm>
          <a:off x="5041900" y="14127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43631</xdr:rowOff>
    </xdr:from>
    <xdr:to>
      <xdr:col>19</xdr:col>
      <xdr:colOff>184150</xdr:colOff>
      <xdr:row>82</xdr:row>
      <xdr:rowOff>145231</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4064000" y="14102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130008</xdr:rowOff>
    </xdr:from>
    <xdr:ext cx="7366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3733800" y="141889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5880</xdr:rowOff>
    </xdr:from>
    <xdr:to>
      <xdr:col>15</xdr:col>
      <xdr:colOff>133350</xdr:colOff>
      <xdr:row>82</xdr:row>
      <xdr:rowOff>107480</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3175000" y="1406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92257</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2844800" y="14151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78620</xdr:rowOff>
    </xdr:from>
    <xdr:to>
      <xdr:col>11</xdr:col>
      <xdr:colOff>82550</xdr:colOff>
      <xdr:row>82</xdr:row>
      <xdr:rowOff>8770</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2286000" y="13966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164997</xdr:rowOff>
    </xdr:from>
    <xdr:ext cx="762000" cy="2590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955800" y="14052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126061</xdr:rowOff>
    </xdr:from>
    <xdr:to>
      <xdr:col>7</xdr:col>
      <xdr:colOff>31750</xdr:colOff>
      <xdr:row>81</xdr:row>
      <xdr:rowOff>56211</xdr:rowOff>
    </xdr:to>
    <xdr:sp macro="" textlink="">
      <xdr:nvSpPr>
        <xdr:cNvPr id="223" name="楕円 222">
          <a:extLst>
            <a:ext uri="{FF2B5EF4-FFF2-40B4-BE49-F238E27FC236}">
              <a16:creationId xmlns:a16="http://schemas.microsoft.com/office/drawing/2014/main" id="{00000000-0008-0000-0300-0000DF000000}"/>
            </a:ext>
          </a:extLst>
        </xdr:cNvPr>
        <xdr:cNvSpPr/>
      </xdr:nvSpPr>
      <xdr:spPr>
        <a:xfrm>
          <a:off x="1397000" y="13842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66388</xdr:rowOff>
    </xdr:from>
    <xdr:ext cx="762000" cy="25904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066800" y="13610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ラスパイレス指数は、指標の基準となる</a:t>
          </a:r>
          <a:r>
            <a:rPr kumimoji="1" lang="en-US" altLang="ja-JP" sz="1100">
              <a:solidFill>
                <a:schemeClr val="dk1"/>
              </a:solidFill>
              <a:effectLst/>
              <a:latin typeface="+mn-lt"/>
              <a:ea typeface="+mn-ea"/>
              <a:cs typeface="+mn-cs"/>
            </a:rPr>
            <a:t>100</a:t>
          </a:r>
          <a:r>
            <a:rPr kumimoji="1" lang="ja-JP" altLang="ja-JP" sz="1100">
              <a:solidFill>
                <a:schemeClr val="dk1"/>
              </a:solidFill>
              <a:effectLst/>
              <a:latin typeface="+mn-lt"/>
              <a:ea typeface="+mn-ea"/>
              <a:cs typeface="+mn-cs"/>
            </a:rPr>
            <a:t>を切っており、類似団体平均・県平均・全国平均を下回っている。</a:t>
          </a:r>
          <a:endParaRPr lang="ja-JP" altLang="ja-JP" sz="1400">
            <a:effectLst/>
          </a:endParaRPr>
        </a:p>
        <a:p>
          <a:r>
            <a:rPr kumimoji="1" lang="ja-JP" altLang="ja-JP" sz="1100">
              <a:solidFill>
                <a:schemeClr val="dk1"/>
              </a:solidFill>
              <a:effectLst/>
              <a:latin typeface="+mn-lt"/>
              <a:ea typeface="+mn-ea"/>
              <a:cs typeface="+mn-cs"/>
            </a:rPr>
            <a:t>今後も人事院勧告等を勘案し、給与の適正化に努めていく。</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a:extLst>
            <a:ext uri="{FF2B5EF4-FFF2-40B4-BE49-F238E27FC236}">
              <a16:creationId xmlns:a16="http://schemas.microsoft.com/office/drawing/2014/main" id="{00000000-0008-0000-0300-0000FC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162278</xdr:rowOff>
    </xdr:from>
    <xdr:to>
      <xdr:col>81</xdr:col>
      <xdr:colOff>44450</xdr:colOff>
      <xdr:row>89</xdr:row>
      <xdr:rowOff>43039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7018000" y="13706828"/>
          <a:ext cx="0" cy="159526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15116</xdr:rowOff>
    </xdr:from>
    <xdr:ext cx="762000" cy="259045"/>
    <xdr:sp macro="" textlink="">
      <xdr:nvSpPr>
        <xdr:cNvPr id="254" name="給与水準   （国との比較）最小値テキスト">
          <a:extLst>
            <a:ext uri="{FF2B5EF4-FFF2-40B4-BE49-F238E27FC236}">
              <a16:creationId xmlns:a16="http://schemas.microsoft.com/office/drawing/2014/main" id="{00000000-0008-0000-0300-0000FE000000}"/>
            </a:ext>
          </a:extLst>
        </xdr:cNvPr>
        <xdr:cNvSpPr txBox="1"/>
      </xdr:nvSpPr>
      <xdr:spPr>
        <a:xfrm>
          <a:off x="17106900" y="15274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43039</xdr:rowOff>
    </xdr:from>
    <xdr:to>
      <xdr:col>81</xdr:col>
      <xdr:colOff>133350</xdr:colOff>
      <xdr:row>89</xdr:row>
      <xdr:rowOff>43039</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530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77205</xdr:rowOff>
    </xdr:from>
    <xdr:ext cx="762000" cy="259045"/>
    <xdr:sp macro="" textlink="">
      <xdr:nvSpPr>
        <xdr:cNvPr id="256" name="給与水準   （国との比較）最大値テキスト">
          <a:extLst>
            <a:ext uri="{FF2B5EF4-FFF2-40B4-BE49-F238E27FC236}">
              <a16:creationId xmlns:a16="http://schemas.microsoft.com/office/drawing/2014/main" id="{00000000-0008-0000-0300-000000010000}"/>
            </a:ext>
          </a:extLst>
        </xdr:cNvPr>
        <xdr:cNvSpPr txBox="1"/>
      </xdr:nvSpPr>
      <xdr:spPr>
        <a:xfrm>
          <a:off x="17106900" y="1345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162278</xdr:rowOff>
    </xdr:from>
    <xdr:to>
      <xdr:col>81</xdr:col>
      <xdr:colOff>133350</xdr:colOff>
      <xdr:row>79</xdr:row>
      <xdr:rowOff>162278</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929100" y="1370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18345</xdr:rowOff>
    </xdr:from>
    <xdr:to>
      <xdr:col>81</xdr:col>
      <xdr:colOff>44450</xdr:colOff>
      <xdr:row>85</xdr:row>
      <xdr:rowOff>31750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179800" y="14591595"/>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73677</xdr:rowOff>
    </xdr:from>
    <xdr:ext cx="762000" cy="259045"/>
    <xdr:sp macro="" textlink="">
      <xdr:nvSpPr>
        <xdr:cNvPr id="259" name="給与水準   （国との比較）平均値テキスト">
          <a:extLst>
            <a:ext uri="{FF2B5EF4-FFF2-40B4-BE49-F238E27FC236}">
              <a16:creationId xmlns:a16="http://schemas.microsoft.com/office/drawing/2014/main" id="{00000000-0008-0000-0300-000003010000}"/>
            </a:ext>
          </a:extLst>
        </xdr:cNvPr>
        <xdr:cNvSpPr txBox="1"/>
      </xdr:nvSpPr>
      <xdr:spPr>
        <a:xfrm>
          <a:off x="17106900" y="1464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101600</xdr:rowOff>
    </xdr:from>
    <xdr:to>
      <xdr:col>81</xdr:col>
      <xdr:colOff>95250</xdr:colOff>
      <xdr:row>86</xdr:row>
      <xdr:rowOff>31750</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9672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18345</xdr:rowOff>
    </xdr:from>
    <xdr:to>
      <xdr:col>77</xdr:col>
      <xdr:colOff>44450</xdr:colOff>
      <xdr:row>85</xdr:row>
      <xdr:rowOff>18345</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5290800" y="145915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16527</xdr:rowOff>
    </xdr:from>
    <xdr:ext cx="7366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5798800" y="1476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18345</xdr:rowOff>
    </xdr:from>
    <xdr:to>
      <xdr:col>72</xdr:col>
      <xdr:colOff>203200</xdr:colOff>
      <xdr:row>85</xdr:row>
      <xdr:rowOff>125589</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4401800" y="14591595"/>
          <a:ext cx="889000" cy="10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88195</xdr:rowOff>
    </xdr:from>
    <xdr:to>
      <xdr:col>73</xdr:col>
      <xdr:colOff>44450</xdr:colOff>
      <xdr:row>86</xdr:row>
      <xdr:rowOff>18345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5240000" y="1466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3122</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909800" y="14747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125589</xdr:rowOff>
    </xdr:from>
    <xdr:to>
      <xdr:col>68</xdr:col>
      <xdr:colOff>152400</xdr:colOff>
      <xdr:row>85</xdr:row>
      <xdr:rowOff>152400</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flipV="1">
          <a:off x="13512800" y="14698839"/>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74789</xdr:rowOff>
    </xdr:from>
    <xdr:to>
      <xdr:col>68</xdr:col>
      <xdr:colOff>203200</xdr:colOff>
      <xdr:row>86</xdr:row>
      <xdr:rowOff>4939</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4351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15116</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020800" y="14416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47978</xdr:rowOff>
    </xdr:from>
    <xdr:to>
      <xdr:col>64</xdr:col>
      <xdr:colOff>152400</xdr:colOff>
      <xdr:row>85</xdr:row>
      <xdr:rowOff>149578</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34620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159755</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131800" y="1439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9672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168927</xdr:rowOff>
    </xdr:from>
    <xdr:ext cx="762000" cy="259045"/>
    <xdr:sp macro="" textlink="">
      <xdr:nvSpPr>
        <xdr:cNvPr id="278" name="給与水準   （国との比較）該当値テキスト">
          <a:extLst>
            <a:ext uri="{FF2B5EF4-FFF2-40B4-BE49-F238E27FC236}">
              <a16:creationId xmlns:a16="http://schemas.microsoft.com/office/drawing/2014/main" id="{00000000-0008-0000-0300-000016010000}"/>
            </a:ext>
          </a:extLst>
        </xdr:cNvPr>
        <xdr:cNvSpPr txBox="1"/>
      </xdr:nvSpPr>
      <xdr:spPr>
        <a:xfrm>
          <a:off x="1710690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138995</xdr:rowOff>
    </xdr:from>
    <xdr:to>
      <xdr:col>77</xdr:col>
      <xdr:colOff>95250</xdr:colOff>
      <xdr:row>85</xdr:row>
      <xdr:rowOff>69145</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6129000" y="1454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79322</xdr:rowOff>
    </xdr:from>
    <xdr:ext cx="7366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98800" y="143096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138995</xdr:rowOff>
    </xdr:from>
    <xdr:to>
      <xdr:col>73</xdr:col>
      <xdr:colOff>44450</xdr:colOff>
      <xdr:row>85</xdr:row>
      <xdr:rowOff>69145</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5240000" y="1454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79322</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909800" y="1430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74789</xdr:rowOff>
    </xdr:from>
    <xdr:to>
      <xdr:col>68</xdr:col>
      <xdr:colOff>203200</xdr:colOff>
      <xdr:row>86</xdr:row>
      <xdr:rowOff>4939</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4351000" y="1464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161166</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4020800" y="14734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85" name="楕円 284">
          <a:extLst>
            <a:ext uri="{FF2B5EF4-FFF2-40B4-BE49-F238E27FC236}">
              <a16:creationId xmlns:a16="http://schemas.microsoft.com/office/drawing/2014/main" id="{00000000-0008-0000-0300-00001D010000}"/>
            </a:ext>
          </a:extLst>
        </xdr:cNvPr>
        <xdr:cNvSpPr/>
      </xdr:nvSpPr>
      <xdr:spPr>
        <a:xfrm>
          <a:off x="13462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人口千人当たり職員数は、類似団体平均を下回っている。</a:t>
          </a:r>
          <a:endParaRPr lang="ja-JP" altLang="ja-JP" sz="1400">
            <a:effectLst/>
          </a:endParaRPr>
        </a:p>
        <a:p>
          <a:r>
            <a:rPr kumimoji="1" lang="ja-JP" altLang="ja-JP" sz="1100">
              <a:solidFill>
                <a:schemeClr val="dk1"/>
              </a:solidFill>
              <a:effectLst/>
              <a:latin typeface="+mn-lt"/>
              <a:ea typeface="+mn-ea"/>
              <a:cs typeface="+mn-cs"/>
            </a:rPr>
            <a:t>今後も組織のスリム化や効率的な行政運営を目指すとともに、定員管理計画に沿って職員採用を計画的に実施していく。</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4" name="テキスト ボックス 313">
          <a:extLst>
            <a:ext uri="{FF2B5EF4-FFF2-40B4-BE49-F238E27FC236}">
              <a16:creationId xmlns:a16="http://schemas.microsoft.com/office/drawing/2014/main" id="{00000000-0008-0000-0300-00003A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6" name="テキスト ボックス 315">
          <a:extLst>
            <a:ext uri="{FF2B5EF4-FFF2-40B4-BE49-F238E27FC236}">
              <a16:creationId xmlns:a16="http://schemas.microsoft.com/office/drawing/2014/main" id="{00000000-0008-0000-0300-00003C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7" name="定員管理の状況グラフ枠">
          <a:extLst>
            <a:ext uri="{FF2B5EF4-FFF2-40B4-BE49-F238E27FC236}">
              <a16:creationId xmlns:a16="http://schemas.microsoft.com/office/drawing/2014/main" id="{00000000-0008-0000-0300-00003D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105168</xdr:rowOff>
    </xdr:from>
    <xdr:to>
      <xdr:col>81</xdr:col>
      <xdr:colOff>44450</xdr:colOff>
      <xdr:row>67</xdr:row>
      <xdr:rowOff>107587</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flipV="1">
          <a:off x="17018000" y="10049268"/>
          <a:ext cx="0" cy="15454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79664</xdr:rowOff>
    </xdr:from>
    <xdr:ext cx="762000" cy="259045"/>
    <xdr:sp macro="" textlink="">
      <xdr:nvSpPr>
        <xdr:cNvPr id="319" name="定員管理の状況最小値テキスト">
          <a:extLst>
            <a:ext uri="{FF2B5EF4-FFF2-40B4-BE49-F238E27FC236}">
              <a16:creationId xmlns:a16="http://schemas.microsoft.com/office/drawing/2014/main" id="{00000000-0008-0000-0300-00003F010000}"/>
            </a:ext>
          </a:extLst>
        </xdr:cNvPr>
        <xdr:cNvSpPr txBox="1"/>
      </xdr:nvSpPr>
      <xdr:spPr>
        <a:xfrm>
          <a:off x="17106900" y="11566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107587</xdr:rowOff>
    </xdr:from>
    <xdr:to>
      <xdr:col>81</xdr:col>
      <xdr:colOff>133350</xdr:colOff>
      <xdr:row>67</xdr:row>
      <xdr:rowOff>107587</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929100" y="11594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20095</xdr:rowOff>
    </xdr:from>
    <xdr:ext cx="762000" cy="259045"/>
    <xdr:sp macro="" textlink="">
      <xdr:nvSpPr>
        <xdr:cNvPr id="321" name="定員管理の状況最大値テキスト">
          <a:extLst>
            <a:ext uri="{FF2B5EF4-FFF2-40B4-BE49-F238E27FC236}">
              <a16:creationId xmlns:a16="http://schemas.microsoft.com/office/drawing/2014/main" id="{00000000-0008-0000-0300-000041010000}"/>
            </a:ext>
          </a:extLst>
        </xdr:cNvPr>
        <xdr:cNvSpPr txBox="1"/>
      </xdr:nvSpPr>
      <xdr:spPr>
        <a:xfrm>
          <a:off x="17106900" y="9792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105168</xdr:rowOff>
    </xdr:from>
    <xdr:to>
      <xdr:col>81</xdr:col>
      <xdr:colOff>133350</xdr:colOff>
      <xdr:row>58</xdr:row>
      <xdr:rowOff>105168</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929100" y="10049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49530</xdr:rowOff>
    </xdr:from>
    <xdr:to>
      <xdr:col>81</xdr:col>
      <xdr:colOff>44450</xdr:colOff>
      <xdr:row>60</xdr:row>
      <xdr:rowOff>69064</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179800" y="10336530"/>
          <a:ext cx="838200" cy="19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145463</xdr:rowOff>
    </xdr:from>
    <xdr:ext cx="762000" cy="259045"/>
    <xdr:sp macro="" textlink="">
      <xdr:nvSpPr>
        <xdr:cNvPr id="324" name="定員管理の状況平均値テキスト">
          <a:extLst>
            <a:ext uri="{FF2B5EF4-FFF2-40B4-BE49-F238E27FC236}">
              <a16:creationId xmlns:a16="http://schemas.microsoft.com/office/drawing/2014/main" id="{00000000-0008-0000-0300-000044010000}"/>
            </a:ext>
          </a:extLst>
        </xdr:cNvPr>
        <xdr:cNvSpPr txBox="1"/>
      </xdr:nvSpPr>
      <xdr:spPr>
        <a:xfrm>
          <a:off x="17106900" y="104324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1936</xdr:rowOff>
    </xdr:from>
    <xdr:to>
      <xdr:col>81</xdr:col>
      <xdr:colOff>95250</xdr:colOff>
      <xdr:row>61</xdr:row>
      <xdr:rowOff>103536</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6967200" y="1046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49530</xdr:rowOff>
    </xdr:from>
    <xdr:to>
      <xdr:col>77</xdr:col>
      <xdr:colOff>44450</xdr:colOff>
      <xdr:row>60</xdr:row>
      <xdr:rowOff>72511</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flipV="1">
          <a:off x="15290800" y="10336530"/>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149255</xdr:rowOff>
    </xdr:from>
    <xdr:to>
      <xdr:col>77</xdr:col>
      <xdr:colOff>95250</xdr:colOff>
      <xdr:row>61</xdr:row>
      <xdr:rowOff>79405</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6129000" y="1043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64182</xdr:rowOff>
    </xdr:from>
    <xdr:ext cx="7366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798800" y="105226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64467</xdr:rowOff>
    </xdr:from>
    <xdr:to>
      <xdr:col>72</xdr:col>
      <xdr:colOff>203200</xdr:colOff>
      <xdr:row>60</xdr:row>
      <xdr:rowOff>72511</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4401800" y="10351467"/>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119380</xdr:rowOff>
    </xdr:from>
    <xdr:to>
      <xdr:col>73</xdr:col>
      <xdr:colOff>44450</xdr:colOff>
      <xdr:row>61</xdr:row>
      <xdr:rowOff>49530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5240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34307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909800" y="1049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54126</xdr:rowOff>
    </xdr:from>
    <xdr:to>
      <xdr:col>68</xdr:col>
      <xdr:colOff>152400</xdr:colOff>
      <xdr:row>60</xdr:row>
      <xdr:rowOff>64467</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3512800" y="10341126"/>
          <a:ext cx="889000" cy="1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106741</xdr:rowOff>
    </xdr:from>
    <xdr:to>
      <xdr:col>68</xdr:col>
      <xdr:colOff>203200</xdr:colOff>
      <xdr:row>61</xdr:row>
      <xdr:rowOff>36891</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4351000" y="10393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21668</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020800" y="104801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73418</xdr:rowOff>
    </xdr:from>
    <xdr:to>
      <xdr:col>64</xdr:col>
      <xdr:colOff>152400</xdr:colOff>
      <xdr:row>61</xdr:row>
      <xdr:rowOff>3568</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3462000" y="10360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159795</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131800" y="104467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18264</xdr:rowOff>
    </xdr:from>
    <xdr:to>
      <xdr:col>81</xdr:col>
      <xdr:colOff>95250</xdr:colOff>
      <xdr:row>60</xdr:row>
      <xdr:rowOff>119864</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6967200" y="10305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34791</xdr:rowOff>
    </xdr:from>
    <xdr:ext cx="762000" cy="259045"/>
    <xdr:sp macro="" textlink="">
      <xdr:nvSpPr>
        <xdr:cNvPr id="343" name="定員管理の状況該当値テキスト">
          <a:extLst>
            <a:ext uri="{FF2B5EF4-FFF2-40B4-BE49-F238E27FC236}">
              <a16:creationId xmlns:a16="http://schemas.microsoft.com/office/drawing/2014/main" id="{00000000-0008-0000-0300-000057010000}"/>
            </a:ext>
          </a:extLst>
        </xdr:cNvPr>
        <xdr:cNvSpPr txBox="1"/>
      </xdr:nvSpPr>
      <xdr:spPr>
        <a:xfrm>
          <a:off x="17106900" y="10150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170180</xdr:rowOff>
    </xdr:from>
    <xdr:to>
      <xdr:col>77</xdr:col>
      <xdr:colOff>95250</xdr:colOff>
      <xdr:row>60</xdr:row>
      <xdr:rowOff>100330</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6129000" y="1028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110507</xdr:rowOff>
    </xdr:from>
    <xdr:ext cx="7366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798800" y="100546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21711</xdr:rowOff>
    </xdr:from>
    <xdr:to>
      <xdr:col>73</xdr:col>
      <xdr:colOff>44450</xdr:colOff>
      <xdr:row>60</xdr:row>
      <xdr:rowOff>123311</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5240000" y="10308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133488</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4909800" y="10077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13667</xdr:rowOff>
    </xdr:from>
    <xdr:to>
      <xdr:col>68</xdr:col>
      <xdr:colOff>203200</xdr:colOff>
      <xdr:row>60</xdr:row>
      <xdr:rowOff>115267</xdr:rowOff>
    </xdr:to>
    <xdr:sp macro="" textlink="">
      <xdr:nvSpPr>
        <xdr:cNvPr id="348" name="楕円 347">
          <a:extLst>
            <a:ext uri="{FF2B5EF4-FFF2-40B4-BE49-F238E27FC236}">
              <a16:creationId xmlns:a16="http://schemas.microsoft.com/office/drawing/2014/main" id="{00000000-0008-0000-0300-00005C010000}"/>
            </a:ext>
          </a:extLst>
        </xdr:cNvPr>
        <xdr:cNvSpPr/>
      </xdr:nvSpPr>
      <xdr:spPr>
        <a:xfrm>
          <a:off x="14351000" y="10300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125444</xdr:rowOff>
    </xdr:from>
    <xdr:ext cx="762000" cy="259045"/>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4020800" y="10069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3326</xdr:rowOff>
    </xdr:from>
    <xdr:to>
      <xdr:col>64</xdr:col>
      <xdr:colOff>152400</xdr:colOff>
      <xdr:row>60</xdr:row>
      <xdr:rowOff>104926</xdr:rowOff>
    </xdr:to>
    <xdr:sp macro="" textlink="">
      <xdr:nvSpPr>
        <xdr:cNvPr id="350" name="楕円 349">
          <a:extLst>
            <a:ext uri="{FF2B5EF4-FFF2-40B4-BE49-F238E27FC236}">
              <a16:creationId xmlns:a16="http://schemas.microsoft.com/office/drawing/2014/main" id="{00000000-0008-0000-0300-00005E010000}"/>
            </a:ext>
          </a:extLst>
        </xdr:cNvPr>
        <xdr:cNvSpPr/>
      </xdr:nvSpPr>
      <xdr:spPr>
        <a:xfrm>
          <a:off x="13462000" y="10290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115103</xdr:rowOff>
    </xdr:from>
    <xdr:ext cx="762000" cy="259045"/>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3131800" y="100592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実質公債費比率は、近年数値が上昇傾向にあるものの、類似団体平均・県平均を下回っている。</a:t>
          </a:r>
          <a:endParaRPr lang="ja-JP" altLang="ja-JP" sz="1400">
            <a:effectLst/>
          </a:endParaRPr>
        </a:p>
        <a:p>
          <a:r>
            <a:rPr kumimoji="1" lang="ja-JP" altLang="ja-JP" sz="1100">
              <a:solidFill>
                <a:schemeClr val="dk1"/>
              </a:solidFill>
              <a:effectLst/>
              <a:latin typeface="+mn-lt"/>
              <a:ea typeface="+mn-ea"/>
              <a:cs typeface="+mn-cs"/>
            </a:rPr>
            <a:t>今後も減債基金をはじめとした財源の確保を行い、公債費負担が財政運営に与える影響を最小限にとどめるよう努めていく。</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5" name="テキスト ボックス 374">
          <a:extLst>
            <a:ext uri="{FF2B5EF4-FFF2-40B4-BE49-F238E27FC236}">
              <a16:creationId xmlns:a16="http://schemas.microsoft.com/office/drawing/2014/main" id="{00000000-0008-0000-0300-000077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7" name="テキスト ボックス 376">
          <a:extLst>
            <a:ext uri="{FF2B5EF4-FFF2-40B4-BE49-F238E27FC236}">
              <a16:creationId xmlns:a16="http://schemas.microsoft.com/office/drawing/2014/main" id="{00000000-0008-0000-0300-000079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157843</xdr:rowOff>
    </xdr:from>
    <xdr:to>
      <xdr:col>81</xdr:col>
      <xdr:colOff>44450</xdr:colOff>
      <xdr:row>45</xdr:row>
      <xdr:rowOff>154517</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330043"/>
          <a:ext cx="0" cy="15397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126594</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154517</xdr:rowOff>
    </xdr:from>
    <xdr:to>
      <xdr:col>81</xdr:col>
      <xdr:colOff>133350</xdr:colOff>
      <xdr:row>45</xdr:row>
      <xdr:rowOff>154517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72770</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07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157843</xdr:rowOff>
    </xdr:from>
    <xdr:to>
      <xdr:col>81</xdr:col>
      <xdr:colOff>133350</xdr:colOff>
      <xdr:row>36</xdr:row>
      <xdr:rowOff>157843</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33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103112</xdr:rowOff>
    </xdr:from>
    <xdr:to>
      <xdr:col>81</xdr:col>
      <xdr:colOff>44450</xdr:colOff>
      <xdr:row>39</xdr:row>
      <xdr:rowOff>114602</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6179800" y="6789662"/>
          <a:ext cx="8382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128710</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69867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57150</xdr:rowOff>
    </xdr:from>
    <xdr:to>
      <xdr:col>77</xdr:col>
      <xdr:colOff>44450</xdr:colOff>
      <xdr:row>39</xdr:row>
      <xdr:rowOff>114602</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5290800" y="6743700"/>
          <a:ext cx="8890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19655</xdr:rowOff>
    </xdr:from>
    <xdr:to>
      <xdr:col>77</xdr:col>
      <xdr:colOff>95250</xdr:colOff>
      <xdr:row>41</xdr:row>
      <xdr:rowOff>121255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04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106032</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71354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171148</xdr:rowOff>
    </xdr:from>
    <xdr:to>
      <xdr:col>72</xdr:col>
      <xdr:colOff>203200</xdr:colOff>
      <xdr:row>39</xdr:row>
      <xdr:rowOff>57150</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4401800" y="6686248"/>
          <a:ext cx="8890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8165</xdr:rowOff>
    </xdr:from>
    <xdr:to>
      <xdr:col>73</xdr:col>
      <xdr:colOff>44450</xdr:colOff>
      <xdr:row>41</xdr:row>
      <xdr:rowOff>109765</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94542</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712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171148</xdr:rowOff>
    </xdr:from>
    <xdr:to>
      <xdr:col>68</xdr:col>
      <xdr:colOff>152400</xdr:colOff>
      <xdr:row>39</xdr:row>
      <xdr:rowOff>45659</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flipV="1">
          <a:off x="13512800" y="6686248"/>
          <a:ext cx="889000" cy="4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156633</xdr:rowOff>
    </xdr:from>
    <xdr:to>
      <xdr:col>68</xdr:col>
      <xdr:colOff>203200</xdr:colOff>
      <xdr:row>41</xdr:row>
      <xdr:rowOff>86783</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71560</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31145</xdr:rowOff>
    </xdr:from>
    <xdr:to>
      <xdr:col>64</xdr:col>
      <xdr:colOff>152400</xdr:colOff>
      <xdr:row>41</xdr:row>
      <xdr:rowOff>132745</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06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117522</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7146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52312</xdr:rowOff>
    </xdr:from>
    <xdr:to>
      <xdr:col>81</xdr:col>
      <xdr:colOff>95250</xdr:colOff>
      <xdr:row>39</xdr:row>
      <xdr:rowOff>153912</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6738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68839</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65839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63802</xdr:rowOff>
    </xdr:from>
    <xdr:to>
      <xdr:col>77</xdr:col>
      <xdr:colOff>95250</xdr:colOff>
      <xdr:row>39</xdr:row>
      <xdr:rowOff>165402</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6750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4129</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6519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6350</xdr:rowOff>
    </xdr:from>
    <xdr:to>
      <xdr:col>73</xdr:col>
      <xdr:colOff>44450</xdr:colOff>
      <xdr:row>39</xdr:row>
      <xdr:rowOff>107950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118127</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646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120348</xdr:rowOff>
    </xdr:from>
    <xdr:to>
      <xdr:col>68</xdr:col>
      <xdr:colOff>203200</xdr:colOff>
      <xdr:row>39</xdr:row>
      <xdr:rowOff>50498</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6635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60675</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6404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166309</xdr:rowOff>
    </xdr:from>
    <xdr:to>
      <xdr:col>64</xdr:col>
      <xdr:colOff>152400</xdr:colOff>
      <xdr:row>39</xdr:row>
      <xdr:rowOff>96459</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6681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106636</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6450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将来負担比率は、基金や都市計画税を含めた充当可能財源が、将来負担額を上回ったことにより、算定されていない。</a:t>
          </a:r>
          <a:endParaRPr lang="ja-JP" altLang="ja-JP" sz="1400">
            <a:effectLst/>
          </a:endParaRPr>
        </a:p>
        <a:p>
          <a:r>
            <a:rPr kumimoji="1" lang="ja-JP" altLang="ja-JP" sz="1100">
              <a:solidFill>
                <a:schemeClr val="dk1"/>
              </a:solidFill>
              <a:effectLst/>
              <a:latin typeface="+mn-lt"/>
              <a:ea typeface="+mn-ea"/>
              <a:cs typeface="+mn-cs"/>
            </a:rPr>
            <a:t>今後も地方債に過度に依存しない財政運営を行い、財政の健全化に努めていく。</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121255</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57994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93332</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865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121255</xdr:rowOff>
    </xdr:from>
    <xdr:to>
      <xdr:col>81</xdr:col>
      <xdr:colOff>133350</xdr:colOff>
      <xdr:row>22</xdr:row>
      <xdr:rowOff>121255</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893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51" name="将来負担の状況平均値テキスト">
          <a:extLst>
            <a:ext uri="{FF2B5EF4-FFF2-40B4-BE49-F238E27FC236}">
              <a16:creationId xmlns:a16="http://schemas.microsoft.com/office/drawing/2014/main" id="{00000000-0008-0000-0300-0000C3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131233</xdr:rowOff>
    </xdr:from>
    <xdr:to>
      <xdr:col>68</xdr:col>
      <xdr:colOff>203200</xdr:colOff>
      <xdr:row>14</xdr:row>
      <xdr:rowOff>61383</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4351000" y="236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71560</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020800" y="2128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132140</xdr:rowOff>
    </xdr:from>
    <xdr:to>
      <xdr:col>64</xdr:col>
      <xdr:colOff>152400</xdr:colOff>
      <xdr:row>15</xdr:row>
      <xdr:rowOff>62290</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3462000" y="25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72467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131800" y="2301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群馬県千代田町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10,848
10,244
21.73
9,586,903
8,801,854
616,677
3,623,602
3,037,495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人件費にかかる経常収支比率は、類似団体平均値を</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ポイント上回っている。</a:t>
          </a:r>
          <a:endParaRPr lang="ja-JP" altLang="ja-JP" sz="1400">
            <a:effectLst/>
          </a:endParaRPr>
        </a:p>
        <a:p>
          <a:r>
            <a:rPr kumimoji="1" lang="ja-JP" altLang="ja-JP" sz="1100">
              <a:solidFill>
                <a:schemeClr val="dk1"/>
              </a:solidFill>
              <a:effectLst/>
              <a:latin typeface="+mn-lt"/>
              <a:ea typeface="+mn-ea"/>
              <a:cs typeface="+mn-cs"/>
            </a:rPr>
            <a:t>近年は正職員数の大幅な増減はなく、人件費の適正化に努めているが、類似団体平均との差は広がったままの状態で推移している。</a:t>
          </a:r>
          <a:endParaRPr lang="ja-JP" altLang="ja-JP" sz="1400">
            <a:effectLst/>
          </a:endParaRPr>
        </a:p>
        <a:p>
          <a:r>
            <a:rPr kumimoji="1" lang="ja-JP" altLang="ja-JP" sz="1100">
              <a:solidFill>
                <a:schemeClr val="dk1"/>
              </a:solidFill>
              <a:effectLst/>
              <a:latin typeface="+mn-lt"/>
              <a:ea typeface="+mn-ea"/>
              <a:cs typeface="+mn-cs"/>
            </a:rPr>
            <a:t>今後も給与の適正化を図るとともに、人件費の圧縮に努めていく。</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6" name="人件費グラフ枠">
          <a:extLst>
            <a:ext uri="{FF2B5EF4-FFF2-40B4-BE49-F238E27FC236}">
              <a16:creationId xmlns:a16="http://schemas.microsoft.com/office/drawing/2014/main" id="{00000000-0008-0000-0400-000038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81280</xdr:rowOff>
    </xdr:from>
    <xdr:to>
      <xdr:col>24</xdr:col>
      <xdr:colOff>25400</xdr:colOff>
      <xdr:row>41</xdr:row>
      <xdr:rowOff>58420</xdr:rowOff>
    </xdr:to>
    <xdr:cxnSp macro="">
      <xdr:nvCxnSpPr>
        <xdr:cNvPr id="57" name="直線コネクタ 56">
          <a:extLst>
            <a:ext uri="{FF2B5EF4-FFF2-40B4-BE49-F238E27FC236}">
              <a16:creationId xmlns:a16="http://schemas.microsoft.com/office/drawing/2014/main" id="{00000000-0008-0000-0400-000039000000}"/>
            </a:ext>
          </a:extLst>
        </xdr:cNvPr>
        <xdr:cNvCxnSpPr/>
      </xdr:nvCxnSpPr>
      <xdr:spPr>
        <a:xfrm flipV="1">
          <a:off x="4826000" y="573913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30497</xdr:rowOff>
    </xdr:from>
    <xdr:ext cx="762000" cy="259045"/>
    <xdr:sp macro="" textlink="">
      <xdr:nvSpPr>
        <xdr:cNvPr id="58" name="人件費最小値テキスト">
          <a:extLst>
            <a:ext uri="{FF2B5EF4-FFF2-40B4-BE49-F238E27FC236}">
              <a16:creationId xmlns:a16="http://schemas.microsoft.com/office/drawing/2014/main" id="{00000000-0008-0000-0400-00003A000000}"/>
            </a:ext>
          </a:extLst>
        </xdr:cNvPr>
        <xdr:cNvSpPr txBox="1"/>
      </xdr:nvSpPr>
      <xdr:spPr>
        <a:xfrm>
          <a:off x="4914900" y="7059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58420</xdr:rowOff>
    </xdr:from>
    <xdr:to>
      <xdr:col>24</xdr:col>
      <xdr:colOff>114300</xdr:colOff>
      <xdr:row>41</xdr:row>
      <xdr:rowOff>58420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a:off x="4737100" y="708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167657</xdr:rowOff>
    </xdr:from>
    <xdr:ext cx="762000" cy="259045"/>
    <xdr:sp macro="" textlink="">
      <xdr:nvSpPr>
        <xdr:cNvPr id="60" name="人件費最大値テキスト">
          <a:extLst>
            <a:ext uri="{FF2B5EF4-FFF2-40B4-BE49-F238E27FC236}">
              <a16:creationId xmlns:a16="http://schemas.microsoft.com/office/drawing/2014/main" id="{00000000-0008-0000-0400-00003C000000}"/>
            </a:ext>
          </a:extLst>
        </xdr:cNvPr>
        <xdr:cNvSpPr txBox="1"/>
      </xdr:nvSpPr>
      <xdr:spPr>
        <a:xfrm>
          <a:off x="4914900" y="5482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81280</xdr:rowOff>
    </xdr:from>
    <xdr:to>
      <xdr:col>24</xdr:col>
      <xdr:colOff>114300</xdr:colOff>
      <xdr:row>33</xdr:row>
      <xdr:rowOff>81280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5739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115570</xdr:rowOff>
    </xdr:from>
    <xdr:to>
      <xdr:col>24</xdr:col>
      <xdr:colOff>25400</xdr:colOff>
      <xdr:row>37</xdr:row>
      <xdr:rowOff>64135</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a:off x="3987800" y="6287770"/>
          <a:ext cx="838200" cy="120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87012</xdr:rowOff>
    </xdr:from>
    <xdr:ext cx="762000" cy="259045"/>
    <xdr:sp macro="" textlink="">
      <xdr:nvSpPr>
        <xdr:cNvPr id="63" name="人件費平均値テキスト">
          <a:extLst>
            <a:ext uri="{FF2B5EF4-FFF2-40B4-BE49-F238E27FC236}">
              <a16:creationId xmlns:a16="http://schemas.microsoft.com/office/drawing/2014/main" id="{00000000-0008-0000-0400-00003F000000}"/>
            </a:ext>
          </a:extLst>
        </xdr:cNvPr>
        <xdr:cNvSpPr txBox="1"/>
      </xdr:nvSpPr>
      <xdr:spPr>
        <a:xfrm>
          <a:off x="4914900" y="5916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70485</xdr:rowOff>
    </xdr:from>
    <xdr:to>
      <xdr:col>24</xdr:col>
      <xdr:colOff>76200</xdr:colOff>
      <xdr:row>36</xdr:row>
      <xdr:rowOff>635</xdr:rowOff>
    </xdr:to>
    <xdr:sp macro="" textlink="">
      <xdr:nvSpPr>
        <xdr:cNvPr id="64" name="フローチャート: 判断 63">
          <a:extLst>
            <a:ext uri="{FF2B5EF4-FFF2-40B4-BE49-F238E27FC236}">
              <a16:creationId xmlns:a16="http://schemas.microsoft.com/office/drawing/2014/main" id="{00000000-0008-0000-0400-000040000000}"/>
            </a:ext>
          </a:extLst>
        </xdr:cNvPr>
        <xdr:cNvSpPr/>
      </xdr:nvSpPr>
      <xdr:spPr>
        <a:xfrm>
          <a:off x="4775200" y="607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115570</xdr:rowOff>
    </xdr:from>
    <xdr:to>
      <xdr:col>19</xdr:col>
      <xdr:colOff>187325</xdr:colOff>
      <xdr:row>36</xdr:row>
      <xdr:rowOff>149860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flipV="1">
          <a:off x="3098800" y="628777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13335</xdr:rowOff>
    </xdr:from>
    <xdr:to>
      <xdr:col>20</xdr:col>
      <xdr:colOff>38100</xdr:colOff>
      <xdr:row>35</xdr:row>
      <xdr:rowOff>114935</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3937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125112</xdr:rowOff>
    </xdr:from>
    <xdr:ext cx="736600" cy="259045"/>
    <xdr:sp macro="" textlink="">
      <xdr:nvSpPr>
        <xdr:cNvPr id="67" name="テキスト ボックス 66">
          <a:extLst>
            <a:ext uri="{FF2B5EF4-FFF2-40B4-BE49-F238E27FC236}">
              <a16:creationId xmlns:a16="http://schemas.microsoft.com/office/drawing/2014/main" id="{00000000-0008-0000-0400-000043000000}"/>
            </a:ext>
          </a:extLst>
        </xdr:cNvPr>
        <xdr:cNvSpPr txBox="1"/>
      </xdr:nvSpPr>
      <xdr:spPr>
        <a:xfrm>
          <a:off x="3606800" y="5782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69850</xdr:rowOff>
    </xdr:from>
    <xdr:to>
      <xdr:col>15</xdr:col>
      <xdr:colOff>98425</xdr:colOff>
      <xdr:row>36</xdr:row>
      <xdr:rowOff>149860</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2209800" y="624205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34</xdr:row>
      <xdr:rowOff>156210</xdr:rowOff>
    </xdr:from>
    <xdr:to>
      <xdr:col>15</xdr:col>
      <xdr:colOff>149225</xdr:colOff>
      <xdr:row>35</xdr:row>
      <xdr:rowOff>86360</xdr:rowOff>
    </xdr:to>
    <xdr:sp macro="" textlink="">
      <xdr:nvSpPr>
        <xdr:cNvPr id="69" name="フローチャート: 判断 68">
          <a:extLst>
            <a:ext uri="{FF2B5EF4-FFF2-40B4-BE49-F238E27FC236}">
              <a16:creationId xmlns:a16="http://schemas.microsoft.com/office/drawing/2014/main" id="{00000000-0008-0000-0400-000045000000}"/>
            </a:ext>
          </a:extLst>
        </xdr:cNvPr>
        <xdr:cNvSpPr/>
      </xdr:nvSpPr>
      <xdr:spPr>
        <a:xfrm>
          <a:off x="3048000" y="5985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96537</xdr:rowOff>
    </xdr:from>
    <xdr:ext cx="762000" cy="259045"/>
    <xdr:sp macro="" textlink="">
      <xdr:nvSpPr>
        <xdr:cNvPr id="70" name="テキスト ボックス 69">
          <a:extLst>
            <a:ext uri="{FF2B5EF4-FFF2-40B4-BE49-F238E27FC236}">
              <a16:creationId xmlns:a16="http://schemas.microsoft.com/office/drawing/2014/main" id="{00000000-0008-0000-0400-000046000000}"/>
            </a:ext>
          </a:extLst>
        </xdr:cNvPr>
        <xdr:cNvSpPr txBox="1"/>
      </xdr:nvSpPr>
      <xdr:spPr>
        <a:xfrm>
          <a:off x="2717800" y="5754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69850</xdr:rowOff>
    </xdr:from>
    <xdr:to>
      <xdr:col>11</xdr:col>
      <xdr:colOff>9525</xdr:colOff>
      <xdr:row>36</xdr:row>
      <xdr:rowOff>132715</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1320800" y="6242050"/>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133350</xdr:rowOff>
    </xdr:from>
    <xdr:to>
      <xdr:col>11</xdr:col>
      <xdr:colOff>60325</xdr:colOff>
      <xdr:row>35</xdr:row>
      <xdr:rowOff>63500</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2159000" y="5962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73677</xdr:rowOff>
    </xdr:from>
    <xdr:ext cx="7620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1828800" y="5731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30480</xdr:rowOff>
    </xdr:from>
    <xdr:to>
      <xdr:col>6</xdr:col>
      <xdr:colOff>171450</xdr:colOff>
      <xdr:row>35</xdr:row>
      <xdr:rowOff>132080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1270000" y="603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142257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939800" y="5800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13335</xdr:rowOff>
    </xdr:from>
    <xdr:to>
      <xdr:col>24</xdr:col>
      <xdr:colOff>76200</xdr:colOff>
      <xdr:row>37</xdr:row>
      <xdr:rowOff>114935</xdr:rowOff>
    </xdr:to>
    <xdr:sp macro="" textlink="">
      <xdr:nvSpPr>
        <xdr:cNvPr id="81" name="楕円 80">
          <a:extLst>
            <a:ext uri="{FF2B5EF4-FFF2-40B4-BE49-F238E27FC236}">
              <a16:creationId xmlns:a16="http://schemas.microsoft.com/office/drawing/2014/main" id="{00000000-0008-0000-0400-000051000000}"/>
            </a:ext>
          </a:extLst>
        </xdr:cNvPr>
        <xdr:cNvSpPr/>
      </xdr:nvSpPr>
      <xdr:spPr>
        <a:xfrm>
          <a:off x="4775200" y="6356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156862</xdr:rowOff>
    </xdr:from>
    <xdr:ext cx="762000" cy="259045"/>
    <xdr:sp macro="" textlink="">
      <xdr:nvSpPr>
        <xdr:cNvPr id="82" name="人件費該当値テキスト">
          <a:extLst>
            <a:ext uri="{FF2B5EF4-FFF2-40B4-BE49-F238E27FC236}">
              <a16:creationId xmlns:a16="http://schemas.microsoft.com/office/drawing/2014/main" id="{00000000-0008-0000-0400-000052000000}"/>
            </a:ext>
          </a:extLst>
        </xdr:cNvPr>
        <xdr:cNvSpPr txBox="1"/>
      </xdr:nvSpPr>
      <xdr:spPr>
        <a:xfrm>
          <a:off x="4914900" y="6329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64770</xdr:rowOff>
    </xdr:from>
    <xdr:to>
      <xdr:col>20</xdr:col>
      <xdr:colOff>38100</xdr:colOff>
      <xdr:row>36</xdr:row>
      <xdr:rowOff>166370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3937000" y="6236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151147</xdr:rowOff>
    </xdr:from>
    <xdr:ext cx="7366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3606800" y="63233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99060</xdr:rowOff>
    </xdr:from>
    <xdr:to>
      <xdr:col>15</xdr:col>
      <xdr:colOff>149225</xdr:colOff>
      <xdr:row>37</xdr:row>
      <xdr:rowOff>29210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048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13987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2717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19050</xdr:rowOff>
    </xdr:from>
    <xdr:to>
      <xdr:col>11</xdr:col>
      <xdr:colOff>60325</xdr:colOff>
      <xdr:row>36</xdr:row>
      <xdr:rowOff>120650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2159000" y="619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105427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1828800" y="627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81915</xdr:rowOff>
    </xdr:from>
    <xdr:to>
      <xdr:col>6</xdr:col>
      <xdr:colOff>171450</xdr:colOff>
      <xdr:row>37</xdr:row>
      <xdr:rowOff>12065</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1270000" y="625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168292</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939800" y="6340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1" name="正方形/長方形 90">
          <a:extLst>
            <a:ext uri="{FF2B5EF4-FFF2-40B4-BE49-F238E27FC236}">
              <a16:creationId xmlns:a16="http://schemas.microsoft.com/office/drawing/2014/main" id="{00000000-0008-0000-0400-00005B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2" name="正方形/長方形 91">
          <a:extLst>
            <a:ext uri="{FF2B5EF4-FFF2-40B4-BE49-F238E27FC236}">
              <a16:creationId xmlns:a16="http://schemas.microsoft.com/office/drawing/2014/main" id="{00000000-0008-0000-0400-00005C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1" name="テキスト ボックス 100">
          <a:extLst>
            <a:ext uri="{FF2B5EF4-FFF2-40B4-BE49-F238E27FC236}">
              <a16:creationId xmlns:a16="http://schemas.microsoft.com/office/drawing/2014/main" id="{00000000-0008-0000-0400-000065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物件費にかかる経常収支比率は、類似団体平均を</a:t>
          </a:r>
          <a:r>
            <a:rPr kumimoji="1" lang="en-US" altLang="ja-JP" sz="1100">
              <a:solidFill>
                <a:schemeClr val="dk1"/>
              </a:solidFill>
              <a:effectLst/>
              <a:latin typeface="+mn-lt"/>
              <a:ea typeface="+mn-ea"/>
              <a:cs typeface="+mn-cs"/>
            </a:rPr>
            <a:t>3.9</a:t>
          </a:r>
          <a:r>
            <a:rPr kumimoji="1" lang="ja-JP" altLang="ja-JP" sz="1100">
              <a:solidFill>
                <a:schemeClr val="dk1"/>
              </a:solidFill>
              <a:effectLst/>
              <a:latin typeface="+mn-lt"/>
              <a:ea typeface="+mn-ea"/>
              <a:cs typeface="+mn-cs"/>
            </a:rPr>
            <a:t>ポイント上回っているが、物価高騰が主な要因である。</a:t>
          </a:r>
          <a:endParaRPr lang="ja-JP" altLang="ja-JP" sz="1400">
            <a:effectLst/>
          </a:endParaRPr>
        </a:p>
        <a:p>
          <a:r>
            <a:rPr kumimoji="1" lang="ja-JP" altLang="ja-JP" sz="1100">
              <a:solidFill>
                <a:schemeClr val="dk1"/>
              </a:solidFill>
              <a:effectLst/>
              <a:latin typeface="+mn-lt"/>
              <a:ea typeface="+mn-ea"/>
              <a:cs typeface="+mn-cs"/>
            </a:rPr>
            <a:t>近年の物価上昇による影響で削減が難しい項目ではあるが、行財政改革大綱に基づき、さらなる事務事業の見直しを進め、経常経費の圧縮に努めていく。</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2" name="テキスト ボックス 101">
          <a:extLst>
            <a:ext uri="{FF2B5EF4-FFF2-40B4-BE49-F238E27FC236}">
              <a16:creationId xmlns:a16="http://schemas.microsoft.com/office/drawing/2014/main" id="{00000000-0008-0000-0400-000066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3" name="直線コネクタ 102">
          <a:extLst>
            <a:ext uri="{FF2B5EF4-FFF2-40B4-BE49-F238E27FC236}">
              <a16:creationId xmlns:a16="http://schemas.microsoft.com/office/drawing/2014/main" id="{00000000-0008-0000-0400-000067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10414</xdr:rowOff>
    </xdr:from>
    <xdr:to>
      <xdr:col>82</xdr:col>
      <xdr:colOff>107950</xdr:colOff>
      <xdr:row>19</xdr:row>
      <xdr:rowOff>88138</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39264"/>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60215</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31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19</xdr:row>
      <xdr:rowOff>88138</xdr:rowOff>
    </xdr:from>
    <xdr:to>
      <xdr:col>82</xdr:col>
      <xdr:colOff>196850</xdr:colOff>
      <xdr:row>19</xdr:row>
      <xdr:rowOff>88138</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345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96791</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1982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10414</xdr:rowOff>
    </xdr:from>
    <xdr:to>
      <xdr:col>82</xdr:col>
      <xdr:colOff>196850</xdr:colOff>
      <xdr:row>13</xdr:row>
      <xdr:rowOff>10414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39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42418</xdr:rowOff>
    </xdr:from>
    <xdr:to>
      <xdr:col>82</xdr:col>
      <xdr:colOff>107950</xdr:colOff>
      <xdr:row>15</xdr:row>
      <xdr:rowOff>133858</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614168"/>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92727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321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76200</xdr:rowOff>
    </xdr:from>
    <xdr:to>
      <xdr:col>82</xdr:col>
      <xdr:colOff>158750</xdr:colOff>
      <xdr:row>15</xdr:row>
      <xdr:rowOff>6350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42418</xdr:rowOff>
    </xdr:from>
    <xdr:to>
      <xdr:col>78</xdr:col>
      <xdr:colOff>69850</xdr:colOff>
      <xdr:row>15</xdr:row>
      <xdr:rowOff>46990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4782800" y="261416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62484</xdr:rowOff>
    </xdr:from>
    <xdr:to>
      <xdr:col>78</xdr:col>
      <xdr:colOff>120650</xdr:colOff>
      <xdr:row>14</xdr:row>
      <xdr:rowOff>164084</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462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2811</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231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94996</xdr:rowOff>
    </xdr:from>
    <xdr:to>
      <xdr:col>73</xdr:col>
      <xdr:colOff>180975</xdr:colOff>
      <xdr:row>15</xdr:row>
      <xdr:rowOff>46990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495296"/>
          <a:ext cx="8890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25908</xdr:rowOff>
    </xdr:from>
    <xdr:to>
      <xdr:col>74</xdr:col>
      <xdr:colOff>31750</xdr:colOff>
      <xdr:row>14</xdr:row>
      <xdr:rowOff>127508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42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137685</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195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94996</xdr:rowOff>
    </xdr:from>
    <xdr:to>
      <xdr:col>69</xdr:col>
      <xdr:colOff>92075</xdr:colOff>
      <xdr:row>14</xdr:row>
      <xdr:rowOff>94996</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004800" y="249529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13</xdr:row>
      <xdr:rowOff>147066</xdr:rowOff>
    </xdr:from>
    <xdr:to>
      <xdr:col>69</xdr:col>
      <xdr:colOff>142875</xdr:colOff>
      <xdr:row>14</xdr:row>
      <xdr:rowOff>77216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375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87393</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144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165354</xdr:rowOff>
    </xdr:from>
    <xdr:to>
      <xdr:col>65</xdr:col>
      <xdr:colOff>53975</xdr:colOff>
      <xdr:row>14</xdr:row>
      <xdr:rowOff>95504</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394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105681</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163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83058</xdr:rowOff>
    </xdr:from>
    <xdr:to>
      <xdr:col>82</xdr:col>
      <xdr:colOff>158750</xdr:colOff>
      <xdr:row>16</xdr:row>
      <xdr:rowOff>13208</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654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55135</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626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163068</xdr:rowOff>
    </xdr:from>
    <xdr:to>
      <xdr:col>78</xdr:col>
      <xdr:colOff>120650</xdr:colOff>
      <xdr:row>15</xdr:row>
      <xdr:rowOff>93218</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563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77995</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6497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167640</xdr:rowOff>
    </xdr:from>
    <xdr:to>
      <xdr:col>74</xdr:col>
      <xdr:colOff>31750</xdr:colOff>
      <xdr:row>15</xdr:row>
      <xdr:rowOff>97790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56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82567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65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44196</xdr:rowOff>
    </xdr:from>
    <xdr:to>
      <xdr:col>69</xdr:col>
      <xdr:colOff>142875</xdr:colOff>
      <xdr:row>14</xdr:row>
      <xdr:rowOff>145796</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444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130573</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530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44196</xdr:rowOff>
    </xdr:from>
    <xdr:to>
      <xdr:col>65</xdr:col>
      <xdr:colOff>53975</xdr:colOff>
      <xdr:row>14</xdr:row>
      <xdr:rowOff>145796</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444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130573</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530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扶助費にかかる経常収支比率は、類似団体平均</a:t>
          </a:r>
          <a:r>
            <a:rPr kumimoji="1" lang="ja-JP" altLang="en-US" sz="1100">
              <a:solidFill>
                <a:schemeClr val="dk1"/>
              </a:solidFill>
              <a:effectLst/>
              <a:latin typeface="+mn-lt"/>
              <a:ea typeface="+mn-ea"/>
              <a:cs typeface="+mn-cs"/>
            </a:rPr>
            <a:t>より</a:t>
          </a:r>
          <a:r>
            <a:rPr kumimoji="1" lang="en-US" altLang="ja-JP" sz="1100">
              <a:solidFill>
                <a:schemeClr val="dk1"/>
              </a:solidFill>
              <a:effectLst/>
              <a:latin typeface="+mn-lt"/>
              <a:ea typeface="+mn-ea"/>
              <a:cs typeface="+mn-cs"/>
            </a:rPr>
            <a:t>1.3</a:t>
          </a:r>
          <a:r>
            <a:rPr kumimoji="1" lang="ja-JP" altLang="en-US" sz="1100">
              <a:solidFill>
                <a:schemeClr val="dk1"/>
              </a:solidFill>
              <a:effectLst/>
              <a:latin typeface="+mn-lt"/>
              <a:ea typeface="+mn-ea"/>
              <a:cs typeface="+mn-cs"/>
            </a:rPr>
            <a:t>ポイント</a:t>
          </a:r>
          <a:r>
            <a:rPr kumimoji="1" lang="ja-JP" altLang="ja-JP" sz="1100">
              <a:solidFill>
                <a:schemeClr val="dk1"/>
              </a:solidFill>
              <a:effectLst/>
              <a:latin typeface="+mn-lt"/>
              <a:ea typeface="+mn-ea"/>
              <a:cs typeface="+mn-cs"/>
            </a:rPr>
            <a:t>高い水準にある。</a:t>
          </a:r>
          <a:endParaRPr lang="ja-JP" altLang="ja-JP" sz="1400">
            <a:effectLst/>
          </a:endParaRPr>
        </a:p>
        <a:p>
          <a:r>
            <a:rPr kumimoji="1" lang="ja-JP" altLang="ja-JP" sz="1100">
              <a:solidFill>
                <a:schemeClr val="dk1"/>
              </a:solidFill>
              <a:effectLst/>
              <a:latin typeface="+mn-lt"/>
              <a:ea typeface="+mn-ea"/>
              <a:cs typeface="+mn-cs"/>
            </a:rPr>
            <a:t>類似団体でも上昇しており、性質上削減の難しい項目ではあるが、今後は町単独事業の見直しや特定財源の確保により、財政を過度に圧迫しないよう努めていく。</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50800</xdr:rowOff>
    </xdr:from>
    <xdr:to>
      <xdr:col>24</xdr:col>
      <xdr:colOff>25400</xdr:colOff>
      <xdr:row>62</xdr:row>
      <xdr:rowOff>69850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913765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41927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67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69850</xdr:rowOff>
    </xdr:from>
    <xdr:to>
      <xdr:col>24</xdr:col>
      <xdr:colOff>114300</xdr:colOff>
      <xdr:row>62</xdr:row>
      <xdr:rowOff>69850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69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88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50800</xdr:rowOff>
    </xdr:from>
    <xdr:to>
      <xdr:col>24</xdr:col>
      <xdr:colOff>114300</xdr:colOff>
      <xdr:row>53</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913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12700</xdr:rowOff>
    </xdr:from>
    <xdr:to>
      <xdr:col>24</xdr:col>
      <xdr:colOff>25400</xdr:colOff>
      <xdr:row>58</xdr:row>
      <xdr:rowOff>107950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flipV="1">
          <a:off x="3987800" y="9956800"/>
          <a:ext cx="8382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73677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503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57150</xdr:rowOff>
    </xdr:from>
    <xdr:to>
      <xdr:col>24</xdr:col>
      <xdr:colOff>76200</xdr:colOff>
      <xdr:row>56</xdr:row>
      <xdr:rowOff>158750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69850</xdr:rowOff>
    </xdr:from>
    <xdr:to>
      <xdr:col>19</xdr:col>
      <xdr:colOff>187325</xdr:colOff>
      <xdr:row>58</xdr:row>
      <xdr:rowOff>107950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098800" y="100139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38100</xdr:rowOff>
    </xdr:from>
    <xdr:to>
      <xdr:col>20</xdr:col>
      <xdr:colOff>38100</xdr:colOff>
      <xdr:row>56</xdr:row>
      <xdr:rowOff>139700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149877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408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50800</xdr:rowOff>
    </xdr:from>
    <xdr:to>
      <xdr:col>15</xdr:col>
      <xdr:colOff>98425</xdr:colOff>
      <xdr:row>58</xdr:row>
      <xdr:rowOff>69850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2209800" y="99949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152400</xdr:rowOff>
    </xdr:from>
    <xdr:to>
      <xdr:col>15</xdr:col>
      <xdr:colOff>149225</xdr:colOff>
      <xdr:row>56</xdr:row>
      <xdr:rowOff>82550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92727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35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31750</xdr:rowOff>
    </xdr:from>
    <xdr:to>
      <xdr:col>11</xdr:col>
      <xdr:colOff>9525</xdr:colOff>
      <xdr:row>58</xdr:row>
      <xdr:rowOff>50800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1320800" y="99758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152400</xdr:rowOff>
    </xdr:from>
    <xdr:to>
      <xdr:col>11</xdr:col>
      <xdr:colOff>60325</xdr:colOff>
      <xdr:row>56</xdr:row>
      <xdr:rowOff>82550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92727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35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57150</xdr:rowOff>
    </xdr:from>
    <xdr:to>
      <xdr:col>6</xdr:col>
      <xdr:colOff>171450</xdr:colOff>
      <xdr:row>56</xdr:row>
      <xdr:rowOff>158750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168927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427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133350</xdr:rowOff>
    </xdr:from>
    <xdr:to>
      <xdr:col>24</xdr:col>
      <xdr:colOff>76200</xdr:colOff>
      <xdr:row>58</xdr:row>
      <xdr:rowOff>63500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105427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57150</xdr:rowOff>
    </xdr:from>
    <xdr:to>
      <xdr:col>20</xdr:col>
      <xdr:colOff>38100</xdr:colOff>
      <xdr:row>58</xdr:row>
      <xdr:rowOff>158750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1000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143527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10087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19050</xdr:rowOff>
    </xdr:from>
    <xdr:to>
      <xdr:col>15</xdr:col>
      <xdr:colOff>149225</xdr:colOff>
      <xdr:row>58</xdr:row>
      <xdr:rowOff>120650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96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105427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0</xdr:rowOff>
    </xdr:from>
    <xdr:to>
      <xdr:col>11</xdr:col>
      <xdr:colOff>60325</xdr:colOff>
      <xdr:row>58</xdr:row>
      <xdr:rowOff>101600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86377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152400</xdr:rowOff>
    </xdr:from>
    <xdr:to>
      <xdr:col>6</xdr:col>
      <xdr:colOff>171450</xdr:colOff>
      <xdr:row>58</xdr:row>
      <xdr:rowOff>82550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92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67327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10011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その他にかかる経常収支比率は、類似団体平均値を</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下回った</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例年特別会計に対する繰出金が多額であるため、実施事業の必要性を十分に検討するとともに、公共施設等の老朽化の計画的な予防保全的修繕の実施に努めていく。</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7" name="その他グラフ枠">
          <a:extLst>
            <a:ext uri="{FF2B5EF4-FFF2-40B4-BE49-F238E27FC236}">
              <a16:creationId xmlns:a16="http://schemas.microsoft.com/office/drawing/2014/main" id="{00000000-0008-0000-0400-0000ED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127000</xdr:rowOff>
    </xdr:from>
    <xdr:to>
      <xdr:col>82</xdr:col>
      <xdr:colOff>107950</xdr:colOff>
      <xdr:row>62</xdr:row>
      <xdr:rowOff>50800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flipV="1">
          <a:off x="16510000" y="9042400"/>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62</xdr:row>
      <xdr:rowOff>22877</xdr:rowOff>
    </xdr:from>
    <xdr:ext cx="762000" cy="259045"/>
    <xdr:sp macro="" textlink="">
      <xdr:nvSpPr>
        <xdr:cNvPr id="239" name="その他最小値テキスト">
          <a:extLst>
            <a:ext uri="{FF2B5EF4-FFF2-40B4-BE49-F238E27FC236}">
              <a16:creationId xmlns:a16="http://schemas.microsoft.com/office/drawing/2014/main" id="{00000000-0008-0000-0400-0000EF000000}"/>
            </a:ext>
          </a:extLst>
        </xdr:cNvPr>
        <xdr:cNvSpPr txBox="1"/>
      </xdr:nvSpPr>
      <xdr:spPr>
        <a:xfrm>
          <a:off x="16598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50800</xdr:rowOff>
    </xdr:from>
    <xdr:to>
      <xdr:col>82</xdr:col>
      <xdr:colOff>196850</xdr:colOff>
      <xdr:row>62</xdr:row>
      <xdr:rowOff>50800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41927</xdr:rowOff>
    </xdr:from>
    <xdr:ext cx="762000" cy="259045"/>
    <xdr:sp macro="" textlink="">
      <xdr:nvSpPr>
        <xdr:cNvPr id="241" name="その他最大値テキスト">
          <a:extLst>
            <a:ext uri="{FF2B5EF4-FFF2-40B4-BE49-F238E27FC236}">
              <a16:creationId xmlns:a16="http://schemas.microsoft.com/office/drawing/2014/main" id="{00000000-0008-0000-0400-0000F1000000}"/>
            </a:ext>
          </a:extLst>
        </xdr:cNvPr>
        <xdr:cNvSpPr txBox="1"/>
      </xdr:nvSpPr>
      <xdr:spPr>
        <a:xfrm>
          <a:off x="16598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127000</xdr:rowOff>
    </xdr:from>
    <xdr:to>
      <xdr:col>82</xdr:col>
      <xdr:colOff>196850</xdr:colOff>
      <xdr:row>52</xdr:row>
      <xdr:rowOff>127000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101600</xdr:rowOff>
    </xdr:from>
    <xdr:to>
      <xdr:col>82</xdr:col>
      <xdr:colOff>107950</xdr:colOff>
      <xdr:row>59</xdr:row>
      <xdr:rowOff>57150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flipV="1">
          <a:off x="15671800" y="9702800"/>
          <a:ext cx="838200" cy="469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48277</xdr:rowOff>
    </xdr:from>
    <xdr:ext cx="762000" cy="259045"/>
    <xdr:sp macro="" textlink="">
      <xdr:nvSpPr>
        <xdr:cNvPr id="244" name="その他平均値テキスト">
          <a:extLst>
            <a:ext uri="{FF2B5EF4-FFF2-40B4-BE49-F238E27FC236}">
              <a16:creationId xmlns:a16="http://schemas.microsoft.com/office/drawing/2014/main" id="{00000000-0008-0000-0400-0000F4000000}"/>
            </a:ext>
          </a:extLst>
        </xdr:cNvPr>
        <xdr:cNvSpPr txBox="1"/>
      </xdr:nvSpPr>
      <xdr:spPr>
        <a:xfrm>
          <a:off x="16598900" y="9649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76200</xdr:rowOff>
    </xdr:from>
    <xdr:to>
      <xdr:col>82</xdr:col>
      <xdr:colOff>158750</xdr:colOff>
      <xdr:row>57</xdr:row>
      <xdr:rowOff>6350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64592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152400</xdr:rowOff>
    </xdr:from>
    <xdr:to>
      <xdr:col>78</xdr:col>
      <xdr:colOff>69850</xdr:colOff>
      <xdr:row>59</xdr:row>
      <xdr:rowOff>57150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4782800" y="100965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107950</xdr:rowOff>
    </xdr:from>
    <xdr:to>
      <xdr:col>78</xdr:col>
      <xdr:colOff>120650</xdr:colOff>
      <xdr:row>58</xdr:row>
      <xdr:rowOff>38100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56210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48277</xdr:rowOff>
    </xdr:from>
    <xdr:ext cx="7366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5290800" y="9649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82550</xdr:rowOff>
    </xdr:from>
    <xdr:to>
      <xdr:col>73</xdr:col>
      <xdr:colOff>180975</xdr:colOff>
      <xdr:row>58</xdr:row>
      <xdr:rowOff>152400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3893800" y="9855200"/>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63500</xdr:rowOff>
    </xdr:from>
    <xdr:to>
      <xdr:col>74</xdr:col>
      <xdr:colOff>31750</xdr:colOff>
      <xdr:row>58</xdr:row>
      <xdr:rowOff>165100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4732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3827</xdr:rowOff>
    </xdr:from>
    <xdr:ext cx="7620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4401800" y="977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82550</xdr:rowOff>
    </xdr:from>
    <xdr:to>
      <xdr:col>69</xdr:col>
      <xdr:colOff>92075</xdr:colOff>
      <xdr:row>59</xdr:row>
      <xdr:rowOff>69850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004800" y="9855200"/>
          <a:ext cx="889000" cy="330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25400</xdr:rowOff>
    </xdr:from>
    <xdr:to>
      <xdr:col>69</xdr:col>
      <xdr:colOff>142875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3843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111777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3512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29540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92727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2623800" y="986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50800</xdr:rowOff>
    </xdr:from>
    <xdr:to>
      <xdr:col>82</xdr:col>
      <xdr:colOff>158750</xdr:colOff>
      <xdr:row>56</xdr:row>
      <xdr:rowOff>152400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6459200" y="965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67327</xdr:rowOff>
    </xdr:from>
    <xdr:ext cx="762000" cy="259045"/>
    <xdr:sp macro="" textlink="">
      <xdr:nvSpPr>
        <xdr:cNvPr id="263" name="その他該当値テキスト">
          <a:extLst>
            <a:ext uri="{FF2B5EF4-FFF2-40B4-BE49-F238E27FC236}">
              <a16:creationId xmlns:a16="http://schemas.microsoft.com/office/drawing/2014/main" id="{00000000-0008-0000-0400-000007010000}"/>
            </a:ext>
          </a:extLst>
        </xdr:cNvPr>
        <xdr:cNvSpPr txBox="1"/>
      </xdr:nvSpPr>
      <xdr:spPr>
        <a:xfrm>
          <a:off x="165989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6350</xdr:rowOff>
    </xdr:from>
    <xdr:to>
      <xdr:col>78</xdr:col>
      <xdr:colOff>120650</xdr:colOff>
      <xdr:row>59</xdr:row>
      <xdr:rowOff>107950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56210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92727</xdr:rowOff>
    </xdr:from>
    <xdr:ext cx="7366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5290800" y="10208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101600</xdr:rowOff>
    </xdr:from>
    <xdr:to>
      <xdr:col>74</xdr:col>
      <xdr:colOff>31750</xdr:colOff>
      <xdr:row>59</xdr:row>
      <xdr:rowOff>31750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4732000" y="1004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16527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401800" y="1013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31750</xdr:rowOff>
    </xdr:from>
    <xdr:to>
      <xdr:col>69</xdr:col>
      <xdr:colOff>142875</xdr:colOff>
      <xdr:row>57</xdr:row>
      <xdr:rowOff>133350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3843000" y="980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143527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512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19050</xdr:rowOff>
    </xdr:from>
    <xdr:to>
      <xdr:col>65</xdr:col>
      <xdr:colOff>53975</xdr:colOff>
      <xdr:row>59</xdr:row>
      <xdr:rowOff>120650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29540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105427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623800" y="1022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補助費等にかかる経常収支比率は、類似団体平均</a:t>
          </a:r>
          <a:r>
            <a:rPr kumimoji="1" lang="ja-JP" altLang="en-US" sz="1100">
              <a:solidFill>
                <a:schemeClr val="dk1"/>
              </a:solidFill>
              <a:effectLst/>
              <a:latin typeface="+mn-lt"/>
              <a:ea typeface="+mn-ea"/>
              <a:cs typeface="+mn-cs"/>
            </a:rPr>
            <a:t>より</a:t>
          </a:r>
          <a:r>
            <a:rPr kumimoji="1" lang="en-US" altLang="ja-JP" sz="1100">
              <a:solidFill>
                <a:schemeClr val="dk1"/>
              </a:solidFill>
              <a:effectLst/>
              <a:latin typeface="+mn-lt"/>
              <a:ea typeface="+mn-ea"/>
              <a:cs typeface="+mn-cs"/>
            </a:rPr>
            <a:t>3.2</a:t>
          </a:r>
          <a:r>
            <a:rPr kumimoji="1" lang="ja-JP" altLang="en-US" sz="1100">
              <a:solidFill>
                <a:schemeClr val="dk1"/>
              </a:solidFill>
              <a:effectLst/>
              <a:latin typeface="+mn-lt"/>
              <a:ea typeface="+mn-ea"/>
              <a:cs typeface="+mn-cs"/>
            </a:rPr>
            <a:t>ポイント上回った</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補助費等で大きな割合を占めている一部事務組合への負担金は、性質上削減が難しい項目であるが、町単独補助制度の見直しや特定財源の確保などにより、経常収支比率の改善に努めていく。</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85090</xdr:rowOff>
    </xdr:from>
    <xdr:to>
      <xdr:col>82</xdr:col>
      <xdr:colOff>107950</xdr:colOff>
      <xdr:row>42</xdr:row>
      <xdr:rowOff>43180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74294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42</xdr:row>
      <xdr:rowOff>15257</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21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42</xdr:row>
      <xdr:rowOff>43180</xdr:rowOff>
    </xdr:from>
    <xdr:to>
      <xdr:col>82</xdr:col>
      <xdr:colOff>196850</xdr:colOff>
      <xdr:row>42</xdr:row>
      <xdr:rowOff>43180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24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17</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486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85090</xdr:rowOff>
    </xdr:from>
    <xdr:to>
      <xdr:col>82</xdr:col>
      <xdr:colOff>196850</xdr:colOff>
      <xdr:row>33</xdr:row>
      <xdr:rowOff>85090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742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168910</xdr:rowOff>
    </xdr:from>
    <xdr:to>
      <xdr:col>82</xdr:col>
      <xdr:colOff>107950</xdr:colOff>
      <xdr:row>38</xdr:row>
      <xdr:rowOff>43180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6169660"/>
          <a:ext cx="838200" cy="388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107967</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108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91440</xdr:rowOff>
    </xdr:from>
    <xdr:to>
      <xdr:col>82</xdr:col>
      <xdr:colOff>158750</xdr:colOff>
      <xdr:row>37</xdr:row>
      <xdr:rowOff>21590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168910</xdr:rowOff>
    </xdr:from>
    <xdr:to>
      <xdr:col>78</xdr:col>
      <xdr:colOff>69850</xdr:colOff>
      <xdr:row>36</xdr:row>
      <xdr:rowOff>5080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4782800" y="61696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118110</xdr:rowOff>
    </xdr:from>
    <xdr:to>
      <xdr:col>78</xdr:col>
      <xdr:colOff>120650</xdr:colOff>
      <xdr:row>36</xdr:row>
      <xdr:rowOff>48260</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11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58437</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5887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77470</xdr:rowOff>
    </xdr:from>
    <xdr:to>
      <xdr:col>73</xdr:col>
      <xdr:colOff>180975</xdr:colOff>
      <xdr:row>36</xdr:row>
      <xdr:rowOff>5080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607822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26670</xdr:rowOff>
    </xdr:from>
    <xdr:to>
      <xdr:col>74</xdr:col>
      <xdr:colOff>31750</xdr:colOff>
      <xdr:row>35</xdr:row>
      <xdr:rowOff>128270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02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138447</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579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77470</xdr:rowOff>
    </xdr:from>
    <xdr:to>
      <xdr:col>69</xdr:col>
      <xdr:colOff>92075</xdr:colOff>
      <xdr:row>37</xdr:row>
      <xdr:rowOff>24130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004800" y="6078220"/>
          <a:ext cx="889000" cy="28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144780</xdr:rowOff>
    </xdr:from>
    <xdr:to>
      <xdr:col>69</xdr:col>
      <xdr:colOff>142875</xdr:colOff>
      <xdr:row>35</xdr:row>
      <xdr:rowOff>74930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597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85107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574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11430</xdr:rowOff>
    </xdr:from>
    <xdr:to>
      <xdr:col>65</xdr:col>
      <xdr:colOff>53975</xdr:colOff>
      <xdr:row>35</xdr:row>
      <xdr:rowOff>113030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01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123207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578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163830</xdr:rowOff>
    </xdr:from>
    <xdr:to>
      <xdr:col>82</xdr:col>
      <xdr:colOff>158750</xdr:colOff>
      <xdr:row>38</xdr:row>
      <xdr:rowOff>93980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50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135907</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47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118110</xdr:rowOff>
    </xdr:from>
    <xdr:to>
      <xdr:col>78</xdr:col>
      <xdr:colOff>120650</xdr:colOff>
      <xdr:row>36</xdr:row>
      <xdr:rowOff>48260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11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33037</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6205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125730</xdr:rowOff>
    </xdr:from>
    <xdr:to>
      <xdr:col>74</xdr:col>
      <xdr:colOff>31750</xdr:colOff>
      <xdr:row>36</xdr:row>
      <xdr:rowOff>55880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12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40657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621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26670</xdr:rowOff>
    </xdr:from>
    <xdr:to>
      <xdr:col>69</xdr:col>
      <xdr:colOff>142875</xdr:colOff>
      <xdr:row>35</xdr:row>
      <xdr:rowOff>128270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02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113047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611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59707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公債費にかかる経常収支比率は、例年類似団体平均を下回っており、令和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a:t>
          </a:r>
          <a:r>
            <a:rPr kumimoji="1" lang="en-US" altLang="ja-JP" sz="1100">
              <a:solidFill>
                <a:schemeClr val="dk1"/>
              </a:solidFill>
              <a:effectLst/>
              <a:latin typeface="+mn-lt"/>
              <a:ea typeface="+mn-ea"/>
              <a:cs typeface="+mn-cs"/>
            </a:rPr>
            <a:t>0.6</a:t>
          </a:r>
          <a:r>
            <a:rPr kumimoji="1" lang="ja-JP" altLang="ja-JP" sz="1100">
              <a:solidFill>
                <a:schemeClr val="dk1"/>
              </a:solidFill>
              <a:effectLst/>
              <a:latin typeface="+mn-lt"/>
              <a:ea typeface="+mn-ea"/>
              <a:cs typeface="+mn-cs"/>
            </a:rPr>
            <a:t>ポイント減少した。</a:t>
          </a:r>
          <a:endParaRPr lang="ja-JP" altLang="ja-JP" sz="1400">
            <a:effectLst/>
          </a:endParaRPr>
        </a:p>
        <a:p>
          <a:r>
            <a:rPr kumimoji="1" lang="ja-JP" altLang="ja-JP" sz="1100">
              <a:solidFill>
                <a:schemeClr val="dk1"/>
              </a:solidFill>
              <a:effectLst/>
              <a:latin typeface="+mn-lt"/>
              <a:ea typeface="+mn-ea"/>
              <a:cs typeface="+mn-cs"/>
            </a:rPr>
            <a:t>今後は、公共施設複合化をはじめ、非常用発電機更新による増加が見込まれるため、交付税算入のある地方債に借入を限定するなど、財政面への影響を極力考慮しながら、地方債の活用を行っていく。</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00000000-0008-0000-0400-00006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49276</xdr:rowOff>
    </xdr:from>
    <xdr:to>
      <xdr:col>24</xdr:col>
      <xdr:colOff>25400</xdr:colOff>
      <xdr:row>79</xdr:row>
      <xdr:rowOff>161289</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4826000" y="12736576"/>
          <a:ext cx="0" cy="9692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133366</xdr:rowOff>
    </xdr:from>
    <xdr:ext cx="762000" cy="259045"/>
    <xdr:sp macro="" textlink="">
      <xdr:nvSpPr>
        <xdr:cNvPr id="358" name="公債費最小値テキスト">
          <a:extLst>
            <a:ext uri="{FF2B5EF4-FFF2-40B4-BE49-F238E27FC236}">
              <a16:creationId xmlns:a16="http://schemas.microsoft.com/office/drawing/2014/main" id="{00000000-0008-0000-0400-000066010000}"/>
            </a:ext>
          </a:extLst>
        </xdr:cNvPr>
        <xdr:cNvSpPr txBox="1"/>
      </xdr:nvSpPr>
      <xdr:spPr>
        <a:xfrm>
          <a:off x="4914900" y="13677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161289</xdr:rowOff>
    </xdr:from>
    <xdr:to>
      <xdr:col>24</xdr:col>
      <xdr:colOff>114300</xdr:colOff>
      <xdr:row>79</xdr:row>
      <xdr:rowOff>161289</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3705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135653</xdr:rowOff>
    </xdr:from>
    <xdr:ext cx="762000" cy="259045"/>
    <xdr:sp macro="" textlink="">
      <xdr:nvSpPr>
        <xdr:cNvPr id="360" name="公債費最大値テキスト">
          <a:extLst>
            <a:ext uri="{FF2B5EF4-FFF2-40B4-BE49-F238E27FC236}">
              <a16:creationId xmlns:a16="http://schemas.microsoft.com/office/drawing/2014/main" id="{00000000-0008-0000-0400-000068010000}"/>
            </a:ext>
          </a:extLst>
        </xdr:cNvPr>
        <xdr:cNvSpPr txBox="1"/>
      </xdr:nvSpPr>
      <xdr:spPr>
        <a:xfrm>
          <a:off x="4914900" y="1248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49276</xdr:rowOff>
    </xdr:from>
    <xdr:to>
      <xdr:col>24</xdr:col>
      <xdr:colOff>114300</xdr:colOff>
      <xdr:row>74</xdr:row>
      <xdr:rowOff>49276</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273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3556</xdr:rowOff>
    </xdr:from>
    <xdr:to>
      <xdr:col>24</xdr:col>
      <xdr:colOff>25400</xdr:colOff>
      <xdr:row>76</xdr:row>
      <xdr:rowOff>30987</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3987800" y="13033756"/>
          <a:ext cx="838200"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107714</xdr:rowOff>
    </xdr:from>
    <xdr:ext cx="762000" cy="259045"/>
    <xdr:sp macro="" textlink="">
      <xdr:nvSpPr>
        <xdr:cNvPr id="363" name="公債費平均値テキスト">
          <a:extLst>
            <a:ext uri="{FF2B5EF4-FFF2-40B4-BE49-F238E27FC236}">
              <a16:creationId xmlns:a16="http://schemas.microsoft.com/office/drawing/2014/main" id="{00000000-0008-0000-0400-00006B010000}"/>
            </a:ext>
          </a:extLst>
        </xdr:cNvPr>
        <xdr:cNvSpPr txBox="1"/>
      </xdr:nvSpPr>
      <xdr:spPr>
        <a:xfrm>
          <a:off x="4914900" y="13137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30987</xdr:rowOff>
    </xdr:from>
    <xdr:to>
      <xdr:col>19</xdr:col>
      <xdr:colOff>187325</xdr:colOff>
      <xdr:row>76</xdr:row>
      <xdr:rowOff>90424</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3098800" y="13061187"/>
          <a:ext cx="889000" cy="5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19050</xdr:rowOff>
    </xdr:from>
    <xdr:to>
      <xdr:col>20</xdr:col>
      <xdr:colOff>38100</xdr:colOff>
      <xdr:row>77</xdr:row>
      <xdr:rowOff>120650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937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105427</xdr:rowOff>
    </xdr:from>
    <xdr:ext cx="7366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3606800" y="1330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156718</xdr:rowOff>
    </xdr:from>
    <xdr:to>
      <xdr:col>15</xdr:col>
      <xdr:colOff>98425</xdr:colOff>
      <xdr:row>76</xdr:row>
      <xdr:rowOff>90424</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2209800" y="13015468"/>
          <a:ext cx="8890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23622</xdr:rowOff>
    </xdr:from>
    <xdr:to>
      <xdr:col>15</xdr:col>
      <xdr:colOff>149225</xdr:colOff>
      <xdr:row>77</xdr:row>
      <xdr:rowOff>125222</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048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109999</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717800" y="1331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156718</xdr:rowOff>
    </xdr:from>
    <xdr:to>
      <xdr:col>11</xdr:col>
      <xdr:colOff>9525</xdr:colOff>
      <xdr:row>76</xdr:row>
      <xdr:rowOff>12700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1320800" y="1301546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5335</xdr:rowOff>
    </xdr:from>
    <xdr:to>
      <xdr:col>11</xdr:col>
      <xdr:colOff>60325</xdr:colOff>
      <xdr:row>77</xdr:row>
      <xdr:rowOff>106935</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21590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91712</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828800" y="13293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119142</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939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124206</xdr:rowOff>
    </xdr:from>
    <xdr:to>
      <xdr:col>24</xdr:col>
      <xdr:colOff>76200</xdr:colOff>
      <xdr:row>76</xdr:row>
      <xdr:rowOff>54356</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4775200" y="12982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140733</xdr:rowOff>
    </xdr:from>
    <xdr:ext cx="762000" cy="259045"/>
    <xdr:sp macro="" textlink="">
      <xdr:nvSpPr>
        <xdr:cNvPr id="382" name="公債費該当値テキスト">
          <a:extLst>
            <a:ext uri="{FF2B5EF4-FFF2-40B4-BE49-F238E27FC236}">
              <a16:creationId xmlns:a16="http://schemas.microsoft.com/office/drawing/2014/main" id="{00000000-0008-0000-0400-00007E010000}"/>
            </a:ext>
          </a:extLst>
        </xdr:cNvPr>
        <xdr:cNvSpPr txBox="1"/>
      </xdr:nvSpPr>
      <xdr:spPr>
        <a:xfrm>
          <a:off x="4914900" y="12828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151637</xdr:rowOff>
    </xdr:from>
    <xdr:to>
      <xdr:col>20</xdr:col>
      <xdr:colOff>38100</xdr:colOff>
      <xdr:row>76</xdr:row>
      <xdr:rowOff>81787</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937000" y="13010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91965</xdr:rowOff>
    </xdr:from>
    <xdr:ext cx="7366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27792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39624</xdr:rowOff>
    </xdr:from>
    <xdr:to>
      <xdr:col>15</xdr:col>
      <xdr:colOff>149225</xdr:colOff>
      <xdr:row>76</xdr:row>
      <xdr:rowOff>141224</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048000" y="13069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151401</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2838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105918</xdr:rowOff>
    </xdr:from>
    <xdr:to>
      <xdr:col>11</xdr:col>
      <xdr:colOff>60325</xdr:colOff>
      <xdr:row>76</xdr:row>
      <xdr:rowOff>36069</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2159000" y="1296466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46245</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2733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133350</xdr:rowOff>
    </xdr:from>
    <xdr:to>
      <xdr:col>6</xdr:col>
      <xdr:colOff>171450</xdr:colOff>
      <xdr:row>76</xdr:row>
      <xdr:rowOff>63500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12700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73677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公債費以外の経常収支比率は、類似団体平均・全国平均・県平均を大幅に上回っている。</a:t>
          </a:r>
          <a:endParaRPr lang="ja-JP" altLang="ja-JP" sz="1400">
            <a:effectLst/>
          </a:endParaRPr>
        </a:p>
        <a:p>
          <a:r>
            <a:rPr kumimoji="1" lang="ja-JP" altLang="ja-JP" sz="1100">
              <a:solidFill>
                <a:schemeClr val="dk1"/>
              </a:solidFill>
              <a:effectLst/>
              <a:latin typeface="+mn-lt"/>
              <a:ea typeface="+mn-ea"/>
              <a:cs typeface="+mn-cs"/>
            </a:rPr>
            <a:t>今後も、人件費や物価高騰による経常経費の増加が見込まれているが、行財政改革大綱に基づいた事務事業の見直しを進め、経常収支比率の圧縮に努めていく。</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140716</xdr:rowOff>
    </xdr:from>
    <xdr:to>
      <xdr:col>82</xdr:col>
      <xdr:colOff>107950</xdr:colOff>
      <xdr:row>81</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656566"/>
          <a:ext cx="0" cy="12435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156227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87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12700</xdr:rowOff>
    </xdr:from>
    <xdr:to>
      <xdr:col>82</xdr:col>
      <xdr:colOff>196850</xdr:colOff>
      <xdr:row>81</xdr:row>
      <xdr:rowOff>12700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0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55643</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400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140716</xdr:rowOff>
    </xdr:from>
    <xdr:to>
      <xdr:col>82</xdr:col>
      <xdr:colOff>196850</xdr:colOff>
      <xdr:row>73</xdr:row>
      <xdr:rowOff>140716</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656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85852</xdr:rowOff>
    </xdr:from>
    <xdr:to>
      <xdr:col>82</xdr:col>
      <xdr:colOff>107950</xdr:colOff>
      <xdr:row>77</xdr:row>
      <xdr:rowOff>28702</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5671800" y="13116052"/>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35577</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2722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19050</xdr:rowOff>
    </xdr:from>
    <xdr:to>
      <xdr:col>82</xdr:col>
      <xdr:colOff>158750</xdr:colOff>
      <xdr:row>75</xdr:row>
      <xdr:rowOff>120650</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287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85852</xdr:rowOff>
    </xdr:from>
    <xdr:to>
      <xdr:col>78</xdr:col>
      <xdr:colOff>69850</xdr:colOff>
      <xdr:row>76</xdr:row>
      <xdr:rowOff>85852</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31160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151638</xdr:rowOff>
    </xdr:from>
    <xdr:to>
      <xdr:col>78</xdr:col>
      <xdr:colOff>120650</xdr:colOff>
      <xdr:row>75</xdr:row>
      <xdr:rowOff>81788</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2838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91965</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26078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88138</xdr:rowOff>
    </xdr:from>
    <xdr:to>
      <xdr:col>73</xdr:col>
      <xdr:colOff>180975</xdr:colOff>
      <xdr:row>76</xdr:row>
      <xdr:rowOff>85852</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2946888"/>
          <a:ext cx="889000" cy="169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110490</xdr:rowOff>
    </xdr:from>
    <xdr:to>
      <xdr:col>74</xdr:col>
      <xdr:colOff>31750</xdr:colOff>
      <xdr:row>75</xdr:row>
      <xdr:rowOff>40640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2797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50817</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256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88138</xdr:rowOff>
    </xdr:from>
    <xdr:to>
      <xdr:col>69</xdr:col>
      <xdr:colOff>92075</xdr:colOff>
      <xdr:row>76</xdr:row>
      <xdr:rowOff>85852</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2946888"/>
          <a:ext cx="889000" cy="169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53340</xdr:rowOff>
    </xdr:from>
    <xdr:to>
      <xdr:col>69</xdr:col>
      <xdr:colOff>142875</xdr:colOff>
      <xdr:row>74</xdr:row>
      <xdr:rowOff>154940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740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165117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250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133350</xdr:rowOff>
    </xdr:from>
    <xdr:to>
      <xdr:col>65</xdr:col>
      <xdr:colOff>53975</xdr:colOff>
      <xdr:row>75</xdr:row>
      <xdr:rowOff>63500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73677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258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149352</xdr:rowOff>
    </xdr:from>
    <xdr:to>
      <xdr:col>82</xdr:col>
      <xdr:colOff>158750</xdr:colOff>
      <xdr:row>77</xdr:row>
      <xdr:rowOff>79502</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3179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121429</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3151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35052</xdr:rowOff>
    </xdr:from>
    <xdr:to>
      <xdr:col>78</xdr:col>
      <xdr:colOff>120650</xdr:colOff>
      <xdr:row>76</xdr:row>
      <xdr:rowOff>136652</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3065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121429</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31516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35052</xdr:rowOff>
    </xdr:from>
    <xdr:to>
      <xdr:col>74</xdr:col>
      <xdr:colOff>31750</xdr:colOff>
      <xdr:row>76</xdr:row>
      <xdr:rowOff>136652</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3065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121429</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3151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37338</xdr:rowOff>
    </xdr:from>
    <xdr:to>
      <xdr:col>69</xdr:col>
      <xdr:colOff>142875</xdr:colOff>
      <xdr:row>75</xdr:row>
      <xdr:rowOff>138938</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2896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123714</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2982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35052</xdr:rowOff>
    </xdr:from>
    <xdr:to>
      <xdr:col>65</xdr:col>
      <xdr:colOff>53975</xdr:colOff>
      <xdr:row>76</xdr:row>
      <xdr:rowOff>136652</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3065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121429</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3151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群馬県千代田町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126528</xdr:rowOff>
    </xdr:from>
    <xdr:to>
      <xdr:col>29</xdr:col>
      <xdr:colOff>127000</xdr:colOff>
      <xdr:row>19</xdr:row>
      <xdr:rowOff>134803</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flipV="1">
          <a:off x="5651500" y="2231553"/>
          <a:ext cx="0" cy="120842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106880</xdr:rowOff>
    </xdr:from>
    <xdr:ext cx="762000" cy="25904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412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134803</xdr:rowOff>
    </xdr:from>
    <xdr:to>
      <xdr:col>30</xdr:col>
      <xdr:colOff>25400</xdr:colOff>
      <xdr:row>19</xdr:row>
      <xdr:rowOff>134803</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5562600" y="343997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41455</xdr:rowOff>
    </xdr:from>
    <xdr:ext cx="762000" cy="2590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5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126528</xdr:rowOff>
    </xdr:from>
    <xdr:to>
      <xdr:col>30</xdr:col>
      <xdr:colOff>25400</xdr:colOff>
      <xdr:row>12</xdr:row>
      <xdr:rowOff>126528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22315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84882</xdr:rowOff>
    </xdr:from>
    <xdr:to>
      <xdr:col>29</xdr:col>
      <xdr:colOff>127000</xdr:colOff>
      <xdr:row>18</xdr:row>
      <xdr:rowOff>151119</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003800" y="3218607"/>
          <a:ext cx="647700" cy="662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148050</xdr:rowOff>
    </xdr:from>
    <xdr:ext cx="762000" cy="2590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29388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131523</xdr:rowOff>
    </xdr:from>
    <xdr:to>
      <xdr:col>29</xdr:col>
      <xdr:colOff>177800</xdr:colOff>
      <xdr:row>18</xdr:row>
      <xdr:rowOff>61673</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bwMode="auto">
        <a:xfrm>
          <a:off x="5600700" y="30937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151119</xdr:rowOff>
    </xdr:from>
    <xdr:to>
      <xdr:col>26</xdr:col>
      <xdr:colOff>50800</xdr:colOff>
      <xdr:row>19</xdr:row>
      <xdr:rowOff>2906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4305300" y="3284844"/>
          <a:ext cx="698500" cy="232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21418</xdr:rowOff>
    </xdr:from>
    <xdr:to>
      <xdr:col>26</xdr:col>
      <xdr:colOff>101600</xdr:colOff>
      <xdr:row>18</xdr:row>
      <xdr:rowOff>123018</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4953000" y="31551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133195</xdr:rowOff>
    </xdr:from>
    <xdr:ext cx="736600" cy="25904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2924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2906</xdr:rowOff>
    </xdr:from>
    <xdr:to>
      <xdr:col>22</xdr:col>
      <xdr:colOff>114300</xdr:colOff>
      <xdr:row>19</xdr:row>
      <xdr:rowOff>3518</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3606800" y="3308081"/>
          <a:ext cx="698500" cy="6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61040</xdr:rowOff>
    </xdr:from>
    <xdr:to>
      <xdr:col>22</xdr:col>
      <xdr:colOff>165100</xdr:colOff>
      <xdr:row>18</xdr:row>
      <xdr:rowOff>162640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254500" y="31947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1367</xdr:rowOff>
    </xdr:from>
    <xdr:ext cx="7620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2963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3518</xdr:rowOff>
    </xdr:from>
    <xdr:to>
      <xdr:col>18</xdr:col>
      <xdr:colOff>177800</xdr:colOff>
      <xdr:row>19</xdr:row>
      <xdr:rowOff>34922</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2908300" y="3308693"/>
          <a:ext cx="698500" cy="314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74985</xdr:rowOff>
    </xdr:from>
    <xdr:to>
      <xdr:col>19</xdr:col>
      <xdr:colOff>38100</xdr:colOff>
      <xdr:row>19</xdr:row>
      <xdr:rowOff>5135</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3556000" y="32087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15312</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2977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102239</xdr:rowOff>
    </xdr:from>
    <xdr:to>
      <xdr:col>15</xdr:col>
      <xdr:colOff>101600</xdr:colOff>
      <xdr:row>19</xdr:row>
      <xdr:rowOff>32389</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2857500" y="32359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42566</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3004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34082</xdr:rowOff>
    </xdr:from>
    <xdr:to>
      <xdr:col>29</xdr:col>
      <xdr:colOff>177800</xdr:colOff>
      <xdr:row>18</xdr:row>
      <xdr:rowOff>135682</xdr:rowOff>
    </xdr:to>
    <xdr:sp macro="" textlink="">
      <xdr:nvSpPr>
        <xdr:cNvPr id="65" name="楕円 64">
          <a:extLst>
            <a:ext uri="{FF2B5EF4-FFF2-40B4-BE49-F238E27FC236}">
              <a16:creationId xmlns:a16="http://schemas.microsoft.com/office/drawing/2014/main" id="{00000000-0008-0000-0500-000041000000}"/>
            </a:ext>
          </a:extLst>
        </xdr:cNvPr>
        <xdr:cNvSpPr/>
      </xdr:nvSpPr>
      <xdr:spPr bwMode="auto">
        <a:xfrm>
          <a:off x="5600700" y="31678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6159</xdr:rowOff>
    </xdr:from>
    <xdr:ext cx="762000" cy="2590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3139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100319</xdr:rowOff>
    </xdr:from>
    <xdr:to>
      <xdr:col>26</xdr:col>
      <xdr:colOff>101600</xdr:colOff>
      <xdr:row>19</xdr:row>
      <xdr:rowOff>30469</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4953000" y="32340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15246</xdr:rowOff>
    </xdr:from>
    <xdr:ext cx="7366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3320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123556</xdr:rowOff>
    </xdr:from>
    <xdr:to>
      <xdr:col>22</xdr:col>
      <xdr:colOff>165100</xdr:colOff>
      <xdr:row>19</xdr:row>
      <xdr:rowOff>53706</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254500" y="32572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38483</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3343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124168</xdr:rowOff>
    </xdr:from>
    <xdr:to>
      <xdr:col>19</xdr:col>
      <xdr:colOff>38100</xdr:colOff>
      <xdr:row>19</xdr:row>
      <xdr:rowOff>54318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3556000" y="32578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39095</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3344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155572</xdr:rowOff>
    </xdr:from>
    <xdr:to>
      <xdr:col>15</xdr:col>
      <xdr:colOff>101600</xdr:colOff>
      <xdr:row>19</xdr:row>
      <xdr:rowOff>85722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2857500" y="32892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70499</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3375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0" name="人口1人当たり決算額の推移グラフ枠445">
          <a:extLst>
            <a:ext uri="{FF2B5EF4-FFF2-40B4-BE49-F238E27FC236}">
              <a16:creationId xmlns:a16="http://schemas.microsoft.com/office/drawing/2014/main" id="{00000000-0008-0000-0500-000064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128737</xdr:rowOff>
    </xdr:from>
    <xdr:to>
      <xdr:col>29</xdr:col>
      <xdr:colOff>127000</xdr:colOff>
      <xdr:row>37</xdr:row>
      <xdr:rowOff>152626</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flipV="1">
          <a:off x="5651500" y="6053287"/>
          <a:ext cx="0" cy="122403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124703</xdr:rowOff>
    </xdr:from>
    <xdr:ext cx="762000" cy="259045"/>
    <xdr:sp macro="" textlink="">
      <xdr:nvSpPr>
        <xdr:cNvPr id="102" name="人口1人当たり決算額の推移最小値テキスト445">
          <a:extLst>
            <a:ext uri="{FF2B5EF4-FFF2-40B4-BE49-F238E27FC236}">
              <a16:creationId xmlns:a16="http://schemas.microsoft.com/office/drawing/2014/main" id="{00000000-0008-0000-0500-000066000000}"/>
            </a:ext>
          </a:extLst>
        </xdr:cNvPr>
        <xdr:cNvSpPr txBox="1"/>
      </xdr:nvSpPr>
      <xdr:spPr>
        <a:xfrm>
          <a:off x="5740400" y="7249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152626</xdr:rowOff>
    </xdr:from>
    <xdr:to>
      <xdr:col>30</xdr:col>
      <xdr:colOff>25400</xdr:colOff>
      <xdr:row>37</xdr:row>
      <xdr:rowOff>152626</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5562600" y="72773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43664</xdr:rowOff>
    </xdr:from>
    <xdr:ext cx="762000" cy="259045"/>
    <xdr:sp macro="" textlink="">
      <xdr:nvSpPr>
        <xdr:cNvPr id="104" name="人口1人当たり決算額の推移最大値テキスト445">
          <a:extLst>
            <a:ext uri="{FF2B5EF4-FFF2-40B4-BE49-F238E27FC236}">
              <a16:creationId xmlns:a16="http://schemas.microsoft.com/office/drawing/2014/main" id="{00000000-0008-0000-0500-000068000000}"/>
            </a:ext>
          </a:extLst>
        </xdr:cNvPr>
        <xdr:cNvSpPr txBox="1"/>
      </xdr:nvSpPr>
      <xdr:spPr>
        <a:xfrm>
          <a:off x="5740400" y="5796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128737</xdr:rowOff>
    </xdr:from>
    <xdr:to>
      <xdr:col>30</xdr:col>
      <xdr:colOff>25400</xdr:colOff>
      <xdr:row>33</xdr:row>
      <xdr:rowOff>128737</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60532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136533</xdr:rowOff>
    </xdr:from>
    <xdr:to>
      <xdr:col>29</xdr:col>
      <xdr:colOff>127000</xdr:colOff>
      <xdr:row>37</xdr:row>
      <xdr:rowOff>29982</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003800" y="7089783"/>
          <a:ext cx="647700" cy="648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35417</xdr:rowOff>
    </xdr:from>
    <xdr:ext cx="762000" cy="259045"/>
    <xdr:sp macro="" textlink="">
      <xdr:nvSpPr>
        <xdr:cNvPr id="107" name="人口1人当たり決算額の推移平均値テキスト445">
          <a:extLst>
            <a:ext uri="{FF2B5EF4-FFF2-40B4-BE49-F238E27FC236}">
              <a16:creationId xmlns:a16="http://schemas.microsoft.com/office/drawing/2014/main" id="{00000000-0008-0000-0500-00006B000000}"/>
            </a:ext>
          </a:extLst>
        </xdr:cNvPr>
        <xdr:cNvSpPr txBox="1"/>
      </xdr:nvSpPr>
      <xdr:spPr>
        <a:xfrm>
          <a:off x="5740400" y="66457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190340</xdr:rowOff>
    </xdr:from>
    <xdr:to>
      <xdr:col>29</xdr:col>
      <xdr:colOff>177800</xdr:colOff>
      <xdr:row>35</xdr:row>
      <xdr:rowOff>291940</xdr:rowOff>
    </xdr:to>
    <xdr:sp macro="" textlink="">
      <xdr:nvSpPr>
        <xdr:cNvPr id="108" name="フローチャート: 判断 107">
          <a:extLst>
            <a:ext uri="{FF2B5EF4-FFF2-40B4-BE49-F238E27FC236}">
              <a16:creationId xmlns:a16="http://schemas.microsoft.com/office/drawing/2014/main" id="{00000000-0008-0000-0500-00006C000000}"/>
            </a:ext>
          </a:extLst>
        </xdr:cNvPr>
        <xdr:cNvSpPr/>
      </xdr:nvSpPr>
      <xdr:spPr bwMode="auto">
        <a:xfrm>
          <a:off x="5600700" y="68006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76114</xdr:rowOff>
    </xdr:from>
    <xdr:to>
      <xdr:col>26</xdr:col>
      <xdr:colOff>50800</xdr:colOff>
      <xdr:row>36</xdr:row>
      <xdr:rowOff>136533</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4305300" y="7029364"/>
          <a:ext cx="698500" cy="604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156690</xdr:rowOff>
    </xdr:from>
    <xdr:to>
      <xdr:col>26</xdr:col>
      <xdr:colOff>101600</xdr:colOff>
      <xdr:row>35</xdr:row>
      <xdr:rowOff>258290</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4953000" y="67670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268467</xdr:rowOff>
    </xdr:from>
    <xdr:ext cx="7366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4622800" y="6535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76114</xdr:rowOff>
    </xdr:from>
    <xdr:to>
      <xdr:col>22</xdr:col>
      <xdr:colOff>114300</xdr:colOff>
      <xdr:row>37</xdr:row>
      <xdr:rowOff>32908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3606800" y="7029364"/>
          <a:ext cx="698500" cy="1282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152324</xdr:rowOff>
    </xdr:from>
    <xdr:to>
      <xdr:col>22</xdr:col>
      <xdr:colOff>165100</xdr:colOff>
      <xdr:row>35</xdr:row>
      <xdr:rowOff>253924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254500" y="6762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264101</xdr:rowOff>
    </xdr:from>
    <xdr:ext cx="7620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3924300" y="6531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32908</xdr:rowOff>
    </xdr:from>
    <xdr:to>
      <xdr:col>18</xdr:col>
      <xdr:colOff>177800</xdr:colOff>
      <xdr:row>37</xdr:row>
      <xdr:rowOff>81600</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2908300" y="7157608"/>
          <a:ext cx="698500" cy="486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193198</xdr:rowOff>
    </xdr:from>
    <xdr:to>
      <xdr:col>19</xdr:col>
      <xdr:colOff>38100</xdr:colOff>
      <xdr:row>35</xdr:row>
      <xdr:rowOff>294798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3556000" y="68035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304975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225800" y="6572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241706</xdr:rowOff>
    </xdr:from>
    <xdr:to>
      <xdr:col>15</xdr:col>
      <xdr:colOff>101600</xdr:colOff>
      <xdr:row>36</xdr:row>
      <xdr:rowOff>406</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2857500" y="68520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10583</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2527300" y="6620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150632</xdr:rowOff>
    </xdr:from>
    <xdr:to>
      <xdr:col>29</xdr:col>
      <xdr:colOff>177800</xdr:colOff>
      <xdr:row>37</xdr:row>
      <xdr:rowOff>80782</xdr:rowOff>
    </xdr:to>
    <xdr:sp macro="" textlink="">
      <xdr:nvSpPr>
        <xdr:cNvPr id="125" name="楕円 124">
          <a:extLst>
            <a:ext uri="{FF2B5EF4-FFF2-40B4-BE49-F238E27FC236}">
              <a16:creationId xmlns:a16="http://schemas.microsoft.com/office/drawing/2014/main" id="{00000000-0008-0000-0500-00007D000000}"/>
            </a:ext>
          </a:extLst>
        </xdr:cNvPr>
        <xdr:cNvSpPr/>
      </xdr:nvSpPr>
      <xdr:spPr bwMode="auto">
        <a:xfrm>
          <a:off x="5600700" y="71038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59209</xdr:rowOff>
    </xdr:from>
    <xdr:ext cx="762000" cy="259045"/>
    <xdr:sp macro="" textlink="">
      <xdr:nvSpPr>
        <xdr:cNvPr id="126" name="人口1人当たり決算額の推移該当値テキスト445">
          <a:extLst>
            <a:ext uri="{FF2B5EF4-FFF2-40B4-BE49-F238E27FC236}">
              <a16:creationId xmlns:a16="http://schemas.microsoft.com/office/drawing/2014/main" id="{00000000-0008-0000-0500-00007E000000}"/>
            </a:ext>
          </a:extLst>
        </xdr:cNvPr>
        <xdr:cNvSpPr txBox="1"/>
      </xdr:nvSpPr>
      <xdr:spPr>
        <a:xfrm>
          <a:off x="5740400" y="7012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85733</xdr:rowOff>
    </xdr:from>
    <xdr:to>
      <xdr:col>26</xdr:col>
      <xdr:colOff>101600</xdr:colOff>
      <xdr:row>37</xdr:row>
      <xdr:rowOff>15883</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4953000" y="70389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660</xdr:rowOff>
    </xdr:from>
    <xdr:ext cx="7366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622800" y="71253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25314</xdr:rowOff>
    </xdr:from>
    <xdr:to>
      <xdr:col>22</xdr:col>
      <xdr:colOff>165100</xdr:colOff>
      <xdr:row>36</xdr:row>
      <xdr:rowOff>126914</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254500" y="69785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111691</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924300" y="7064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153558</xdr:rowOff>
    </xdr:from>
    <xdr:to>
      <xdr:col>19</xdr:col>
      <xdr:colOff>38100</xdr:colOff>
      <xdr:row>37</xdr:row>
      <xdr:rowOff>83708</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3556000" y="71068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68485</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225800" y="719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30800</xdr:rowOff>
    </xdr:from>
    <xdr:to>
      <xdr:col>15</xdr:col>
      <xdr:colOff>101600</xdr:colOff>
      <xdr:row>37</xdr:row>
      <xdr:rowOff>132400</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2857500" y="7155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117177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2527300" y="724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群馬県千代田町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10,848
10,244
21.73
9,586,903
8,801,854
616,677
3,623,602
3,037,495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77303</xdr:rowOff>
    </xdr:from>
    <xdr:to>
      <xdr:col>24</xdr:col>
      <xdr:colOff>62865</xdr:colOff>
      <xdr:row>39</xdr:row>
      <xdr:rowOff>10704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20803"/>
          <a:ext cx="1270" cy="1476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14531</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0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10704</xdr:rowOff>
    </xdr:from>
    <xdr:to>
      <xdr:col>24</xdr:col>
      <xdr:colOff>152400</xdr:colOff>
      <xdr:row>39</xdr:row>
      <xdr:rowOff>10704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97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23980</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6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77303</xdr:rowOff>
    </xdr:from>
    <xdr:to>
      <xdr:col>24</xdr:col>
      <xdr:colOff>152400</xdr:colOff>
      <xdr:row>30</xdr:row>
      <xdr:rowOff>77303</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208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81788</xdr:rowOff>
    </xdr:from>
    <xdr:to>
      <xdr:col>24</xdr:col>
      <xdr:colOff>63500</xdr:colOff>
      <xdr:row>37</xdr:row>
      <xdr:rowOff>26064</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253988"/>
          <a:ext cx="838200" cy="115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123958</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5325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101081</xdr:rowOff>
    </xdr:from>
    <xdr:to>
      <xdr:col>24</xdr:col>
      <xdr:colOff>114300</xdr:colOff>
      <xdr:row>36</xdr:row>
      <xdr:rowOff>31231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1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26064</xdr:rowOff>
    </xdr:from>
    <xdr:to>
      <xdr:col>19</xdr:col>
      <xdr:colOff>177800</xdr:colOff>
      <xdr:row>37</xdr:row>
      <xdr:rowOff>54421</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369714"/>
          <a:ext cx="889000" cy="28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28419</xdr:rowOff>
    </xdr:from>
    <xdr:to>
      <xdr:col>20</xdr:col>
      <xdr:colOff>38100</xdr:colOff>
      <xdr:row>36</xdr:row>
      <xdr:rowOff>130019</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0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146546</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5975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54421</xdr:rowOff>
    </xdr:from>
    <xdr:to>
      <xdr:col>15</xdr:col>
      <xdr:colOff>50800</xdr:colOff>
      <xdr:row>37</xdr:row>
      <xdr:rowOff>59451</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398071"/>
          <a:ext cx="889000" cy="5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80235</xdr:rowOff>
    </xdr:from>
    <xdr:to>
      <xdr:col>15</xdr:col>
      <xdr:colOff>101600</xdr:colOff>
      <xdr:row>37</xdr:row>
      <xdr:rowOff>10385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5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26912</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027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59451</xdr:rowOff>
    </xdr:from>
    <xdr:to>
      <xdr:col>10</xdr:col>
      <xdr:colOff>114300</xdr:colOff>
      <xdr:row>37</xdr:row>
      <xdr:rowOff>128335</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403101"/>
          <a:ext cx="889000" cy="68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98980</xdr:rowOff>
    </xdr:from>
    <xdr:to>
      <xdr:col>10</xdr:col>
      <xdr:colOff>165100</xdr:colOff>
      <xdr:row>37</xdr:row>
      <xdr:rowOff>29130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7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45657</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046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137886</xdr:rowOff>
    </xdr:from>
    <xdr:to>
      <xdr:col>6</xdr:col>
      <xdr:colOff>38100</xdr:colOff>
      <xdr:row>37</xdr:row>
      <xdr:rowOff>68036</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1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84563</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08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30988</xdr:rowOff>
    </xdr:from>
    <xdr:to>
      <xdr:col>24</xdr:col>
      <xdr:colOff>114300</xdr:colOff>
      <xdr:row>36</xdr:row>
      <xdr:rowOff>132588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203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9415</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181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146714</xdr:rowOff>
    </xdr:from>
    <xdr:to>
      <xdr:col>20</xdr:col>
      <xdr:colOff>38100</xdr:colOff>
      <xdr:row>37</xdr:row>
      <xdr:rowOff>76864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31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67991</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411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3621</xdr:rowOff>
    </xdr:from>
    <xdr:to>
      <xdr:col>15</xdr:col>
      <xdr:colOff>101600</xdr:colOff>
      <xdr:row>37</xdr:row>
      <xdr:rowOff>105221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347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96348</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439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8651</xdr:rowOff>
    </xdr:from>
    <xdr:to>
      <xdr:col>10</xdr:col>
      <xdr:colOff>165100</xdr:colOff>
      <xdr:row>37</xdr:row>
      <xdr:rowOff>110251</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352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101378</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445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77535</xdr:rowOff>
    </xdr:from>
    <xdr:to>
      <xdr:col>6</xdr:col>
      <xdr:colOff>38100</xdr:colOff>
      <xdr:row>38</xdr:row>
      <xdr:rowOff>7685</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21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170263</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13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a:extLst>
            <a:ext uri="{FF2B5EF4-FFF2-40B4-BE49-F238E27FC236}">
              <a16:creationId xmlns:a16="http://schemas.microsoft.com/office/drawing/2014/main" id="{00000000-0008-0000-06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119454</xdr:rowOff>
    </xdr:from>
    <xdr:to>
      <xdr:col>24</xdr:col>
      <xdr:colOff>62865</xdr:colOff>
      <xdr:row>57</xdr:row>
      <xdr:rowOff>128186</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4633595" y="8691954"/>
          <a:ext cx="1270" cy="1208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132013</xdr:rowOff>
    </xdr:from>
    <xdr:ext cx="534377" cy="259045"/>
    <xdr:sp macro="" textlink="">
      <xdr:nvSpPr>
        <xdr:cNvPr id="116" name="物件費最小値テキスト">
          <a:extLst>
            <a:ext uri="{FF2B5EF4-FFF2-40B4-BE49-F238E27FC236}">
              <a16:creationId xmlns:a16="http://schemas.microsoft.com/office/drawing/2014/main" id="{00000000-0008-0000-0600-000074000000}"/>
            </a:ext>
          </a:extLst>
        </xdr:cNvPr>
        <xdr:cNvSpPr txBox="1"/>
      </xdr:nvSpPr>
      <xdr:spPr>
        <a:xfrm>
          <a:off x="4686300" y="990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128186</xdr:rowOff>
    </xdr:from>
    <xdr:to>
      <xdr:col>24</xdr:col>
      <xdr:colOff>152400</xdr:colOff>
      <xdr:row>57</xdr:row>
      <xdr:rowOff>128186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9900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66131</xdr:rowOff>
    </xdr:from>
    <xdr:ext cx="599010" cy="259045"/>
    <xdr:sp macro="" textlink="">
      <xdr:nvSpPr>
        <xdr:cNvPr id="118" name="物件費最大値テキスト">
          <a:extLst>
            <a:ext uri="{FF2B5EF4-FFF2-40B4-BE49-F238E27FC236}">
              <a16:creationId xmlns:a16="http://schemas.microsoft.com/office/drawing/2014/main" id="{00000000-0008-0000-0600-000076000000}"/>
            </a:ext>
          </a:extLst>
        </xdr:cNvPr>
        <xdr:cNvSpPr txBox="1"/>
      </xdr:nvSpPr>
      <xdr:spPr>
        <a:xfrm>
          <a:off x="4686300" y="8467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119454</xdr:rowOff>
    </xdr:from>
    <xdr:to>
      <xdr:col>24</xdr:col>
      <xdr:colOff>152400</xdr:colOff>
      <xdr:row>50</xdr:row>
      <xdr:rowOff>119454</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8691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156159</xdr:rowOff>
    </xdr:from>
    <xdr:to>
      <xdr:col>24</xdr:col>
      <xdr:colOff>63500</xdr:colOff>
      <xdr:row>55</xdr:row>
      <xdr:rowOff>168961</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3797300" y="9585909"/>
          <a:ext cx="838200" cy="12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28614</xdr:rowOff>
    </xdr:from>
    <xdr:ext cx="599010" cy="259045"/>
    <xdr:sp macro="" textlink="">
      <xdr:nvSpPr>
        <xdr:cNvPr id="121" name="物件費平均値テキスト">
          <a:extLst>
            <a:ext uri="{FF2B5EF4-FFF2-40B4-BE49-F238E27FC236}">
              <a16:creationId xmlns:a16="http://schemas.microsoft.com/office/drawing/2014/main" id="{00000000-0008-0000-0600-000079000000}"/>
            </a:ext>
          </a:extLst>
        </xdr:cNvPr>
        <xdr:cNvSpPr txBox="1"/>
      </xdr:nvSpPr>
      <xdr:spPr>
        <a:xfrm>
          <a:off x="4686300" y="9629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50187</xdr:rowOff>
    </xdr:from>
    <xdr:to>
      <xdr:col>24</xdr:col>
      <xdr:colOff>114300</xdr:colOff>
      <xdr:row>56</xdr:row>
      <xdr:rowOff>151787</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4584700" y="9651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168961</xdr:rowOff>
    </xdr:from>
    <xdr:to>
      <xdr:col>19</xdr:col>
      <xdr:colOff>177800</xdr:colOff>
      <xdr:row>56</xdr:row>
      <xdr:rowOff>21648</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908300" y="9598711"/>
          <a:ext cx="889000" cy="24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92409</xdr:rowOff>
    </xdr:from>
    <xdr:to>
      <xdr:col>20</xdr:col>
      <xdr:colOff>38100</xdr:colOff>
      <xdr:row>57</xdr:row>
      <xdr:rowOff>22559</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3746500" y="96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13686</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3497795" y="9786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21648</xdr:rowOff>
    </xdr:from>
    <xdr:to>
      <xdr:col>15</xdr:col>
      <xdr:colOff>50800</xdr:colOff>
      <xdr:row>56</xdr:row>
      <xdr:rowOff>143872</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2019300" y="9622848"/>
          <a:ext cx="889000" cy="122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108712</xdr:rowOff>
    </xdr:from>
    <xdr:to>
      <xdr:col>15</xdr:col>
      <xdr:colOff>101600</xdr:colOff>
      <xdr:row>57</xdr:row>
      <xdr:rowOff>38862</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2857500" y="970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29989</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2608795" y="9802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143872</xdr:rowOff>
    </xdr:from>
    <xdr:to>
      <xdr:col>10</xdr:col>
      <xdr:colOff>114300</xdr:colOff>
      <xdr:row>57</xdr:row>
      <xdr:rowOff>103406</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1130300" y="9745072"/>
          <a:ext cx="889000" cy="130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134540</xdr:rowOff>
    </xdr:from>
    <xdr:to>
      <xdr:col>10</xdr:col>
      <xdr:colOff>165100</xdr:colOff>
      <xdr:row>57</xdr:row>
      <xdr:rowOff>64690</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968500" y="973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55817</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1752111" y="9828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163546</xdr:rowOff>
    </xdr:from>
    <xdr:to>
      <xdr:col>6</xdr:col>
      <xdr:colOff>38100</xdr:colOff>
      <xdr:row>57</xdr:row>
      <xdr:rowOff>93696</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079500" y="976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110223</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863111" y="9539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105359</xdr:rowOff>
    </xdr:from>
    <xdr:to>
      <xdr:col>24</xdr:col>
      <xdr:colOff>114300</xdr:colOff>
      <xdr:row>56</xdr:row>
      <xdr:rowOff>35509</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4584700" y="9535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128236</xdr:rowOff>
    </xdr:from>
    <xdr:ext cx="599010" cy="259045"/>
    <xdr:sp macro="" textlink="">
      <xdr:nvSpPr>
        <xdr:cNvPr id="140" name="物件費該当値テキスト">
          <a:extLst>
            <a:ext uri="{FF2B5EF4-FFF2-40B4-BE49-F238E27FC236}">
              <a16:creationId xmlns:a16="http://schemas.microsoft.com/office/drawing/2014/main" id="{00000000-0008-0000-0600-00008C000000}"/>
            </a:ext>
          </a:extLst>
        </xdr:cNvPr>
        <xdr:cNvSpPr txBox="1"/>
      </xdr:nvSpPr>
      <xdr:spPr>
        <a:xfrm>
          <a:off x="4686300" y="9386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118161</xdr:rowOff>
    </xdr:from>
    <xdr:to>
      <xdr:col>20</xdr:col>
      <xdr:colOff>38100</xdr:colOff>
      <xdr:row>56</xdr:row>
      <xdr:rowOff>48311</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3746500" y="9547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64838</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3497795" y="9323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142298</xdr:rowOff>
    </xdr:from>
    <xdr:to>
      <xdr:col>15</xdr:col>
      <xdr:colOff>101600</xdr:colOff>
      <xdr:row>56</xdr:row>
      <xdr:rowOff>72448</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2857500" y="9572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88975</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2608795" y="93472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93072</xdr:rowOff>
    </xdr:from>
    <xdr:to>
      <xdr:col>10</xdr:col>
      <xdr:colOff>165100</xdr:colOff>
      <xdr:row>57</xdr:row>
      <xdr:rowOff>23222</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968500" y="9694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39749</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1719795" y="9469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52606</xdr:rowOff>
    </xdr:from>
    <xdr:to>
      <xdr:col>6</xdr:col>
      <xdr:colOff>38100</xdr:colOff>
      <xdr:row>57</xdr:row>
      <xdr:rowOff>154206</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079500" y="9825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145333</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863111" y="9917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106134</xdr:rowOff>
    </xdr:from>
    <xdr:to>
      <xdr:col>24</xdr:col>
      <xdr:colOff>62865</xdr:colOff>
      <xdr:row>79</xdr:row>
      <xdr:rowOff>44335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633595" y="12279084"/>
          <a:ext cx="1270" cy="13098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48162</xdr:rowOff>
    </xdr:from>
    <xdr:ext cx="249299" cy="259045"/>
    <xdr:sp macro=""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686300" y="1359271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44335</xdr:rowOff>
    </xdr:from>
    <xdr:to>
      <xdr:col>24</xdr:col>
      <xdr:colOff>152400</xdr:colOff>
      <xdr:row>79</xdr:row>
      <xdr:rowOff>44335</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3588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52811</xdr:rowOff>
    </xdr:from>
    <xdr:ext cx="534377" cy="259045"/>
    <xdr:sp macro=""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686300" y="12054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106134</xdr:rowOff>
    </xdr:from>
    <xdr:to>
      <xdr:col>24</xdr:col>
      <xdr:colOff>152400</xdr:colOff>
      <xdr:row>71</xdr:row>
      <xdr:rowOff>106134</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227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121546</xdr:rowOff>
    </xdr:from>
    <xdr:to>
      <xdr:col>24</xdr:col>
      <xdr:colOff>63500</xdr:colOff>
      <xdr:row>78</xdr:row>
      <xdr:rowOff>31020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3797300" y="13323196"/>
          <a:ext cx="838200" cy="80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85425</xdr:rowOff>
    </xdr:from>
    <xdr:ext cx="534377" cy="259045"/>
    <xdr:sp macro=""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686300" y="132870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106998</xdr:rowOff>
    </xdr:from>
    <xdr:to>
      <xdr:col>24</xdr:col>
      <xdr:colOff>114300</xdr:colOff>
      <xdr:row>78</xdr:row>
      <xdr:rowOff>37148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584700" y="13308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31020</xdr:rowOff>
    </xdr:from>
    <xdr:to>
      <xdr:col>19</xdr:col>
      <xdr:colOff>177800</xdr:colOff>
      <xdr:row>78</xdr:row>
      <xdr:rowOff>93771</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908300" y="13404120"/>
          <a:ext cx="889000" cy="62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162034</xdr:rowOff>
    </xdr:from>
    <xdr:to>
      <xdr:col>20</xdr:col>
      <xdr:colOff>38100</xdr:colOff>
      <xdr:row>78</xdr:row>
      <xdr:rowOff>92184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746500" y="1336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83311</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562428" y="13456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93771</xdr:rowOff>
    </xdr:from>
    <xdr:to>
      <xdr:col>15</xdr:col>
      <xdr:colOff>50800</xdr:colOff>
      <xdr:row>78</xdr:row>
      <xdr:rowOff>119183</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019300" y="13466871"/>
          <a:ext cx="889000" cy="25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163595</xdr:rowOff>
    </xdr:from>
    <xdr:to>
      <xdr:col>15</xdr:col>
      <xdr:colOff>101600</xdr:colOff>
      <xdr:row>78</xdr:row>
      <xdr:rowOff>93745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857500" y="1336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110272</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673428" y="13140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115430</xdr:rowOff>
    </xdr:from>
    <xdr:to>
      <xdr:col>10</xdr:col>
      <xdr:colOff>114300</xdr:colOff>
      <xdr:row>78</xdr:row>
      <xdr:rowOff>119183</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1130300" y="13488530"/>
          <a:ext cx="889000" cy="3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149307</xdr:rowOff>
    </xdr:from>
    <xdr:to>
      <xdr:col>10</xdr:col>
      <xdr:colOff>165100</xdr:colOff>
      <xdr:row>78</xdr:row>
      <xdr:rowOff>79457</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968500" y="13350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95984</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784428" y="13126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150318</xdr:rowOff>
    </xdr:from>
    <xdr:to>
      <xdr:col>6</xdr:col>
      <xdr:colOff>38100</xdr:colOff>
      <xdr:row>78</xdr:row>
      <xdr:rowOff>80468</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079500" y="13351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96995</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95428" y="13127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70746</xdr:rowOff>
    </xdr:from>
    <xdr:to>
      <xdr:col>24</xdr:col>
      <xdr:colOff>114300</xdr:colOff>
      <xdr:row>78</xdr:row>
      <xdr:rowOff>896</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4584700" y="13272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93623</xdr:rowOff>
    </xdr:from>
    <xdr:ext cx="534377" cy="259045"/>
    <xdr:sp macro=""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686300" y="13123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151670</xdr:rowOff>
    </xdr:from>
    <xdr:to>
      <xdr:col>20</xdr:col>
      <xdr:colOff>38100</xdr:colOff>
      <xdr:row>78</xdr:row>
      <xdr:rowOff>81820</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3746500" y="1335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98347</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562428" y="13128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42971</xdr:rowOff>
    </xdr:from>
    <xdr:to>
      <xdr:col>15</xdr:col>
      <xdr:colOff>101600</xdr:colOff>
      <xdr:row>78</xdr:row>
      <xdr:rowOff>144571</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2857500" y="13416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135698</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673428" y="13508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68383</xdr:rowOff>
    </xdr:from>
    <xdr:to>
      <xdr:col>10</xdr:col>
      <xdr:colOff>165100</xdr:colOff>
      <xdr:row>78</xdr:row>
      <xdr:rowOff>169983</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968500" y="13441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161110</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784428" y="13534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64630</xdr:rowOff>
    </xdr:from>
    <xdr:to>
      <xdr:col>6</xdr:col>
      <xdr:colOff>38100</xdr:colOff>
      <xdr:row>78</xdr:row>
      <xdr:rowOff>166230</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079500" y="13437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157357</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895428" y="13530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144323</xdr:rowOff>
    </xdr:from>
    <xdr:to>
      <xdr:col>24</xdr:col>
      <xdr:colOff>62865</xdr:colOff>
      <xdr:row>97</xdr:row>
      <xdr:rowOff>132868</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403373"/>
          <a:ext cx="1270" cy="1360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136695</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767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132868</xdr:rowOff>
    </xdr:from>
    <xdr:to>
      <xdr:col>24</xdr:col>
      <xdr:colOff>152400</xdr:colOff>
      <xdr:row>97</xdr:row>
      <xdr:rowOff>132868</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763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91000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178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144323</xdr:rowOff>
    </xdr:from>
    <xdr:to>
      <xdr:col>24</xdr:col>
      <xdr:colOff>152400</xdr:colOff>
      <xdr:row>89</xdr:row>
      <xdr:rowOff>144323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403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54660</xdr:rowOff>
    </xdr:from>
    <xdr:to>
      <xdr:col>24</xdr:col>
      <xdr:colOff>63500</xdr:colOff>
      <xdr:row>96</xdr:row>
      <xdr:rowOff>112243</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3797300" y="16513860"/>
          <a:ext cx="838200" cy="57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130167</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0750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107290</xdr:rowOff>
    </xdr:from>
    <xdr:to>
      <xdr:col>24</xdr:col>
      <xdr:colOff>114300</xdr:colOff>
      <xdr:row>95</xdr:row>
      <xdr:rowOff>37440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223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54660</xdr:rowOff>
    </xdr:from>
    <xdr:to>
      <xdr:col>19</xdr:col>
      <xdr:colOff>177800</xdr:colOff>
      <xdr:row>96</xdr:row>
      <xdr:rowOff>159995</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513860"/>
          <a:ext cx="889000" cy="105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1575</xdr:rowOff>
    </xdr:from>
    <xdr:to>
      <xdr:col>20</xdr:col>
      <xdr:colOff>38100</xdr:colOff>
      <xdr:row>95</xdr:row>
      <xdr:rowOff>103175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289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119702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064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161773</xdr:rowOff>
    </xdr:from>
    <xdr:to>
      <xdr:col>15</xdr:col>
      <xdr:colOff>50800</xdr:colOff>
      <xdr:row>96</xdr:row>
      <xdr:rowOff>159995</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449523"/>
          <a:ext cx="889000" cy="169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113728</xdr:rowOff>
    </xdr:from>
    <xdr:to>
      <xdr:col>15</xdr:col>
      <xdr:colOff>101600</xdr:colOff>
      <xdr:row>96</xdr:row>
      <xdr:rowOff>43878</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401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60405</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176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161773</xdr:rowOff>
    </xdr:from>
    <xdr:to>
      <xdr:col>10</xdr:col>
      <xdr:colOff>114300</xdr:colOff>
      <xdr:row>97</xdr:row>
      <xdr:rowOff>68847</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449523"/>
          <a:ext cx="889000" cy="249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149898</xdr:rowOff>
    </xdr:from>
    <xdr:to>
      <xdr:col>10</xdr:col>
      <xdr:colOff>165100</xdr:colOff>
      <xdr:row>95</xdr:row>
      <xdr:rowOff>80048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266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96575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041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64821</xdr:rowOff>
    </xdr:from>
    <xdr:to>
      <xdr:col>6</xdr:col>
      <xdr:colOff>38100</xdr:colOff>
      <xdr:row>96</xdr:row>
      <xdr:rowOff>166421</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524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11498</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299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61443</xdr:rowOff>
    </xdr:from>
    <xdr:to>
      <xdr:col>24</xdr:col>
      <xdr:colOff>114300</xdr:colOff>
      <xdr:row>96</xdr:row>
      <xdr:rowOff>163043</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520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39870</xdr:rowOff>
    </xdr:from>
    <xdr:ext cx="534377"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499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3860</xdr:rowOff>
    </xdr:from>
    <xdr:to>
      <xdr:col>20</xdr:col>
      <xdr:colOff>38100</xdr:colOff>
      <xdr:row>96</xdr:row>
      <xdr:rowOff>105460</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46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96587</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6555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109195</xdr:rowOff>
    </xdr:from>
    <xdr:to>
      <xdr:col>15</xdr:col>
      <xdr:colOff>101600</xdr:colOff>
      <xdr:row>97</xdr:row>
      <xdr:rowOff>39345</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568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30472</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661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110973</xdr:rowOff>
    </xdr:from>
    <xdr:to>
      <xdr:col>10</xdr:col>
      <xdr:colOff>165100</xdr:colOff>
      <xdr:row>96</xdr:row>
      <xdr:rowOff>41123</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398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32250</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491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18047</xdr:rowOff>
    </xdr:from>
    <xdr:to>
      <xdr:col>6</xdr:col>
      <xdr:colOff>38100</xdr:colOff>
      <xdr:row>97</xdr:row>
      <xdr:rowOff>119647</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648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110774</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741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67382</xdr:rowOff>
    </xdr:from>
    <xdr:to>
      <xdr:col>54</xdr:col>
      <xdr:colOff>189865</xdr:colOff>
      <xdr:row>37</xdr:row>
      <xdr:rowOff>116051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382332"/>
          <a:ext cx="1270" cy="10773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119878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3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116051</xdr:rowOff>
    </xdr:from>
    <xdr:to>
      <xdr:col>55</xdr:col>
      <xdr:colOff>88900</xdr:colOff>
      <xdr:row>37</xdr:row>
      <xdr:rowOff>116051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59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14059</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157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67382</xdr:rowOff>
    </xdr:from>
    <xdr:to>
      <xdr:col>55</xdr:col>
      <xdr:colOff>88900</xdr:colOff>
      <xdr:row>31</xdr:row>
      <xdr:rowOff>67382</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382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40191</xdr:rowOff>
    </xdr:from>
    <xdr:to>
      <xdr:col>55</xdr:col>
      <xdr:colOff>0</xdr:colOff>
      <xdr:row>35</xdr:row>
      <xdr:rowOff>142645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040941"/>
          <a:ext cx="838200" cy="10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141851</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142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163424</xdr:rowOff>
    </xdr:from>
    <xdr:to>
      <xdr:col>55</xdr:col>
      <xdr:colOff>50800</xdr:colOff>
      <xdr:row>36</xdr:row>
      <xdr:rowOff>93574</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164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142645</xdr:rowOff>
    </xdr:from>
    <xdr:to>
      <xdr:col>50</xdr:col>
      <xdr:colOff>114300</xdr:colOff>
      <xdr:row>35</xdr:row>
      <xdr:rowOff>155100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143395"/>
          <a:ext cx="889000" cy="1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34246</xdr:rowOff>
    </xdr:from>
    <xdr:to>
      <xdr:col>50</xdr:col>
      <xdr:colOff>165100</xdr:colOff>
      <xdr:row>36</xdr:row>
      <xdr:rowOff>135846</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206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126973</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299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155100</xdr:rowOff>
    </xdr:from>
    <xdr:to>
      <xdr:col>45</xdr:col>
      <xdr:colOff>177800</xdr:colOff>
      <xdr:row>37</xdr:row>
      <xdr:rowOff>2917</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155850"/>
          <a:ext cx="889000" cy="190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54176</xdr:rowOff>
    </xdr:from>
    <xdr:to>
      <xdr:col>46</xdr:col>
      <xdr:colOff>38100</xdr:colOff>
      <xdr:row>36</xdr:row>
      <xdr:rowOff>155776</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22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146903</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319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32300</xdr:rowOff>
    </xdr:from>
    <xdr:to>
      <xdr:col>41</xdr:col>
      <xdr:colOff>50800</xdr:colOff>
      <xdr:row>37</xdr:row>
      <xdr:rowOff>2917</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033050"/>
          <a:ext cx="889000" cy="313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91399</xdr:rowOff>
    </xdr:from>
    <xdr:to>
      <xdr:col>41</xdr:col>
      <xdr:colOff>101600</xdr:colOff>
      <xdr:row>37</xdr:row>
      <xdr:rowOff>21549</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263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38076</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038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23029</xdr:rowOff>
    </xdr:from>
    <xdr:to>
      <xdr:col>36</xdr:col>
      <xdr:colOff>165100</xdr:colOff>
      <xdr:row>34</xdr:row>
      <xdr:rowOff>124629</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852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141156</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627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160841</xdr:rowOff>
    </xdr:from>
    <xdr:to>
      <xdr:col>55</xdr:col>
      <xdr:colOff>50800</xdr:colOff>
      <xdr:row>35</xdr:row>
      <xdr:rowOff>90991</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5990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12268</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5841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91845</xdr:rowOff>
    </xdr:from>
    <xdr:to>
      <xdr:col>50</xdr:col>
      <xdr:colOff>165100</xdr:colOff>
      <xdr:row>36</xdr:row>
      <xdr:rowOff>21995</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092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38522</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5867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104300</xdr:rowOff>
    </xdr:from>
    <xdr:to>
      <xdr:col>46</xdr:col>
      <xdr:colOff>38100</xdr:colOff>
      <xdr:row>36</xdr:row>
      <xdr:rowOff>34450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10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50977</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5880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123567</xdr:rowOff>
    </xdr:from>
    <xdr:to>
      <xdr:col>41</xdr:col>
      <xdr:colOff>101600</xdr:colOff>
      <xdr:row>37</xdr:row>
      <xdr:rowOff>53717</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295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44844</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6388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152950</xdr:rowOff>
    </xdr:from>
    <xdr:to>
      <xdr:col>36</xdr:col>
      <xdr:colOff>165100</xdr:colOff>
      <xdr:row>35</xdr:row>
      <xdr:rowOff>83100</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98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74227</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6074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a:extLst>
            <a:ext uri="{FF2B5EF4-FFF2-40B4-BE49-F238E27FC236}">
              <a16:creationId xmlns:a16="http://schemas.microsoft.com/office/drawing/2014/main" id="{00000000-0008-0000-06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93511</xdr:rowOff>
    </xdr:from>
    <xdr:to>
      <xdr:col>54</xdr:col>
      <xdr:colOff>189865</xdr:colOff>
      <xdr:row>58</xdr:row>
      <xdr:rowOff>163192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10475595" y="8837461"/>
          <a:ext cx="1270" cy="1269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167019</xdr:rowOff>
    </xdr:from>
    <xdr:ext cx="534377" cy="259045"/>
    <xdr:sp macro="" textlink="">
      <xdr:nvSpPr>
        <xdr:cNvPr id="345" name="普通建設事業費最小値テキスト">
          <a:extLst>
            <a:ext uri="{FF2B5EF4-FFF2-40B4-BE49-F238E27FC236}">
              <a16:creationId xmlns:a16="http://schemas.microsoft.com/office/drawing/2014/main" id="{00000000-0008-0000-0600-000059010000}"/>
            </a:ext>
          </a:extLst>
        </xdr:cNvPr>
        <xdr:cNvSpPr txBox="1"/>
      </xdr:nvSpPr>
      <xdr:spPr>
        <a:xfrm>
          <a:off x="10528300" y="1011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163192</xdr:rowOff>
    </xdr:from>
    <xdr:to>
      <xdr:col>55</xdr:col>
      <xdr:colOff>88900</xdr:colOff>
      <xdr:row>58</xdr:row>
      <xdr:rowOff>163192</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10107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40188</xdr:rowOff>
    </xdr:from>
    <xdr:ext cx="599010" cy="259045"/>
    <xdr:sp macro="" textlink="">
      <xdr:nvSpPr>
        <xdr:cNvPr id="347" name="普通建設事業費最大値テキスト">
          <a:extLst>
            <a:ext uri="{FF2B5EF4-FFF2-40B4-BE49-F238E27FC236}">
              <a16:creationId xmlns:a16="http://schemas.microsoft.com/office/drawing/2014/main" id="{00000000-0008-0000-0600-00005B010000}"/>
            </a:ext>
          </a:extLst>
        </xdr:cNvPr>
        <xdr:cNvSpPr txBox="1"/>
      </xdr:nvSpPr>
      <xdr:spPr>
        <a:xfrm>
          <a:off x="10528300" y="8612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93511</xdr:rowOff>
    </xdr:from>
    <xdr:to>
      <xdr:col>55</xdr:col>
      <xdr:colOff>88900</xdr:colOff>
      <xdr:row>51</xdr:row>
      <xdr:rowOff>93511</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8837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117956</xdr:rowOff>
    </xdr:from>
    <xdr:to>
      <xdr:col>55</xdr:col>
      <xdr:colOff>0</xdr:colOff>
      <xdr:row>59</xdr:row>
      <xdr:rowOff>412</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9639300" y="10062056"/>
          <a:ext cx="838200" cy="53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132193</xdr:rowOff>
    </xdr:from>
    <xdr:ext cx="599010" cy="259045"/>
    <xdr:sp macro="" textlink="">
      <xdr:nvSpPr>
        <xdr:cNvPr id="350" name="普通建設事業費平均値テキスト">
          <a:extLst>
            <a:ext uri="{FF2B5EF4-FFF2-40B4-BE49-F238E27FC236}">
              <a16:creationId xmlns:a16="http://schemas.microsoft.com/office/drawing/2014/main" id="{00000000-0008-0000-0600-00005E010000}"/>
            </a:ext>
          </a:extLst>
        </xdr:cNvPr>
        <xdr:cNvSpPr txBox="1"/>
      </xdr:nvSpPr>
      <xdr:spPr>
        <a:xfrm>
          <a:off x="10528300" y="97333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109316</xdr:rowOff>
    </xdr:from>
    <xdr:to>
      <xdr:col>55</xdr:col>
      <xdr:colOff>50800</xdr:colOff>
      <xdr:row>58</xdr:row>
      <xdr:rowOff>39466</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10426700" y="9881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162949</xdr:rowOff>
    </xdr:from>
    <xdr:to>
      <xdr:col>50</xdr:col>
      <xdr:colOff>114300</xdr:colOff>
      <xdr:row>59</xdr:row>
      <xdr:rowOff>412</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8750300" y="10107049"/>
          <a:ext cx="889000" cy="8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149525</xdr:rowOff>
    </xdr:from>
    <xdr:to>
      <xdr:col>50</xdr:col>
      <xdr:colOff>165100</xdr:colOff>
      <xdr:row>58</xdr:row>
      <xdr:rowOff>79675</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9588500" y="99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96202</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9372111" y="9697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97236</xdr:rowOff>
    </xdr:from>
    <xdr:to>
      <xdr:col>45</xdr:col>
      <xdr:colOff>177800</xdr:colOff>
      <xdr:row>58</xdr:row>
      <xdr:rowOff>162949</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7861300" y="10041336"/>
          <a:ext cx="889000" cy="65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155562</xdr:rowOff>
    </xdr:from>
    <xdr:to>
      <xdr:col>46</xdr:col>
      <xdr:colOff>38100</xdr:colOff>
      <xdr:row>58</xdr:row>
      <xdr:rowOff>85712</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8699500" y="9928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102239</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8483111" y="9703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97236</xdr:rowOff>
    </xdr:from>
    <xdr:to>
      <xdr:col>41</xdr:col>
      <xdr:colOff>50800</xdr:colOff>
      <xdr:row>58</xdr:row>
      <xdr:rowOff>138212</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6972300" y="10041336"/>
          <a:ext cx="889000" cy="40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1381</xdr:rowOff>
    </xdr:from>
    <xdr:to>
      <xdr:col>41</xdr:col>
      <xdr:colOff>101600</xdr:colOff>
      <xdr:row>58</xdr:row>
      <xdr:rowOff>102981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7810500" y="9945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119508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594111" y="9720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155963</xdr:rowOff>
    </xdr:from>
    <xdr:to>
      <xdr:col>36</xdr:col>
      <xdr:colOff>165100</xdr:colOff>
      <xdr:row>58</xdr:row>
      <xdr:rowOff>86113</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6921500" y="9928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102640</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05111" y="9703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67156</xdr:rowOff>
    </xdr:from>
    <xdr:to>
      <xdr:col>55</xdr:col>
      <xdr:colOff>50800</xdr:colOff>
      <xdr:row>58</xdr:row>
      <xdr:rowOff>168756</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10426700" y="10011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153533</xdr:rowOff>
    </xdr:from>
    <xdr:ext cx="534377" cy="259045"/>
    <xdr:sp macro="" textlink="">
      <xdr:nvSpPr>
        <xdr:cNvPr id="369" name="普通建設事業費該当値テキスト">
          <a:extLst>
            <a:ext uri="{FF2B5EF4-FFF2-40B4-BE49-F238E27FC236}">
              <a16:creationId xmlns:a16="http://schemas.microsoft.com/office/drawing/2014/main" id="{00000000-0008-0000-0600-000071010000}"/>
            </a:ext>
          </a:extLst>
        </xdr:cNvPr>
        <xdr:cNvSpPr txBox="1"/>
      </xdr:nvSpPr>
      <xdr:spPr>
        <a:xfrm>
          <a:off x="10528300" y="9926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121062</xdr:rowOff>
    </xdr:from>
    <xdr:to>
      <xdr:col>50</xdr:col>
      <xdr:colOff>165100</xdr:colOff>
      <xdr:row>59</xdr:row>
      <xdr:rowOff>51212</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9588500" y="10065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42339</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372111" y="10157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112149</xdr:rowOff>
    </xdr:from>
    <xdr:to>
      <xdr:col>46</xdr:col>
      <xdr:colOff>38100</xdr:colOff>
      <xdr:row>59</xdr:row>
      <xdr:rowOff>42299</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8699500" y="10056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33426</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483111" y="10148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46436</xdr:rowOff>
    </xdr:from>
    <xdr:to>
      <xdr:col>41</xdr:col>
      <xdr:colOff>101600</xdr:colOff>
      <xdr:row>58</xdr:row>
      <xdr:rowOff>148036</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7810500" y="9990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139163</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594111" y="10083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87412</xdr:rowOff>
    </xdr:from>
    <xdr:to>
      <xdr:col>36</xdr:col>
      <xdr:colOff>165100</xdr:colOff>
      <xdr:row>59</xdr:row>
      <xdr:rowOff>17562</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6921500" y="10031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8689</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6705111" y="10124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25976</xdr:rowOff>
    </xdr:from>
    <xdr:to>
      <xdr:col>54</xdr:col>
      <xdr:colOff>189865</xdr:colOff>
      <xdr:row>78</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27476"/>
          <a:ext cx="1270" cy="1485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144103</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02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649,748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25976</xdr:rowOff>
    </xdr:from>
    <xdr:to>
      <xdr:col>55</xdr:col>
      <xdr:colOff>88900</xdr:colOff>
      <xdr:row>70</xdr:row>
      <xdr:rowOff>25976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27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26743</xdr:rowOff>
    </xdr:from>
    <xdr:to>
      <xdr:col>55</xdr:col>
      <xdr:colOff>0</xdr:colOff>
      <xdr:row>78</xdr:row>
      <xdr:rowOff>124783</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399843"/>
          <a:ext cx="838200" cy="98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145638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472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167211</xdr:rowOff>
    </xdr:from>
    <xdr:to>
      <xdr:col>55</xdr:col>
      <xdr:colOff>50800</xdr:colOff>
      <xdr:row>78</xdr:row>
      <xdr:rowOff>97361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68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124783</xdr:rowOff>
    </xdr:from>
    <xdr:to>
      <xdr:col>50</xdr:col>
      <xdr:colOff>114300</xdr:colOff>
      <xdr:row>78</xdr:row>
      <xdr:rowOff>129600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497883"/>
          <a:ext cx="889000" cy="4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23228</xdr:rowOff>
    </xdr:from>
    <xdr:to>
      <xdr:col>50</xdr:col>
      <xdr:colOff>165100</xdr:colOff>
      <xdr:row>78</xdr:row>
      <xdr:rowOff>124828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96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141355</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171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104245</xdr:rowOff>
    </xdr:from>
    <xdr:to>
      <xdr:col>45</xdr:col>
      <xdr:colOff>177800</xdr:colOff>
      <xdr:row>78</xdr:row>
      <xdr:rowOff>129600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477345"/>
          <a:ext cx="889000" cy="25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19817</xdr:rowOff>
    </xdr:from>
    <xdr:to>
      <xdr:col>46</xdr:col>
      <xdr:colOff>38100</xdr:colOff>
      <xdr:row>78</xdr:row>
      <xdr:rowOff>121417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9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137944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6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104245</xdr:rowOff>
    </xdr:from>
    <xdr:to>
      <xdr:col>41</xdr:col>
      <xdr:colOff>50800</xdr:colOff>
      <xdr:row>78</xdr:row>
      <xdr:rowOff>105730</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477345"/>
          <a:ext cx="889000" cy="1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33662</xdr:rowOff>
    </xdr:from>
    <xdr:to>
      <xdr:col>41</xdr:col>
      <xdr:colOff>101600</xdr:colOff>
      <xdr:row>78</xdr:row>
      <xdr:rowOff>135262</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06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151789</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181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19645</xdr:rowOff>
    </xdr:from>
    <xdr:to>
      <xdr:col>36</xdr:col>
      <xdr:colOff>165100</xdr:colOff>
      <xdr:row>78</xdr:row>
      <xdr:rowOff>121245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39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137772</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167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147393</xdr:rowOff>
    </xdr:from>
    <xdr:to>
      <xdr:col>55</xdr:col>
      <xdr:colOff>50800</xdr:colOff>
      <xdr:row>78</xdr:row>
      <xdr:rowOff>77543</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34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106770</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136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73983</xdr:rowOff>
    </xdr:from>
    <xdr:to>
      <xdr:col>50</xdr:col>
      <xdr:colOff>165100</xdr:colOff>
      <xdr:row>79</xdr:row>
      <xdr:rowOff>4133</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47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166710</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539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78800</xdr:rowOff>
    </xdr:from>
    <xdr:to>
      <xdr:col>46</xdr:col>
      <xdr:colOff>38100</xdr:colOff>
      <xdr:row>79</xdr:row>
      <xdr:rowOff>8950</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5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77</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15428" y="1354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53445</xdr:rowOff>
    </xdr:from>
    <xdr:to>
      <xdr:col>41</xdr:col>
      <xdr:colOff>101600</xdr:colOff>
      <xdr:row>78</xdr:row>
      <xdr:rowOff>155045</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26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146172</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3519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54930</xdr:rowOff>
    </xdr:from>
    <xdr:to>
      <xdr:col>36</xdr:col>
      <xdr:colOff>165100</xdr:colOff>
      <xdr:row>78</xdr:row>
      <xdr:rowOff>156530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428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147657</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520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66063</xdr:rowOff>
    </xdr:from>
    <xdr:to>
      <xdr:col>54</xdr:col>
      <xdr:colOff>189865</xdr:colOff>
      <xdr:row>98</xdr:row>
      <xdr:rowOff>139700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839463"/>
          <a:ext cx="1270" cy="11023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143527</xdr:rowOff>
    </xdr:from>
    <xdr:ext cx="249299"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139700</xdr:rowOff>
    </xdr:from>
    <xdr:to>
      <xdr:col>55</xdr:col>
      <xdr:colOff>88900</xdr:colOff>
      <xdr:row>98</xdr:row>
      <xdr:rowOff>139700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91</xdr:row>
      <xdr:rowOff>12740</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614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92</xdr:row>
      <xdr:rowOff>66063</xdr:rowOff>
    </xdr:from>
    <xdr:to>
      <xdr:col>55</xdr:col>
      <xdr:colOff>88900</xdr:colOff>
      <xdr:row>92</xdr:row>
      <xdr:rowOff>66063</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83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88229</xdr:rowOff>
    </xdr:from>
    <xdr:to>
      <xdr:col>55</xdr:col>
      <xdr:colOff>0</xdr:colOff>
      <xdr:row>98</xdr:row>
      <xdr:rowOff>139700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9639300" y="16890329"/>
          <a:ext cx="838200" cy="51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164268</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4520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141391</xdr:rowOff>
    </xdr:from>
    <xdr:to>
      <xdr:col>55</xdr:col>
      <xdr:colOff>50800</xdr:colOff>
      <xdr:row>97</xdr:row>
      <xdr:rowOff>71541</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60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68441</xdr:rowOff>
    </xdr:from>
    <xdr:to>
      <xdr:col>50</xdr:col>
      <xdr:colOff>114300</xdr:colOff>
      <xdr:row>98</xdr:row>
      <xdr:rowOff>88229</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870541"/>
          <a:ext cx="889000" cy="19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160631</xdr:rowOff>
    </xdr:from>
    <xdr:to>
      <xdr:col>50</xdr:col>
      <xdr:colOff>165100</xdr:colOff>
      <xdr:row>97</xdr:row>
      <xdr:rowOff>90781</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619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107308</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395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133573</xdr:rowOff>
    </xdr:from>
    <xdr:to>
      <xdr:col>45</xdr:col>
      <xdr:colOff>177800</xdr:colOff>
      <xdr:row>98</xdr:row>
      <xdr:rowOff>68441</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764223"/>
          <a:ext cx="889000" cy="106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14345</xdr:rowOff>
    </xdr:from>
    <xdr:to>
      <xdr:col>46</xdr:col>
      <xdr:colOff>38100</xdr:colOff>
      <xdr:row>97</xdr:row>
      <xdr:rowOff>115945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64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132472</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420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133573</xdr:rowOff>
    </xdr:from>
    <xdr:to>
      <xdr:col>41</xdr:col>
      <xdr:colOff>50800</xdr:colOff>
      <xdr:row>98</xdr:row>
      <xdr:rowOff>43957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764223"/>
          <a:ext cx="889000" cy="81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39463</xdr:rowOff>
    </xdr:from>
    <xdr:to>
      <xdr:col>41</xdr:col>
      <xdr:colOff>101600</xdr:colOff>
      <xdr:row>97</xdr:row>
      <xdr:rowOff>141063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67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157590</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445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15839</xdr:rowOff>
    </xdr:from>
    <xdr:to>
      <xdr:col>36</xdr:col>
      <xdr:colOff>165100</xdr:colOff>
      <xdr:row>97</xdr:row>
      <xdr:rowOff>117439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646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133966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42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88900</xdr:rowOff>
    </xdr:from>
    <xdr:to>
      <xdr:col>55</xdr:col>
      <xdr:colOff>50800</xdr:colOff>
      <xdr:row>99</xdr:row>
      <xdr:rowOff>19050</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3827</xdr:rowOff>
    </xdr:from>
    <xdr:ext cx="249299"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805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37429</xdr:rowOff>
    </xdr:from>
    <xdr:to>
      <xdr:col>50</xdr:col>
      <xdr:colOff>165100</xdr:colOff>
      <xdr:row>98</xdr:row>
      <xdr:rowOff>139029</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839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130156</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932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17641</xdr:rowOff>
    </xdr:from>
    <xdr:to>
      <xdr:col>46</xdr:col>
      <xdr:colOff>38100</xdr:colOff>
      <xdr:row>98</xdr:row>
      <xdr:rowOff>119241</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819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110368</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912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82773</xdr:rowOff>
    </xdr:from>
    <xdr:to>
      <xdr:col>41</xdr:col>
      <xdr:colOff>101600</xdr:colOff>
      <xdr:row>98</xdr:row>
      <xdr:rowOff>12923</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713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4050</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806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164607</xdr:rowOff>
    </xdr:from>
    <xdr:to>
      <xdr:col>36</xdr:col>
      <xdr:colOff>165100</xdr:colOff>
      <xdr:row>98</xdr:row>
      <xdr:rowOff>94757</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79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85884</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887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災害復旧事業費グラフ枠">
          <a:extLst>
            <a:ext uri="{FF2B5EF4-FFF2-40B4-BE49-F238E27FC236}">
              <a16:creationId xmlns:a16="http://schemas.microsoft.com/office/drawing/2014/main" id="{00000000-0008-0000-06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31229</xdr:rowOff>
    </xdr:from>
    <xdr:to>
      <xdr:col>85</xdr:col>
      <xdr:colOff>126364</xdr:colOff>
      <xdr:row>38</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flipV="1">
          <a:off x="16317595" y="5346179"/>
          <a:ext cx="1269" cy="119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49086</xdr:rowOff>
    </xdr:from>
    <xdr:ext cx="249299" cy="259045"/>
    <xdr:sp macro="" textlink="">
      <xdr:nvSpPr>
        <xdr:cNvPr id="508" name="災害復旧事業費最小値テキスト">
          <a:extLst>
            <a:ext uri="{FF2B5EF4-FFF2-40B4-BE49-F238E27FC236}">
              <a16:creationId xmlns:a16="http://schemas.microsoft.com/office/drawing/2014/main" id="{00000000-0008-0000-0600-0000FC010000}"/>
            </a:ext>
          </a:extLst>
        </xdr:cNvPr>
        <xdr:cNvSpPr txBox="1"/>
      </xdr:nvSpPr>
      <xdr:spPr>
        <a:xfrm>
          <a:off x="16370300" y="656418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149356</xdr:rowOff>
    </xdr:from>
    <xdr:ext cx="599010" cy="259045"/>
    <xdr:sp macro="" textlink="">
      <xdr:nvSpPr>
        <xdr:cNvPr id="510" name="災害復旧事業費最大値テキスト">
          <a:extLst>
            <a:ext uri="{FF2B5EF4-FFF2-40B4-BE49-F238E27FC236}">
              <a16:creationId xmlns:a16="http://schemas.microsoft.com/office/drawing/2014/main" id="{00000000-0008-0000-0600-0000FE010000}"/>
            </a:ext>
          </a:extLst>
        </xdr:cNvPr>
        <xdr:cNvSpPr txBox="1"/>
      </xdr:nvSpPr>
      <xdr:spPr>
        <a:xfrm>
          <a:off x="16370300" y="5121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31229</xdr:rowOff>
    </xdr:from>
    <xdr:to>
      <xdr:col>86</xdr:col>
      <xdr:colOff>25400</xdr:colOff>
      <xdr:row>31</xdr:row>
      <xdr:rowOff>31229</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5346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25400</xdr:rowOff>
    </xdr:from>
    <xdr:to>
      <xdr:col>85</xdr:col>
      <xdr:colOff>127000</xdr:colOff>
      <xdr:row>38</xdr:row>
      <xdr:rowOff>25400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5481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137986</xdr:rowOff>
    </xdr:from>
    <xdr:ext cx="469744" cy="259045"/>
    <xdr:sp macro="" textlink="">
      <xdr:nvSpPr>
        <xdr:cNvPr id="513" name="災害復旧事業費平均値テキスト">
          <a:extLst>
            <a:ext uri="{FF2B5EF4-FFF2-40B4-BE49-F238E27FC236}">
              <a16:creationId xmlns:a16="http://schemas.microsoft.com/office/drawing/2014/main" id="{00000000-0008-0000-0600-000001020000}"/>
            </a:ext>
          </a:extLst>
        </xdr:cNvPr>
        <xdr:cNvSpPr txBox="1"/>
      </xdr:nvSpPr>
      <xdr:spPr>
        <a:xfrm>
          <a:off x="16370300" y="63101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115109</xdr:rowOff>
    </xdr:from>
    <xdr:to>
      <xdr:col>85</xdr:col>
      <xdr:colOff>177800</xdr:colOff>
      <xdr:row>38</xdr:row>
      <xdr:rowOff>45259</xdr:rowOff>
    </xdr:to>
    <xdr:sp macro="" textlink="">
      <xdr:nvSpPr>
        <xdr:cNvPr id="514" name="フローチャート: 判断 513">
          <a:extLst>
            <a:ext uri="{FF2B5EF4-FFF2-40B4-BE49-F238E27FC236}">
              <a16:creationId xmlns:a16="http://schemas.microsoft.com/office/drawing/2014/main" id="{00000000-0008-0000-0600-000002020000}"/>
            </a:ext>
          </a:extLst>
        </xdr:cNvPr>
        <xdr:cNvSpPr/>
      </xdr:nvSpPr>
      <xdr:spPr>
        <a:xfrm>
          <a:off x="16268700" y="6458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25400</xdr:rowOff>
    </xdr:from>
    <xdr:to>
      <xdr:col>81</xdr:col>
      <xdr:colOff>50800</xdr:colOff>
      <xdr:row>38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4592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106256</xdr:rowOff>
    </xdr:from>
    <xdr:to>
      <xdr:col>81</xdr:col>
      <xdr:colOff>101600</xdr:colOff>
      <xdr:row>38</xdr:row>
      <xdr:rowOff>36406</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5430500" y="644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52933</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5246428" y="6225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25400</xdr:rowOff>
    </xdr:from>
    <xdr:to>
      <xdr:col>76</xdr:col>
      <xdr:colOff>114300</xdr:colOff>
      <xdr:row>38</xdr:row>
      <xdr:rowOff>25400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3703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89426</xdr:rowOff>
    </xdr:from>
    <xdr:to>
      <xdr:col>76</xdr:col>
      <xdr:colOff>165100</xdr:colOff>
      <xdr:row>38</xdr:row>
      <xdr:rowOff>19576</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4541500" y="6433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36103</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4357428" y="6208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25400</xdr:rowOff>
    </xdr:from>
    <xdr:to>
      <xdr:col>71</xdr:col>
      <xdr:colOff>177800</xdr:colOff>
      <xdr:row>38</xdr:row>
      <xdr:rowOff>25400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281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92403</xdr:rowOff>
    </xdr:from>
    <xdr:to>
      <xdr:col>72</xdr:col>
      <xdr:colOff>38100</xdr:colOff>
      <xdr:row>38</xdr:row>
      <xdr:rowOff>22554</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3652500" y="643605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39080</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3468428" y="6211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56587</xdr:rowOff>
    </xdr:from>
    <xdr:to>
      <xdr:col>67</xdr:col>
      <xdr:colOff>101600</xdr:colOff>
      <xdr:row>37</xdr:row>
      <xdr:rowOff>158187</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2763500" y="640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3264</xdr:rowOff>
    </xdr:from>
    <xdr:ext cx="534377"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2547111" y="6175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146050</xdr:rowOff>
    </xdr:from>
    <xdr:to>
      <xdr:col>85</xdr:col>
      <xdr:colOff>177800</xdr:colOff>
      <xdr:row>38</xdr:row>
      <xdr:rowOff>76200</xdr:rowOff>
    </xdr:to>
    <xdr:sp macro="" textlink="">
      <xdr:nvSpPr>
        <xdr:cNvPr id="531" name="楕円 530">
          <a:extLst>
            <a:ext uri="{FF2B5EF4-FFF2-40B4-BE49-F238E27FC236}">
              <a16:creationId xmlns:a16="http://schemas.microsoft.com/office/drawing/2014/main" id="{00000000-0008-0000-0600-000013020000}"/>
            </a:ext>
          </a:extLst>
        </xdr:cNvPr>
        <xdr:cNvSpPr/>
      </xdr:nvSpPr>
      <xdr:spPr>
        <a:xfrm>
          <a:off x="16268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93536</xdr:rowOff>
    </xdr:from>
    <xdr:ext cx="249299" cy="259045"/>
    <xdr:sp macro="" textlink="">
      <xdr:nvSpPr>
        <xdr:cNvPr id="532" name="災害復旧事業費該当値テキスト">
          <a:extLst>
            <a:ext uri="{FF2B5EF4-FFF2-40B4-BE49-F238E27FC236}">
              <a16:creationId xmlns:a16="http://schemas.microsoft.com/office/drawing/2014/main" id="{00000000-0008-0000-0600-000014020000}"/>
            </a:ext>
          </a:extLst>
        </xdr:cNvPr>
        <xdr:cNvSpPr txBox="1"/>
      </xdr:nvSpPr>
      <xdr:spPr>
        <a:xfrm>
          <a:off x="16370300" y="643718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146050</xdr:rowOff>
    </xdr:from>
    <xdr:to>
      <xdr:col>81</xdr:col>
      <xdr:colOff>101600</xdr:colOff>
      <xdr:row>38</xdr:row>
      <xdr:rowOff>76200</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5430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38</xdr:row>
      <xdr:rowOff>67327</xdr:rowOff>
    </xdr:from>
    <xdr:ext cx="249299"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356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146050</xdr:rowOff>
    </xdr:from>
    <xdr:to>
      <xdr:col>76</xdr:col>
      <xdr:colOff>165100</xdr:colOff>
      <xdr:row>38</xdr:row>
      <xdr:rowOff>76200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4541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38</xdr:row>
      <xdr:rowOff>67327</xdr:rowOff>
    </xdr:from>
    <xdr:ext cx="249299"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467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146050</xdr:rowOff>
    </xdr:from>
    <xdr:to>
      <xdr:col>72</xdr:col>
      <xdr:colOff>38100</xdr:colOff>
      <xdr:row>38</xdr:row>
      <xdr:rowOff>76200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365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38</xdr:row>
      <xdr:rowOff>67327</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7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146050</xdr:rowOff>
    </xdr:from>
    <xdr:to>
      <xdr:col>67</xdr:col>
      <xdr:colOff>101600</xdr:colOff>
      <xdr:row>38</xdr:row>
      <xdr:rowOff>76200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276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38</xdr:row>
      <xdr:rowOff>67327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68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144434</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74563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54</xdr:row>
      <xdr:rowOff>160762</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41906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5642</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09249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51</xdr:row>
      <xdr:rowOff>21970</xdr:rowOff>
    </xdr:from>
    <xdr:ext cx="31290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33094" y="8765920"/>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49</xdr:row>
      <xdr:rowOff>38299</xdr:rowOff>
    </xdr:from>
    <xdr:ext cx="31290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33094" y="8439349"/>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47</xdr:row>
      <xdr:rowOff>54627</xdr:rowOff>
    </xdr:from>
    <xdr:ext cx="31290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33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失業対策事業費グラフ枠">
          <a:extLst>
            <a:ext uri="{FF2B5EF4-FFF2-40B4-BE49-F238E27FC236}">
              <a16:creationId xmlns:a16="http://schemas.microsoft.com/office/drawing/2014/main" id="{00000000-0008-0000-06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59</xdr:row>
      <xdr:rowOff>98878</xdr:rowOff>
    </xdr:from>
    <xdr:to>
      <xdr:col>85</xdr:col>
      <xdr:colOff>126364</xdr:colOff>
      <xdr:row>59</xdr:row>
      <xdr:rowOff>98878</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317595" y="10214428"/>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140805</xdr:rowOff>
    </xdr:from>
    <xdr:ext cx="249299" cy="259045"/>
    <xdr:sp macro="" textlink="">
      <xdr:nvSpPr>
        <xdr:cNvPr id="567" name="失業対策事業費最小値テキスト">
          <a:extLst>
            <a:ext uri="{FF2B5EF4-FFF2-40B4-BE49-F238E27FC236}">
              <a16:creationId xmlns:a16="http://schemas.microsoft.com/office/drawing/2014/main" id="{00000000-0008-0000-0600-000037020000}"/>
            </a:ext>
          </a:extLst>
        </xdr:cNvPr>
        <xdr:cNvSpPr txBox="1"/>
      </xdr:nvSpPr>
      <xdr:spPr>
        <a:xfrm>
          <a:off x="1637030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140805</xdr:rowOff>
    </xdr:from>
    <xdr:ext cx="249299" cy="259045"/>
    <xdr:sp macro="" textlink="">
      <xdr:nvSpPr>
        <xdr:cNvPr id="569" name="失業対策事業費最大値テキスト">
          <a:extLst>
            <a:ext uri="{FF2B5EF4-FFF2-40B4-BE49-F238E27FC236}">
              <a16:creationId xmlns:a16="http://schemas.microsoft.com/office/drawing/2014/main" id="{00000000-0008-0000-0600-000039020000}"/>
            </a:ext>
          </a:extLst>
        </xdr:cNvPr>
        <xdr:cNvSpPr txBox="1"/>
      </xdr:nvSpPr>
      <xdr:spPr>
        <a:xfrm>
          <a:off x="16370300" y="99134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26505</xdr:rowOff>
    </xdr:from>
    <xdr:ext cx="249299" cy="259045"/>
    <xdr:sp macro="" textlink="">
      <xdr:nvSpPr>
        <xdr:cNvPr id="572" name="失業対策事業費平均値テキスト">
          <a:extLst>
            <a:ext uri="{FF2B5EF4-FFF2-40B4-BE49-F238E27FC236}">
              <a16:creationId xmlns:a16="http://schemas.microsoft.com/office/drawing/2014/main" id="{00000000-0008-0000-0600-00003C020000}"/>
            </a:ext>
          </a:extLst>
        </xdr:cNvPr>
        <xdr:cNvSpPr txBox="1"/>
      </xdr:nvSpPr>
      <xdr:spPr>
        <a:xfrm>
          <a:off x="16370300" y="10142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62687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48078</xdr:rowOff>
    </xdr:from>
    <xdr:to>
      <xdr:col>81</xdr:col>
      <xdr:colOff>101600</xdr:colOff>
      <xdr:row>59</xdr:row>
      <xdr:rowOff>149678</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5430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48078</xdr:rowOff>
    </xdr:from>
    <xdr:to>
      <xdr:col>76</xdr:col>
      <xdr:colOff>165100</xdr:colOff>
      <xdr:row>59</xdr:row>
      <xdr:rowOff>149678</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4541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4535</xdr:rowOff>
    </xdr:from>
    <xdr:to>
      <xdr:col>67</xdr:col>
      <xdr:colOff>101600</xdr:colOff>
      <xdr:row>51</xdr:row>
      <xdr:rowOff>106135</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2763500" y="8748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49</xdr:row>
      <xdr:rowOff>122662</xdr:rowOff>
    </xdr:from>
    <xdr:ext cx="313932"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57333" y="85237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83655</xdr:rowOff>
    </xdr:from>
    <xdr:ext cx="249299" cy="259045"/>
    <xdr:sp macro="" textlink="">
      <xdr:nvSpPr>
        <xdr:cNvPr id="591" name="失業対策事業費該当値テキスト">
          <a:extLst>
            <a:ext uri="{FF2B5EF4-FFF2-40B4-BE49-F238E27FC236}">
              <a16:creationId xmlns:a16="http://schemas.microsoft.com/office/drawing/2014/main" id="{00000000-0008-0000-0600-00004F020000}"/>
            </a:ext>
          </a:extLst>
        </xdr:cNvPr>
        <xdr:cNvSpPr txBox="1"/>
      </xdr:nvSpPr>
      <xdr:spPr>
        <a:xfrm>
          <a:off x="16370300" y="100277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166205</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5356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166205</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67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17983</xdr:rowOff>
    </xdr:from>
    <xdr:to>
      <xdr:col>85</xdr:col>
      <xdr:colOff>126364</xdr:colOff>
      <xdr:row>79</xdr:row>
      <xdr:rowOff>102033</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019483"/>
          <a:ext cx="1269" cy="1627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105860</xdr:rowOff>
    </xdr:from>
    <xdr:ext cx="534377"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650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102033</xdr:rowOff>
    </xdr:from>
    <xdr:to>
      <xdr:col>86</xdr:col>
      <xdr:colOff>25400</xdr:colOff>
      <xdr:row>79</xdr:row>
      <xdr:rowOff>102033</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646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136110</xdr:rowOff>
    </xdr:from>
    <xdr:ext cx="599010"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1794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17983</xdr:rowOff>
    </xdr:from>
    <xdr:to>
      <xdr:col>86</xdr:col>
      <xdr:colOff>25400</xdr:colOff>
      <xdr:row>70</xdr:row>
      <xdr:rowOff>17983</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019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156057</xdr:rowOff>
    </xdr:from>
    <xdr:to>
      <xdr:col>85</xdr:col>
      <xdr:colOff>127000</xdr:colOff>
      <xdr:row>78</xdr:row>
      <xdr:rowOff>164897</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5481300" y="13529157"/>
          <a:ext cx="838200" cy="8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119676</xdr:rowOff>
    </xdr:from>
    <xdr:ext cx="534377"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978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96799</xdr:rowOff>
    </xdr:from>
    <xdr:to>
      <xdr:col>85</xdr:col>
      <xdr:colOff>177800</xdr:colOff>
      <xdr:row>77</xdr:row>
      <xdr:rowOff>26949</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3126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114833</xdr:rowOff>
    </xdr:from>
    <xdr:to>
      <xdr:col>81</xdr:col>
      <xdr:colOff>50800</xdr:colOff>
      <xdr:row>78</xdr:row>
      <xdr:rowOff>156057</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4592300" y="13487933"/>
          <a:ext cx="889000" cy="41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35230</xdr:rowOff>
    </xdr:from>
    <xdr:to>
      <xdr:col>81</xdr:col>
      <xdr:colOff>101600</xdr:colOff>
      <xdr:row>76</xdr:row>
      <xdr:rowOff>136830</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306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153357</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284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114833</xdr:rowOff>
    </xdr:from>
    <xdr:to>
      <xdr:col>76</xdr:col>
      <xdr:colOff>114300</xdr:colOff>
      <xdr:row>79</xdr:row>
      <xdr:rowOff>29705</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3703300" y="13487933"/>
          <a:ext cx="889000" cy="86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55538</xdr:rowOff>
    </xdr:from>
    <xdr:to>
      <xdr:col>76</xdr:col>
      <xdr:colOff>165100</xdr:colOff>
      <xdr:row>76</xdr:row>
      <xdr:rowOff>157138</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3085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2214</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2860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29705</xdr:rowOff>
    </xdr:from>
    <xdr:to>
      <xdr:col>71</xdr:col>
      <xdr:colOff>177800</xdr:colOff>
      <xdr:row>79</xdr:row>
      <xdr:rowOff>51181</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3574255"/>
          <a:ext cx="889000" cy="21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85776</xdr:rowOff>
    </xdr:from>
    <xdr:to>
      <xdr:col>72</xdr:col>
      <xdr:colOff>38100</xdr:colOff>
      <xdr:row>77</xdr:row>
      <xdr:rowOff>15926</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3115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32453</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36111" y="12891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145262</xdr:rowOff>
    </xdr:from>
    <xdr:to>
      <xdr:col>67</xdr:col>
      <xdr:colOff>101600</xdr:colOff>
      <xdr:row>77</xdr:row>
      <xdr:rowOff>75412</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317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91939</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47111" y="12950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114097</xdr:rowOff>
    </xdr:from>
    <xdr:to>
      <xdr:col>85</xdr:col>
      <xdr:colOff>177800</xdr:colOff>
      <xdr:row>79</xdr:row>
      <xdr:rowOff>44247</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3487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29024</xdr:rowOff>
    </xdr:from>
    <xdr:ext cx="534377"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3402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105257</xdr:rowOff>
    </xdr:from>
    <xdr:to>
      <xdr:col>81</xdr:col>
      <xdr:colOff>101600</xdr:colOff>
      <xdr:row>79</xdr:row>
      <xdr:rowOff>35407</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3478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26534</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14111" y="13571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64033</xdr:rowOff>
    </xdr:from>
    <xdr:to>
      <xdr:col>76</xdr:col>
      <xdr:colOff>165100</xdr:colOff>
      <xdr:row>78</xdr:row>
      <xdr:rowOff>165633</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3437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156760</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325111" y="13529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150355</xdr:rowOff>
    </xdr:from>
    <xdr:to>
      <xdr:col>72</xdr:col>
      <xdr:colOff>38100</xdr:colOff>
      <xdr:row>79</xdr:row>
      <xdr:rowOff>80505</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3523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71632</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6111" y="13616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381</xdr:rowOff>
    </xdr:from>
    <xdr:to>
      <xdr:col>67</xdr:col>
      <xdr:colOff>101600</xdr:colOff>
      <xdr:row>79</xdr:row>
      <xdr:rowOff>101981</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3544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93108</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47111" y="13637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54627</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6" name="積立金グラフ枠">
          <a:extLst>
            <a:ext uri="{FF2B5EF4-FFF2-40B4-BE49-F238E27FC236}">
              <a16:creationId xmlns:a16="http://schemas.microsoft.com/office/drawing/2014/main" id="{00000000-0008-0000-0600-0000A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12353</xdr:rowOff>
    </xdr:from>
    <xdr:to>
      <xdr:col>85</xdr:col>
      <xdr:colOff>126364</xdr:colOff>
      <xdr:row>98</xdr:row>
      <xdr:rowOff>8043</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6317595" y="15785753"/>
          <a:ext cx="1269" cy="1024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11870</xdr:rowOff>
    </xdr:from>
    <xdr:ext cx="469744" cy="259045"/>
    <xdr:sp macro="" textlink="">
      <xdr:nvSpPr>
        <xdr:cNvPr id="678" name="積立金最小値テキスト">
          <a:extLst>
            <a:ext uri="{FF2B5EF4-FFF2-40B4-BE49-F238E27FC236}">
              <a16:creationId xmlns:a16="http://schemas.microsoft.com/office/drawing/2014/main" id="{00000000-0008-0000-0600-0000A6020000}"/>
            </a:ext>
          </a:extLst>
        </xdr:cNvPr>
        <xdr:cNvSpPr txBox="1"/>
      </xdr:nvSpPr>
      <xdr:spPr>
        <a:xfrm>
          <a:off x="16370300" y="16813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8043</xdr:rowOff>
    </xdr:from>
    <xdr:to>
      <xdr:col>86</xdr:col>
      <xdr:colOff>25400</xdr:colOff>
      <xdr:row>98</xdr:row>
      <xdr:rowOff>8043</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6230600" y="16810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130480</xdr:rowOff>
    </xdr:from>
    <xdr:ext cx="599010" cy="259045"/>
    <xdr:sp macro="" textlink="">
      <xdr:nvSpPr>
        <xdr:cNvPr id="680" name="積立金最大値テキスト">
          <a:extLst>
            <a:ext uri="{FF2B5EF4-FFF2-40B4-BE49-F238E27FC236}">
              <a16:creationId xmlns:a16="http://schemas.microsoft.com/office/drawing/2014/main" id="{00000000-0008-0000-0600-0000A8020000}"/>
            </a:ext>
          </a:extLst>
        </xdr:cNvPr>
        <xdr:cNvSpPr txBox="1"/>
      </xdr:nvSpPr>
      <xdr:spPr>
        <a:xfrm>
          <a:off x="16370300" y="15560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12353</xdr:rowOff>
    </xdr:from>
    <xdr:to>
      <xdr:col>86</xdr:col>
      <xdr:colOff>25400</xdr:colOff>
      <xdr:row>92</xdr:row>
      <xdr:rowOff>12353</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6230600" y="157857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45963</xdr:rowOff>
    </xdr:from>
    <xdr:to>
      <xdr:col>85</xdr:col>
      <xdr:colOff>127000</xdr:colOff>
      <xdr:row>92</xdr:row>
      <xdr:rowOff>105456</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5481300" y="15819363"/>
          <a:ext cx="838200" cy="59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46255</xdr:rowOff>
    </xdr:from>
    <xdr:ext cx="534377" cy="259045"/>
    <xdr:sp macro="" textlink="">
      <xdr:nvSpPr>
        <xdr:cNvPr id="683" name="積立金平均値テキスト">
          <a:extLst>
            <a:ext uri="{FF2B5EF4-FFF2-40B4-BE49-F238E27FC236}">
              <a16:creationId xmlns:a16="http://schemas.microsoft.com/office/drawing/2014/main" id="{00000000-0008-0000-0600-0000AB020000}"/>
            </a:ext>
          </a:extLst>
        </xdr:cNvPr>
        <xdr:cNvSpPr txBox="1"/>
      </xdr:nvSpPr>
      <xdr:spPr>
        <a:xfrm>
          <a:off x="16370300" y="165054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67828</xdr:rowOff>
    </xdr:from>
    <xdr:to>
      <xdr:col>85</xdr:col>
      <xdr:colOff>177800</xdr:colOff>
      <xdr:row>96</xdr:row>
      <xdr:rowOff>169428</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6268700" y="16527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90</xdr:row>
      <xdr:rowOff>153468</xdr:rowOff>
    </xdr:from>
    <xdr:to>
      <xdr:col>81</xdr:col>
      <xdr:colOff>50800</xdr:colOff>
      <xdr:row>92</xdr:row>
      <xdr:rowOff>45963</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4592300" y="15583968"/>
          <a:ext cx="889000" cy="235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65446</xdr:rowOff>
    </xdr:from>
    <xdr:to>
      <xdr:col>81</xdr:col>
      <xdr:colOff>101600</xdr:colOff>
      <xdr:row>96</xdr:row>
      <xdr:rowOff>167046</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5430500" y="16524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158173</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14111" y="16617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90</xdr:row>
      <xdr:rowOff>153468</xdr:rowOff>
    </xdr:from>
    <xdr:to>
      <xdr:col>76</xdr:col>
      <xdr:colOff>114300</xdr:colOff>
      <xdr:row>94</xdr:row>
      <xdr:rowOff>12506</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3703300" y="15583968"/>
          <a:ext cx="889000" cy="544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41889</xdr:rowOff>
    </xdr:from>
    <xdr:to>
      <xdr:col>76</xdr:col>
      <xdr:colOff>165100</xdr:colOff>
      <xdr:row>96</xdr:row>
      <xdr:rowOff>143489</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4541500" y="16501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134616</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4325111" y="16593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12506</xdr:rowOff>
    </xdr:from>
    <xdr:to>
      <xdr:col>71</xdr:col>
      <xdr:colOff>177800</xdr:colOff>
      <xdr:row>97</xdr:row>
      <xdr:rowOff>26577</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flipV="1">
          <a:off x="12814300" y="16128806"/>
          <a:ext cx="889000" cy="528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29990</xdr:rowOff>
    </xdr:from>
    <xdr:to>
      <xdr:col>72</xdr:col>
      <xdr:colOff>38100</xdr:colOff>
      <xdr:row>96</xdr:row>
      <xdr:rowOff>131590</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3652500" y="16489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122717</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3436111" y="16581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134586</xdr:rowOff>
    </xdr:from>
    <xdr:to>
      <xdr:col>67</xdr:col>
      <xdr:colOff>101600</xdr:colOff>
      <xdr:row>97</xdr:row>
      <xdr:rowOff>64736</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2763500" y="16593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81263</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547111" y="16369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54656</xdr:rowOff>
    </xdr:from>
    <xdr:to>
      <xdr:col>85</xdr:col>
      <xdr:colOff>177800</xdr:colOff>
      <xdr:row>92</xdr:row>
      <xdr:rowOff>156256</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6268700" y="1582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141033</xdr:rowOff>
    </xdr:from>
    <xdr:ext cx="599010" cy="259045"/>
    <xdr:sp macro="" textlink="">
      <xdr:nvSpPr>
        <xdr:cNvPr id="702" name="積立金該当値テキスト">
          <a:extLst>
            <a:ext uri="{FF2B5EF4-FFF2-40B4-BE49-F238E27FC236}">
              <a16:creationId xmlns:a16="http://schemas.microsoft.com/office/drawing/2014/main" id="{00000000-0008-0000-0600-0000BE020000}"/>
            </a:ext>
          </a:extLst>
        </xdr:cNvPr>
        <xdr:cNvSpPr txBox="1"/>
      </xdr:nvSpPr>
      <xdr:spPr>
        <a:xfrm>
          <a:off x="16370300" y="15742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91</xdr:row>
      <xdr:rowOff>166613</xdr:rowOff>
    </xdr:from>
    <xdr:to>
      <xdr:col>81</xdr:col>
      <xdr:colOff>101600</xdr:colOff>
      <xdr:row>92</xdr:row>
      <xdr:rowOff>96763</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5430500" y="15768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90</xdr:row>
      <xdr:rowOff>113290</xdr:rowOff>
    </xdr:from>
    <xdr:ext cx="59901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181795" y="15543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90</xdr:row>
      <xdr:rowOff>102668</xdr:rowOff>
    </xdr:from>
    <xdr:to>
      <xdr:col>76</xdr:col>
      <xdr:colOff>165100</xdr:colOff>
      <xdr:row>91</xdr:row>
      <xdr:rowOff>32818</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4541500" y="15533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89</xdr:row>
      <xdr:rowOff>49345</xdr:rowOff>
    </xdr:from>
    <xdr:ext cx="59901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4292795" y="15308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133156</xdr:rowOff>
    </xdr:from>
    <xdr:to>
      <xdr:col>72</xdr:col>
      <xdr:colOff>38100</xdr:colOff>
      <xdr:row>94</xdr:row>
      <xdr:rowOff>63306</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3652500" y="16078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92</xdr:row>
      <xdr:rowOff>79833</xdr:rowOff>
    </xdr:from>
    <xdr:ext cx="59901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3403795" y="15853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147227</xdr:rowOff>
    </xdr:from>
    <xdr:to>
      <xdr:col>67</xdr:col>
      <xdr:colOff>101600</xdr:colOff>
      <xdr:row>97</xdr:row>
      <xdr:rowOff>77377</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2763500" y="16606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68504</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547111" y="16699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1" name="投資及び出資金グラフ枠">
          <a:extLst>
            <a:ext uri="{FF2B5EF4-FFF2-40B4-BE49-F238E27FC236}">
              <a16:creationId xmlns:a16="http://schemas.microsoft.com/office/drawing/2014/main" id="{00000000-0008-0000-0600-0000DB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40442</xdr:rowOff>
    </xdr:from>
    <xdr:to>
      <xdr:col>116</xdr:col>
      <xdr:colOff>62864</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2159595" y="5355392"/>
          <a:ext cx="1269" cy="1299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3" name="投資及び出資金最小値テキスト">
          <a:extLst>
            <a:ext uri="{FF2B5EF4-FFF2-40B4-BE49-F238E27FC236}">
              <a16:creationId xmlns:a16="http://schemas.microsoft.com/office/drawing/2014/main" id="{00000000-0008-0000-0600-0000DD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158569</xdr:rowOff>
    </xdr:from>
    <xdr:ext cx="534377" cy="259045"/>
    <xdr:sp macro="" textlink="">
      <xdr:nvSpPr>
        <xdr:cNvPr id="735" name="投資及び出資金最大値テキスト">
          <a:extLst>
            <a:ext uri="{FF2B5EF4-FFF2-40B4-BE49-F238E27FC236}">
              <a16:creationId xmlns:a16="http://schemas.microsoft.com/office/drawing/2014/main" id="{00000000-0008-0000-0600-0000DF020000}"/>
            </a:ext>
          </a:extLst>
        </xdr:cNvPr>
        <xdr:cNvSpPr txBox="1"/>
      </xdr:nvSpPr>
      <xdr:spPr>
        <a:xfrm>
          <a:off x="22212300" y="5130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40442</xdr:rowOff>
    </xdr:from>
    <xdr:to>
      <xdr:col>116</xdr:col>
      <xdr:colOff>152400</xdr:colOff>
      <xdr:row>31</xdr:row>
      <xdr:rowOff>40442</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2072600" y="5355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106759</xdr:rowOff>
    </xdr:from>
    <xdr:to>
      <xdr:col>116</xdr:col>
      <xdr:colOff>63500</xdr:colOff>
      <xdr:row>38</xdr:row>
      <xdr:rowOff>111308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1323300" y="6621859"/>
          <a:ext cx="838200" cy="4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122338</xdr:rowOff>
    </xdr:from>
    <xdr:ext cx="469744" cy="259045"/>
    <xdr:sp macro="" textlink="">
      <xdr:nvSpPr>
        <xdr:cNvPr id="738" name="投資及び出資金平均値テキスト">
          <a:extLst>
            <a:ext uri="{FF2B5EF4-FFF2-40B4-BE49-F238E27FC236}">
              <a16:creationId xmlns:a16="http://schemas.microsoft.com/office/drawing/2014/main" id="{00000000-0008-0000-0600-0000E2020000}"/>
            </a:ext>
          </a:extLst>
        </xdr:cNvPr>
        <xdr:cNvSpPr txBox="1"/>
      </xdr:nvSpPr>
      <xdr:spPr>
        <a:xfrm>
          <a:off x="22212300" y="6294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99461</xdr:rowOff>
    </xdr:from>
    <xdr:to>
      <xdr:col>116</xdr:col>
      <xdr:colOff>114300</xdr:colOff>
      <xdr:row>38</xdr:row>
      <xdr:rowOff>29611</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2110700" y="644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111308</xdr:rowOff>
    </xdr:from>
    <xdr:to>
      <xdr:col>111</xdr:col>
      <xdr:colOff>177800</xdr:colOff>
      <xdr:row>38</xdr:row>
      <xdr:rowOff>113160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flipV="1">
          <a:off x="20434300" y="6626408"/>
          <a:ext cx="889000" cy="1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146027</xdr:rowOff>
    </xdr:from>
    <xdr:to>
      <xdr:col>112</xdr:col>
      <xdr:colOff>38100</xdr:colOff>
      <xdr:row>38</xdr:row>
      <xdr:rowOff>76177</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1272500" y="648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92704</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088428" y="626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112771</xdr:rowOff>
    </xdr:from>
    <xdr:to>
      <xdr:col>107</xdr:col>
      <xdr:colOff>50800</xdr:colOff>
      <xdr:row>38</xdr:row>
      <xdr:rowOff>113160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9545300" y="6627871"/>
          <a:ext cx="889000" cy="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157206</xdr:rowOff>
    </xdr:from>
    <xdr:to>
      <xdr:col>107</xdr:col>
      <xdr:colOff>101600</xdr:colOff>
      <xdr:row>38</xdr:row>
      <xdr:rowOff>87356</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0383500" y="6500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103883</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199428" y="6276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111354</xdr:rowOff>
    </xdr:from>
    <xdr:to>
      <xdr:col>102</xdr:col>
      <xdr:colOff>114300</xdr:colOff>
      <xdr:row>38</xdr:row>
      <xdr:rowOff>112771</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18656300" y="6626454"/>
          <a:ext cx="889000" cy="1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160086</xdr:rowOff>
    </xdr:from>
    <xdr:to>
      <xdr:col>102</xdr:col>
      <xdr:colOff>165100</xdr:colOff>
      <xdr:row>38</xdr:row>
      <xdr:rowOff>90236</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19494500" y="650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106763</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9310428" y="627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165915</xdr:rowOff>
    </xdr:from>
    <xdr:to>
      <xdr:col>98</xdr:col>
      <xdr:colOff>38100</xdr:colOff>
      <xdr:row>38</xdr:row>
      <xdr:rowOff>96065</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18605500" y="650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112592</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21428" y="6284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55959</xdr:rowOff>
    </xdr:from>
    <xdr:to>
      <xdr:col>116</xdr:col>
      <xdr:colOff>114300</xdr:colOff>
      <xdr:row>38</xdr:row>
      <xdr:rowOff>157559</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22110700" y="6571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142336</xdr:rowOff>
    </xdr:from>
    <xdr:ext cx="469744" cy="259045"/>
    <xdr:sp macro="" textlink="">
      <xdr:nvSpPr>
        <xdr:cNvPr id="757" name="投資及び出資金該当値テキスト">
          <a:extLst>
            <a:ext uri="{FF2B5EF4-FFF2-40B4-BE49-F238E27FC236}">
              <a16:creationId xmlns:a16="http://schemas.microsoft.com/office/drawing/2014/main" id="{00000000-0008-0000-0600-0000F5020000}"/>
            </a:ext>
          </a:extLst>
        </xdr:cNvPr>
        <xdr:cNvSpPr txBox="1"/>
      </xdr:nvSpPr>
      <xdr:spPr>
        <a:xfrm>
          <a:off x="22212300" y="6485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60508</xdr:rowOff>
    </xdr:from>
    <xdr:to>
      <xdr:col>112</xdr:col>
      <xdr:colOff>38100</xdr:colOff>
      <xdr:row>38</xdr:row>
      <xdr:rowOff>162108</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1272500" y="657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153235</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088428" y="6668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62360</xdr:rowOff>
    </xdr:from>
    <xdr:to>
      <xdr:col>107</xdr:col>
      <xdr:colOff>101600</xdr:colOff>
      <xdr:row>38</xdr:row>
      <xdr:rowOff>163960</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0383500" y="657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155087</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0199428" y="6670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61971</xdr:rowOff>
    </xdr:from>
    <xdr:to>
      <xdr:col>102</xdr:col>
      <xdr:colOff>165100</xdr:colOff>
      <xdr:row>38</xdr:row>
      <xdr:rowOff>163571</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19494500" y="6577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154698</xdr:rowOff>
    </xdr:from>
    <xdr:ext cx="469744"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10428" y="6669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60554</xdr:rowOff>
    </xdr:from>
    <xdr:to>
      <xdr:col>98</xdr:col>
      <xdr:colOff>38100</xdr:colOff>
      <xdr:row>38</xdr:row>
      <xdr:rowOff>162154</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18605500" y="6575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153281</xdr:rowOff>
    </xdr:from>
    <xdr:ext cx="469744"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21428" y="6668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8" name="貸付金グラフ枠">
          <a:extLst>
            <a:ext uri="{FF2B5EF4-FFF2-40B4-BE49-F238E27FC236}">
              <a16:creationId xmlns:a16="http://schemas.microsoft.com/office/drawing/2014/main" id="{00000000-0008-0000-0600-00001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42621</xdr:rowOff>
    </xdr:from>
    <xdr:to>
      <xdr:col>116</xdr:col>
      <xdr:colOff>62864</xdr:colOff>
      <xdr:row>59</xdr:row>
      <xdr:rowOff>44450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flipV="1">
          <a:off x="22159595" y="8615121"/>
          <a:ext cx="1269" cy="1544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0" name="貸付金最小値テキスト">
          <a:extLst>
            <a:ext uri="{FF2B5EF4-FFF2-40B4-BE49-F238E27FC236}">
              <a16:creationId xmlns:a16="http://schemas.microsoft.com/office/drawing/2014/main" id="{00000000-0008-0000-0600-000016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160748</xdr:rowOff>
    </xdr:from>
    <xdr:ext cx="534377" cy="259045"/>
    <xdr:sp macro="" textlink="">
      <xdr:nvSpPr>
        <xdr:cNvPr id="792" name="貸付金最大値テキスト">
          <a:extLst>
            <a:ext uri="{FF2B5EF4-FFF2-40B4-BE49-F238E27FC236}">
              <a16:creationId xmlns:a16="http://schemas.microsoft.com/office/drawing/2014/main" id="{00000000-0008-0000-0600-000018030000}"/>
            </a:ext>
          </a:extLst>
        </xdr:cNvPr>
        <xdr:cNvSpPr txBox="1"/>
      </xdr:nvSpPr>
      <xdr:spPr>
        <a:xfrm>
          <a:off x="22212300" y="8390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42621</xdr:rowOff>
    </xdr:from>
    <xdr:to>
      <xdr:col>116</xdr:col>
      <xdr:colOff>152400</xdr:colOff>
      <xdr:row>50</xdr:row>
      <xdr:rowOff>42621</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2072600" y="861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8941</xdr:rowOff>
    </xdr:from>
    <xdr:to>
      <xdr:col>116</xdr:col>
      <xdr:colOff>63500</xdr:colOff>
      <xdr:row>59</xdr:row>
      <xdr:rowOff>19152</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1323300" y="10124491"/>
          <a:ext cx="838200" cy="10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19994</xdr:rowOff>
    </xdr:from>
    <xdr:ext cx="469744" cy="259045"/>
    <xdr:sp macro="" textlink="">
      <xdr:nvSpPr>
        <xdr:cNvPr id="795" name="貸付金平均値テキスト">
          <a:extLst>
            <a:ext uri="{FF2B5EF4-FFF2-40B4-BE49-F238E27FC236}">
              <a16:creationId xmlns:a16="http://schemas.microsoft.com/office/drawing/2014/main" id="{00000000-0008-0000-0600-00001B030000}"/>
            </a:ext>
          </a:extLst>
        </xdr:cNvPr>
        <xdr:cNvSpPr txBox="1"/>
      </xdr:nvSpPr>
      <xdr:spPr>
        <a:xfrm>
          <a:off x="22212300" y="97926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168567</xdr:rowOff>
    </xdr:from>
    <xdr:to>
      <xdr:col>116</xdr:col>
      <xdr:colOff>114300</xdr:colOff>
      <xdr:row>58</xdr:row>
      <xdr:rowOff>98717</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22110700" y="9941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8941</xdr:rowOff>
    </xdr:from>
    <xdr:to>
      <xdr:col>111</xdr:col>
      <xdr:colOff>177800</xdr:colOff>
      <xdr:row>59</xdr:row>
      <xdr:rowOff>13322</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0434300" y="10124491"/>
          <a:ext cx="889000" cy="4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140183</xdr:rowOff>
    </xdr:from>
    <xdr:to>
      <xdr:col>112</xdr:col>
      <xdr:colOff>38100</xdr:colOff>
      <xdr:row>58</xdr:row>
      <xdr:rowOff>70333</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1272500" y="991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86860</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088428" y="9688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13322</xdr:rowOff>
    </xdr:from>
    <xdr:to>
      <xdr:col>107</xdr:col>
      <xdr:colOff>50800</xdr:colOff>
      <xdr:row>59</xdr:row>
      <xdr:rowOff>13741</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19545300" y="10128872"/>
          <a:ext cx="889000" cy="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5461</xdr:rowOff>
    </xdr:from>
    <xdr:to>
      <xdr:col>107</xdr:col>
      <xdr:colOff>101600</xdr:colOff>
      <xdr:row>58</xdr:row>
      <xdr:rowOff>107061</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0383500" y="994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123588</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0199428" y="972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13627</xdr:rowOff>
    </xdr:from>
    <xdr:to>
      <xdr:col>102</xdr:col>
      <xdr:colOff>114300</xdr:colOff>
      <xdr:row>59</xdr:row>
      <xdr:rowOff>13741</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18656300" y="10129177"/>
          <a:ext cx="8890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162585</xdr:rowOff>
    </xdr:from>
    <xdr:to>
      <xdr:col>102</xdr:col>
      <xdr:colOff>165100</xdr:colOff>
      <xdr:row>58</xdr:row>
      <xdr:rowOff>92735</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19494500" y="993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109262</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9310428" y="9710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159842</xdr:rowOff>
    </xdr:from>
    <xdr:to>
      <xdr:col>98</xdr:col>
      <xdr:colOff>38100</xdr:colOff>
      <xdr:row>58</xdr:row>
      <xdr:rowOff>89992</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18605500" y="9932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106519</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8421428" y="9707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139802</xdr:rowOff>
    </xdr:from>
    <xdr:to>
      <xdr:col>116</xdr:col>
      <xdr:colOff>114300</xdr:colOff>
      <xdr:row>59</xdr:row>
      <xdr:rowOff>69952</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22110700" y="10083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54729</xdr:rowOff>
    </xdr:from>
    <xdr:ext cx="378565" cy="259045"/>
    <xdr:sp macro="" textlink="">
      <xdr:nvSpPr>
        <xdr:cNvPr id="814" name="貸付金該当値テキスト">
          <a:extLst>
            <a:ext uri="{FF2B5EF4-FFF2-40B4-BE49-F238E27FC236}">
              <a16:creationId xmlns:a16="http://schemas.microsoft.com/office/drawing/2014/main" id="{00000000-0008-0000-0600-00002E030000}"/>
            </a:ext>
          </a:extLst>
        </xdr:cNvPr>
        <xdr:cNvSpPr txBox="1"/>
      </xdr:nvSpPr>
      <xdr:spPr>
        <a:xfrm>
          <a:off x="22212300" y="99988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129591</xdr:rowOff>
    </xdr:from>
    <xdr:to>
      <xdr:col>112</xdr:col>
      <xdr:colOff>38100</xdr:colOff>
      <xdr:row>59</xdr:row>
      <xdr:rowOff>59741</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1272500" y="10073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50868</xdr:rowOff>
    </xdr:from>
    <xdr:ext cx="378565"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134017" y="101664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133972</xdr:rowOff>
    </xdr:from>
    <xdr:to>
      <xdr:col>107</xdr:col>
      <xdr:colOff>101600</xdr:colOff>
      <xdr:row>59</xdr:row>
      <xdr:rowOff>64122</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0383500" y="10078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55249</xdr:rowOff>
    </xdr:from>
    <xdr:ext cx="378565"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45017" y="101707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134391</xdr:rowOff>
    </xdr:from>
    <xdr:to>
      <xdr:col>102</xdr:col>
      <xdr:colOff>165100</xdr:colOff>
      <xdr:row>59</xdr:row>
      <xdr:rowOff>64541</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19494500" y="10078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55668</xdr:rowOff>
    </xdr:from>
    <xdr:ext cx="378565"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9356017" y="101712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134277</xdr:rowOff>
    </xdr:from>
    <xdr:to>
      <xdr:col>98</xdr:col>
      <xdr:colOff>38100</xdr:colOff>
      <xdr:row>59</xdr:row>
      <xdr:rowOff>64427</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18605500" y="10078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55554</xdr:rowOff>
    </xdr:from>
    <xdr:ext cx="378565"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67017" y="101711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4" name="繰出金グラフ枠">
          <a:extLst>
            <a:ext uri="{FF2B5EF4-FFF2-40B4-BE49-F238E27FC236}">
              <a16:creationId xmlns:a16="http://schemas.microsoft.com/office/drawing/2014/main" id="{00000000-0008-0000-0600-00004C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57267</xdr:rowOff>
    </xdr:from>
    <xdr:to>
      <xdr:col>116</xdr:col>
      <xdr:colOff>62864</xdr:colOff>
      <xdr:row>77</xdr:row>
      <xdr:rowOff>151245</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flipV="1">
          <a:off x="22159595" y="12058767"/>
          <a:ext cx="1269" cy="12941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155072</xdr:rowOff>
    </xdr:from>
    <xdr:ext cx="534377" cy="259045"/>
    <xdr:sp macro="" textlink="">
      <xdr:nvSpPr>
        <xdr:cNvPr id="846" name="繰出金最小値テキスト">
          <a:extLst>
            <a:ext uri="{FF2B5EF4-FFF2-40B4-BE49-F238E27FC236}">
              <a16:creationId xmlns:a16="http://schemas.microsoft.com/office/drawing/2014/main" id="{00000000-0008-0000-0600-00004E030000}"/>
            </a:ext>
          </a:extLst>
        </xdr:cNvPr>
        <xdr:cNvSpPr txBox="1"/>
      </xdr:nvSpPr>
      <xdr:spPr>
        <a:xfrm>
          <a:off x="22212300" y="13356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151245</xdr:rowOff>
    </xdr:from>
    <xdr:to>
      <xdr:col>116</xdr:col>
      <xdr:colOff>152400</xdr:colOff>
      <xdr:row>77</xdr:row>
      <xdr:rowOff>151245</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2072600" y="13352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3944</xdr:rowOff>
    </xdr:from>
    <xdr:ext cx="534377" cy="259045"/>
    <xdr:sp macro="" textlink="">
      <xdr:nvSpPr>
        <xdr:cNvPr id="848" name="繰出金最大値テキスト">
          <a:extLst>
            <a:ext uri="{FF2B5EF4-FFF2-40B4-BE49-F238E27FC236}">
              <a16:creationId xmlns:a16="http://schemas.microsoft.com/office/drawing/2014/main" id="{00000000-0008-0000-0600-000050030000}"/>
            </a:ext>
          </a:extLst>
        </xdr:cNvPr>
        <xdr:cNvSpPr txBox="1"/>
      </xdr:nvSpPr>
      <xdr:spPr>
        <a:xfrm>
          <a:off x="22212300" y="11833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57267</xdr:rowOff>
    </xdr:from>
    <xdr:to>
      <xdr:col>116</xdr:col>
      <xdr:colOff>152400</xdr:colOff>
      <xdr:row>70</xdr:row>
      <xdr:rowOff>57267</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2072600" y="12058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102736</xdr:rowOff>
    </xdr:from>
    <xdr:to>
      <xdr:col>116</xdr:col>
      <xdr:colOff>63500</xdr:colOff>
      <xdr:row>76</xdr:row>
      <xdr:rowOff>68354</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1323300" y="12790036"/>
          <a:ext cx="838200" cy="308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87957</xdr:rowOff>
    </xdr:from>
    <xdr:ext cx="534377" cy="259045"/>
    <xdr:sp macro="" textlink="">
      <xdr:nvSpPr>
        <xdr:cNvPr id="851" name="繰出金平均値テキスト">
          <a:extLst>
            <a:ext uri="{FF2B5EF4-FFF2-40B4-BE49-F238E27FC236}">
              <a16:creationId xmlns:a16="http://schemas.microsoft.com/office/drawing/2014/main" id="{00000000-0008-0000-0600-000053030000}"/>
            </a:ext>
          </a:extLst>
        </xdr:cNvPr>
        <xdr:cNvSpPr txBox="1"/>
      </xdr:nvSpPr>
      <xdr:spPr>
        <a:xfrm>
          <a:off x="22212300" y="12603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65080</xdr:rowOff>
    </xdr:from>
    <xdr:to>
      <xdr:col>116</xdr:col>
      <xdr:colOff>114300</xdr:colOff>
      <xdr:row>74</xdr:row>
      <xdr:rowOff>166680</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2110700" y="127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102736</xdr:rowOff>
    </xdr:from>
    <xdr:to>
      <xdr:col>111</xdr:col>
      <xdr:colOff>177800</xdr:colOff>
      <xdr:row>74</xdr:row>
      <xdr:rowOff>168297</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0434300" y="12790036"/>
          <a:ext cx="889000" cy="65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15954</xdr:rowOff>
    </xdr:from>
    <xdr:to>
      <xdr:col>112</xdr:col>
      <xdr:colOff>38100</xdr:colOff>
      <xdr:row>73</xdr:row>
      <xdr:rowOff>117554</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1272500" y="12531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134081</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1056111" y="12307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168297</xdr:rowOff>
    </xdr:from>
    <xdr:to>
      <xdr:col>107</xdr:col>
      <xdr:colOff>50800</xdr:colOff>
      <xdr:row>75</xdr:row>
      <xdr:rowOff>26886</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19545300" y="12855597"/>
          <a:ext cx="889000" cy="30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150073</xdr:rowOff>
    </xdr:from>
    <xdr:to>
      <xdr:col>107</xdr:col>
      <xdr:colOff>101600</xdr:colOff>
      <xdr:row>73</xdr:row>
      <xdr:rowOff>80223</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0383500" y="12494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96750</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0167111" y="12269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161782</xdr:rowOff>
    </xdr:from>
    <xdr:to>
      <xdr:col>102</xdr:col>
      <xdr:colOff>114300</xdr:colOff>
      <xdr:row>75</xdr:row>
      <xdr:rowOff>26886</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18656300" y="12849082"/>
          <a:ext cx="889000" cy="36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25875</xdr:rowOff>
    </xdr:from>
    <xdr:to>
      <xdr:col>102</xdr:col>
      <xdr:colOff>165100</xdr:colOff>
      <xdr:row>73</xdr:row>
      <xdr:rowOff>127475</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9494500" y="12541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144002</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278111" y="12316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32276</xdr:rowOff>
    </xdr:from>
    <xdr:to>
      <xdr:col>98</xdr:col>
      <xdr:colOff>38100</xdr:colOff>
      <xdr:row>73</xdr:row>
      <xdr:rowOff>133876</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18605500" y="12548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150403</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8389111" y="12323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17554</xdr:rowOff>
    </xdr:from>
    <xdr:to>
      <xdr:col>116</xdr:col>
      <xdr:colOff>114300</xdr:colOff>
      <xdr:row>76</xdr:row>
      <xdr:rowOff>119154</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2110700" y="13047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167431</xdr:rowOff>
    </xdr:from>
    <xdr:ext cx="534377" cy="259045"/>
    <xdr:sp macro="" textlink="">
      <xdr:nvSpPr>
        <xdr:cNvPr id="870" name="繰出金該当値テキスト">
          <a:extLst>
            <a:ext uri="{FF2B5EF4-FFF2-40B4-BE49-F238E27FC236}">
              <a16:creationId xmlns:a16="http://schemas.microsoft.com/office/drawing/2014/main" id="{00000000-0008-0000-0600-000066030000}"/>
            </a:ext>
          </a:extLst>
        </xdr:cNvPr>
        <xdr:cNvSpPr txBox="1"/>
      </xdr:nvSpPr>
      <xdr:spPr>
        <a:xfrm>
          <a:off x="22212300" y="13026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51936</xdr:rowOff>
    </xdr:from>
    <xdr:to>
      <xdr:col>112</xdr:col>
      <xdr:colOff>38100</xdr:colOff>
      <xdr:row>74</xdr:row>
      <xdr:rowOff>153536</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1272500" y="1273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144663</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056111" y="12831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117497</xdr:rowOff>
    </xdr:from>
    <xdr:to>
      <xdr:col>107</xdr:col>
      <xdr:colOff>101600</xdr:colOff>
      <xdr:row>75</xdr:row>
      <xdr:rowOff>47647</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0383500" y="12804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38774</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0167111" y="12897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147536</xdr:rowOff>
    </xdr:from>
    <xdr:to>
      <xdr:col>102</xdr:col>
      <xdr:colOff>165100</xdr:colOff>
      <xdr:row>75</xdr:row>
      <xdr:rowOff>77686</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9494500" y="12834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68813</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278111" y="12927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110982</xdr:rowOff>
    </xdr:from>
    <xdr:to>
      <xdr:col>98</xdr:col>
      <xdr:colOff>38100</xdr:colOff>
      <xdr:row>75</xdr:row>
      <xdr:rowOff>41132</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18605500" y="12798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32259</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389111" y="12891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3" name="前年度繰上充用金グラフ枠">
          <a:extLst>
            <a:ext uri="{FF2B5EF4-FFF2-40B4-BE49-F238E27FC236}">
              <a16:creationId xmlns:a16="http://schemas.microsoft.com/office/drawing/2014/main" id="{00000000-0008-0000-0600-00007D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5" name="前年度繰上充用金最小値テキスト">
          <a:extLst>
            <a:ext uri="{FF2B5EF4-FFF2-40B4-BE49-F238E27FC236}">
              <a16:creationId xmlns:a16="http://schemas.microsoft.com/office/drawing/2014/main" id="{00000000-0008-0000-0600-00007F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7" name="前年度繰上充用金最大値テキスト">
          <a:extLst>
            <a:ext uri="{FF2B5EF4-FFF2-40B4-BE49-F238E27FC236}">
              <a16:creationId xmlns:a16="http://schemas.microsoft.com/office/drawing/2014/main" id="{00000000-0008-0000-0600-000081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0" name="前年度繰上充用金平均値テキスト">
          <a:extLst>
            <a:ext uri="{FF2B5EF4-FFF2-40B4-BE49-F238E27FC236}">
              <a16:creationId xmlns:a16="http://schemas.microsoft.com/office/drawing/2014/main" id="{00000000-0008-0000-0600-000084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9" name="前年度繰上充用金該当値テキスト">
          <a:extLst>
            <a:ext uri="{FF2B5EF4-FFF2-40B4-BE49-F238E27FC236}">
              <a16:creationId xmlns:a16="http://schemas.microsoft.com/office/drawing/2014/main" id="{00000000-0008-0000-0600-000097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8" name="正方形/長方形 927">
          <a:extLst>
            <a:ext uri="{FF2B5EF4-FFF2-40B4-BE49-F238E27FC236}">
              <a16:creationId xmlns:a16="http://schemas.microsoft.com/office/drawing/2014/main" id="{00000000-0008-0000-0600-0000A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9" name="正方形/長方形 928">
          <a:extLst>
            <a:ext uri="{FF2B5EF4-FFF2-40B4-BE49-F238E27FC236}">
              <a16:creationId xmlns:a16="http://schemas.microsoft.com/office/drawing/2014/main" id="{00000000-0008-0000-0600-0000A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歳出決算総額は住民一人当たり</a:t>
          </a:r>
          <a:r>
            <a:rPr kumimoji="1" lang="en-US" altLang="ja-JP" sz="1100">
              <a:solidFill>
                <a:schemeClr val="dk1"/>
              </a:solidFill>
              <a:effectLst/>
              <a:latin typeface="+mn-lt"/>
              <a:ea typeface="+mn-ea"/>
              <a:cs typeface="+mn-cs"/>
            </a:rPr>
            <a:t>811,380</a:t>
          </a:r>
          <a:r>
            <a:rPr kumimoji="1" lang="ja-JP" altLang="ja-JP" sz="1100">
              <a:solidFill>
                <a:schemeClr val="dk1"/>
              </a:solidFill>
              <a:effectLst/>
              <a:latin typeface="+mn-lt"/>
              <a:ea typeface="+mn-ea"/>
              <a:cs typeface="+mn-cs"/>
            </a:rPr>
            <a:t>円で、前年度（</a:t>
          </a:r>
          <a:r>
            <a:rPr kumimoji="1" lang="en-US" altLang="ja-JP" sz="1100">
              <a:solidFill>
                <a:schemeClr val="dk1"/>
              </a:solidFill>
              <a:effectLst/>
              <a:latin typeface="+mn-lt"/>
              <a:ea typeface="+mn-ea"/>
              <a:cs typeface="+mn-cs"/>
            </a:rPr>
            <a:t>767,159</a:t>
          </a:r>
          <a:r>
            <a:rPr kumimoji="1" lang="ja-JP" altLang="ja-JP" sz="1100">
              <a:solidFill>
                <a:schemeClr val="dk1"/>
              </a:solidFill>
              <a:effectLst/>
              <a:latin typeface="+mn-lt"/>
              <a:ea typeface="+mn-ea"/>
              <a:cs typeface="+mn-cs"/>
            </a:rPr>
            <a:t>円）と比較し</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万円以上</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している。</a:t>
          </a:r>
          <a:endParaRPr lang="ja-JP" altLang="ja-JP" sz="1400">
            <a:effectLst/>
          </a:endParaRPr>
        </a:p>
        <a:p>
          <a:r>
            <a:rPr kumimoji="1" lang="ja-JP" altLang="ja-JP" sz="1100">
              <a:solidFill>
                <a:schemeClr val="dk1"/>
              </a:solidFill>
              <a:effectLst/>
              <a:latin typeface="+mn-lt"/>
              <a:ea typeface="+mn-ea"/>
              <a:cs typeface="+mn-cs"/>
            </a:rPr>
            <a:t>人件費は、類似団体と同様で近年増加傾向にあり、経常収支比率の分析でも類似団体平均に比べ数値が高い水準にあるため、職員の適正配置や特定財源の確保に努めてゆく。</a:t>
          </a:r>
          <a:endParaRPr lang="ja-JP" altLang="ja-JP" sz="1400">
            <a:effectLst/>
          </a:endParaRPr>
        </a:p>
        <a:p>
          <a:r>
            <a:rPr kumimoji="1" lang="ja-JP" altLang="ja-JP" sz="1100">
              <a:solidFill>
                <a:schemeClr val="dk1"/>
              </a:solidFill>
              <a:effectLst/>
              <a:latin typeface="+mn-lt"/>
              <a:ea typeface="+mn-ea"/>
              <a:cs typeface="+mn-cs"/>
            </a:rPr>
            <a:t>物件費・補助費等は、年々上昇しているが、要因はふるさと応援寄附金経費および一部事務組合の負担金によるものであり、今後も継続して支出の増加が見込まれている。</a:t>
          </a:r>
          <a:endParaRPr lang="ja-JP" altLang="ja-JP" sz="1400">
            <a:effectLst/>
          </a:endParaRPr>
        </a:p>
        <a:p>
          <a:r>
            <a:rPr kumimoji="1" lang="ja-JP" altLang="ja-JP" sz="1100">
              <a:solidFill>
                <a:schemeClr val="dk1"/>
              </a:solidFill>
              <a:effectLst/>
              <a:latin typeface="+mn-lt"/>
              <a:ea typeface="+mn-ea"/>
              <a:cs typeface="+mn-cs"/>
            </a:rPr>
            <a:t>扶助費は、類似団体平均と比較し住民一人当たりのコストは小さいものの、経常収支比率の分析において比率が大きくなっているため、財政を圧迫しないよう削減可能な部分の見直しが必要である。</a:t>
          </a:r>
          <a:endParaRPr lang="ja-JP" altLang="ja-JP" sz="1400">
            <a:effectLst/>
          </a:endParaRPr>
        </a:p>
        <a:p>
          <a:r>
            <a:rPr kumimoji="1" lang="ja-JP" altLang="ja-JP" sz="1100">
              <a:solidFill>
                <a:schemeClr val="dk1"/>
              </a:solidFill>
              <a:effectLst/>
              <a:latin typeface="+mn-lt"/>
              <a:ea typeface="+mn-ea"/>
              <a:cs typeface="+mn-cs"/>
            </a:rPr>
            <a:t>普通建設事業費及び維持補修費は、市町村道路や公共施設の老朽化等、今後多額の費用が見込まれるため、単年度の負担が増大することのないよう、工事の緊急性、優先順位を見極めながら計画的に実施していく。</a:t>
          </a:r>
          <a:endParaRPr lang="ja-JP" altLang="ja-JP" sz="1400">
            <a:effectLst/>
          </a:endParaRPr>
        </a:p>
        <a:p>
          <a:r>
            <a:rPr kumimoji="1" lang="ja-JP" altLang="ja-JP" sz="1100">
              <a:solidFill>
                <a:schemeClr val="dk1"/>
              </a:solidFill>
              <a:effectLst/>
              <a:latin typeface="+mn-lt"/>
              <a:ea typeface="+mn-ea"/>
              <a:cs typeface="+mn-cs"/>
            </a:rPr>
            <a:t>積立金は、ふるさと応援寄附金の収入を基金に積み立て、将来の義務教育施設の改築に向け積極的に財源の確保を図っていく。</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群馬県千代田町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10,848
10,244
21.73
9,586,903
8,801,854
616,677
3,623,602
3,037,495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125603</xdr:rowOff>
    </xdr:from>
    <xdr:to>
      <xdr:col>24</xdr:col>
      <xdr:colOff>62865</xdr:colOff>
      <xdr:row>38</xdr:row>
      <xdr:rowOff>91504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097653"/>
          <a:ext cx="1270" cy="1508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95331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10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91504</xdr:rowOff>
    </xdr:from>
    <xdr:to>
      <xdr:col>24</xdr:col>
      <xdr:colOff>152400</xdr:colOff>
      <xdr:row>38</xdr:row>
      <xdr:rowOff>91504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06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72280</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872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125603</xdr:rowOff>
    </xdr:from>
    <xdr:to>
      <xdr:col>24</xdr:col>
      <xdr:colOff>152400</xdr:colOff>
      <xdr:row>29</xdr:row>
      <xdr:rowOff>125603</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097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41211</xdr:rowOff>
    </xdr:from>
    <xdr:to>
      <xdr:col>24</xdr:col>
      <xdr:colOff>63500</xdr:colOff>
      <xdr:row>35</xdr:row>
      <xdr:rowOff>68263</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041961"/>
          <a:ext cx="838200" cy="27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82757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83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104330</xdr:rowOff>
    </xdr:from>
    <xdr:to>
      <xdr:col>24</xdr:col>
      <xdr:colOff>114300</xdr:colOff>
      <xdr:row>36</xdr:row>
      <xdr:rowOff>34480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0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68263</xdr:rowOff>
    </xdr:from>
    <xdr:to>
      <xdr:col>19</xdr:col>
      <xdr:colOff>177800</xdr:colOff>
      <xdr:row>36</xdr:row>
      <xdr:rowOff>9779</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069013"/>
          <a:ext cx="889000" cy="112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130048</xdr:rowOff>
    </xdr:from>
    <xdr:to>
      <xdr:col>20</xdr:col>
      <xdr:colOff>38100</xdr:colOff>
      <xdr:row>36</xdr:row>
      <xdr:rowOff>60198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0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51325</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23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9779</xdr:rowOff>
    </xdr:from>
    <xdr:to>
      <xdr:col>15</xdr:col>
      <xdr:colOff>50800</xdr:colOff>
      <xdr:row>36</xdr:row>
      <xdr:rowOff>9779</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18197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163957</xdr:rowOff>
    </xdr:from>
    <xdr:to>
      <xdr:col>15</xdr:col>
      <xdr:colOff>101600</xdr:colOff>
      <xdr:row>36</xdr:row>
      <xdr:rowOff>94107</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64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85234</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57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9779</xdr:rowOff>
    </xdr:from>
    <xdr:to>
      <xdr:col>10</xdr:col>
      <xdr:colOff>114300</xdr:colOff>
      <xdr:row>36</xdr:row>
      <xdr:rowOff>28448</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181979"/>
          <a:ext cx="889000" cy="18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24130</xdr:rowOff>
    </xdr:from>
    <xdr:to>
      <xdr:col>10</xdr:col>
      <xdr:colOff>165100</xdr:colOff>
      <xdr:row>36</xdr:row>
      <xdr:rowOff>125730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96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116857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8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118381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9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161861</xdr:rowOff>
    </xdr:from>
    <xdr:to>
      <xdr:col>24</xdr:col>
      <xdr:colOff>114300</xdr:colOff>
      <xdr:row>35</xdr:row>
      <xdr:rowOff>92011</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991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13288</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42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17463</xdr:rowOff>
    </xdr:from>
    <xdr:to>
      <xdr:col>20</xdr:col>
      <xdr:colOff>38100</xdr:colOff>
      <xdr:row>35</xdr:row>
      <xdr:rowOff>119063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18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135590</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793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130429</xdr:rowOff>
    </xdr:from>
    <xdr:to>
      <xdr:col>15</xdr:col>
      <xdr:colOff>101600</xdr:colOff>
      <xdr:row>36</xdr:row>
      <xdr:rowOff>60579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31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77106</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906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130429</xdr:rowOff>
    </xdr:from>
    <xdr:to>
      <xdr:col>10</xdr:col>
      <xdr:colOff>165100</xdr:colOff>
      <xdr:row>36</xdr:row>
      <xdr:rowOff>60579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31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77106</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906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149098</xdr:rowOff>
    </xdr:from>
    <xdr:to>
      <xdr:col>6</xdr:col>
      <xdr:colOff>38100</xdr:colOff>
      <xdr:row>36</xdr:row>
      <xdr:rowOff>79248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49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95775</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925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40638</xdr:rowOff>
    </xdr:from>
    <xdr:to>
      <xdr:col>24</xdr:col>
      <xdr:colOff>62865</xdr:colOff>
      <xdr:row>58</xdr:row>
      <xdr:rowOff>77260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784588"/>
          <a:ext cx="1270" cy="1236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81087</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025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77260</xdr:rowOff>
    </xdr:from>
    <xdr:to>
      <xdr:col>24</xdr:col>
      <xdr:colOff>152400</xdr:colOff>
      <xdr:row>58</xdr:row>
      <xdr:rowOff>77260</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02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158765</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559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437,834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40638</xdr:rowOff>
    </xdr:from>
    <xdr:to>
      <xdr:col>24</xdr:col>
      <xdr:colOff>152400</xdr:colOff>
      <xdr:row>51</xdr:row>
      <xdr:rowOff>40638</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784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25531</xdr:rowOff>
    </xdr:from>
    <xdr:to>
      <xdr:col>24</xdr:col>
      <xdr:colOff>63500</xdr:colOff>
      <xdr:row>54</xdr:row>
      <xdr:rowOff>9039</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9112381"/>
          <a:ext cx="838200" cy="154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34693</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6358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56266</xdr:rowOff>
    </xdr:from>
    <xdr:to>
      <xdr:col>24</xdr:col>
      <xdr:colOff>114300</xdr:colOff>
      <xdr:row>56</xdr:row>
      <xdr:rowOff>157866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657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24388</xdr:rowOff>
    </xdr:from>
    <xdr:to>
      <xdr:col>19</xdr:col>
      <xdr:colOff>177800</xdr:colOff>
      <xdr:row>54</xdr:row>
      <xdr:rowOff>9039</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9111238"/>
          <a:ext cx="889000" cy="156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98194</xdr:rowOff>
    </xdr:from>
    <xdr:to>
      <xdr:col>20</xdr:col>
      <xdr:colOff>38100</xdr:colOff>
      <xdr:row>57</xdr:row>
      <xdr:rowOff>28344</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699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19471</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792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53</xdr:row>
      <xdr:rowOff>24388</xdr:rowOff>
    </xdr:from>
    <xdr:to>
      <xdr:col>15</xdr:col>
      <xdr:colOff>50800</xdr:colOff>
      <xdr:row>55</xdr:row>
      <xdr:rowOff>33946</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019300" y="9111238"/>
          <a:ext cx="889000" cy="352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112887</xdr:rowOff>
    </xdr:from>
    <xdr:to>
      <xdr:col>15</xdr:col>
      <xdr:colOff>101600</xdr:colOff>
      <xdr:row>57</xdr:row>
      <xdr:rowOff>43037</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714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34164</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806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33946</xdr:rowOff>
    </xdr:from>
    <xdr:to>
      <xdr:col>10</xdr:col>
      <xdr:colOff>114300</xdr:colOff>
      <xdr:row>55</xdr:row>
      <xdr:rowOff>160110</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flipV="1">
          <a:off x="1130300" y="9463696"/>
          <a:ext cx="889000" cy="126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121655</xdr:rowOff>
    </xdr:from>
    <xdr:to>
      <xdr:col>10</xdr:col>
      <xdr:colOff>165100</xdr:colOff>
      <xdr:row>57</xdr:row>
      <xdr:rowOff>51805</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72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42932</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815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160289</xdr:rowOff>
    </xdr:from>
    <xdr:to>
      <xdr:col>6</xdr:col>
      <xdr:colOff>38100</xdr:colOff>
      <xdr:row>55</xdr:row>
      <xdr:rowOff>90439</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418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106966</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193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52</xdr:row>
      <xdr:rowOff>146181</xdr:rowOff>
    </xdr:from>
    <xdr:to>
      <xdr:col>24</xdr:col>
      <xdr:colOff>114300</xdr:colOff>
      <xdr:row>53</xdr:row>
      <xdr:rowOff>76331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061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51</xdr:row>
      <xdr:rowOff>169058</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89130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337,460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53</xdr:row>
      <xdr:rowOff>129689</xdr:rowOff>
    </xdr:from>
    <xdr:to>
      <xdr:col>20</xdr:col>
      <xdr:colOff>38100</xdr:colOff>
      <xdr:row>54</xdr:row>
      <xdr:rowOff>59839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216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52</xdr:row>
      <xdr:rowOff>76366</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8991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52</xdr:row>
      <xdr:rowOff>145038</xdr:rowOff>
    </xdr:from>
    <xdr:to>
      <xdr:col>15</xdr:col>
      <xdr:colOff>101600</xdr:colOff>
      <xdr:row>53</xdr:row>
      <xdr:rowOff>75188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060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51</xdr:row>
      <xdr:rowOff>91715</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8835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154596</xdr:rowOff>
    </xdr:from>
    <xdr:to>
      <xdr:col>10</xdr:col>
      <xdr:colOff>165100</xdr:colOff>
      <xdr:row>55</xdr:row>
      <xdr:rowOff>84746</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412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101273</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1881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109310</xdr:rowOff>
    </xdr:from>
    <xdr:to>
      <xdr:col>6</xdr:col>
      <xdr:colOff>38100</xdr:colOff>
      <xdr:row>56</xdr:row>
      <xdr:rowOff>39460</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53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30587</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631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92997</xdr:rowOff>
    </xdr:from>
    <xdr:to>
      <xdr:col>24</xdr:col>
      <xdr:colOff>62865</xdr:colOff>
      <xdr:row>77</xdr:row>
      <xdr:rowOff>56254</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094497"/>
          <a:ext cx="1270" cy="11634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60081</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261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56254</xdr:rowOff>
    </xdr:from>
    <xdr:to>
      <xdr:col>24</xdr:col>
      <xdr:colOff>152400</xdr:colOff>
      <xdr:row>77</xdr:row>
      <xdr:rowOff>56254</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257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39674</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869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296,129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92997</xdr:rowOff>
    </xdr:from>
    <xdr:to>
      <xdr:col>24</xdr:col>
      <xdr:colOff>152400</xdr:colOff>
      <xdr:row>70</xdr:row>
      <xdr:rowOff>92997</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094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142878</xdr:rowOff>
    </xdr:from>
    <xdr:to>
      <xdr:col>24</xdr:col>
      <xdr:colOff>63500</xdr:colOff>
      <xdr:row>77</xdr:row>
      <xdr:rowOff>38819</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173078"/>
          <a:ext cx="838200" cy="67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165171</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6810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142294</xdr:rowOff>
    </xdr:from>
    <xdr:to>
      <xdr:col>24</xdr:col>
      <xdr:colOff>114300</xdr:colOff>
      <xdr:row>75</xdr:row>
      <xdr:rowOff>72444</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829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38819</xdr:rowOff>
    </xdr:from>
    <xdr:to>
      <xdr:col>19</xdr:col>
      <xdr:colOff>177800</xdr:colOff>
      <xdr:row>77</xdr:row>
      <xdr:rowOff>133139</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240469"/>
          <a:ext cx="889000" cy="9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77295</xdr:rowOff>
    </xdr:from>
    <xdr:to>
      <xdr:col>20</xdr:col>
      <xdr:colOff>38100</xdr:colOff>
      <xdr:row>76</xdr:row>
      <xdr:rowOff>7445</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2936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23972</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7112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33623</xdr:rowOff>
    </xdr:from>
    <xdr:to>
      <xdr:col>15</xdr:col>
      <xdr:colOff>50800</xdr:colOff>
      <xdr:row>77</xdr:row>
      <xdr:rowOff>133139</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235273"/>
          <a:ext cx="889000" cy="99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5096</xdr:rowOff>
    </xdr:from>
    <xdr:to>
      <xdr:col>15</xdr:col>
      <xdr:colOff>101600</xdr:colOff>
      <xdr:row>76</xdr:row>
      <xdr:rowOff>106696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035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123222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2810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33623</xdr:rowOff>
    </xdr:from>
    <xdr:to>
      <xdr:col>10</xdr:col>
      <xdr:colOff>114300</xdr:colOff>
      <xdr:row>77</xdr:row>
      <xdr:rowOff>164801</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235273"/>
          <a:ext cx="889000" cy="131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90043</xdr:rowOff>
    </xdr:from>
    <xdr:to>
      <xdr:col>10</xdr:col>
      <xdr:colOff>165100</xdr:colOff>
      <xdr:row>76</xdr:row>
      <xdr:rowOff>20194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294879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36720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724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113688</xdr:rowOff>
    </xdr:from>
    <xdr:to>
      <xdr:col>6</xdr:col>
      <xdr:colOff>38100</xdr:colOff>
      <xdr:row>77</xdr:row>
      <xdr:rowOff>43838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143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60365</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2919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92078</xdr:rowOff>
    </xdr:from>
    <xdr:to>
      <xdr:col>24</xdr:col>
      <xdr:colOff>114300</xdr:colOff>
      <xdr:row>77</xdr:row>
      <xdr:rowOff>22228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122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7005</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0372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159469</xdr:rowOff>
    </xdr:from>
    <xdr:to>
      <xdr:col>20</xdr:col>
      <xdr:colOff>38100</xdr:colOff>
      <xdr:row>77</xdr:row>
      <xdr:rowOff>89619</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18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80746</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282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82339</xdr:rowOff>
    </xdr:from>
    <xdr:to>
      <xdr:col>15</xdr:col>
      <xdr:colOff>101600</xdr:colOff>
      <xdr:row>78</xdr:row>
      <xdr:rowOff>12489</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283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3616</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376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154273</xdr:rowOff>
    </xdr:from>
    <xdr:to>
      <xdr:col>10</xdr:col>
      <xdr:colOff>165100</xdr:colOff>
      <xdr:row>77</xdr:row>
      <xdr:rowOff>84423</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184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75550</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277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114001</xdr:rowOff>
    </xdr:from>
    <xdr:to>
      <xdr:col>6</xdr:col>
      <xdr:colOff>38100</xdr:colOff>
      <xdr:row>78</xdr:row>
      <xdr:rowOff>44151</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315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35278</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408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56338</xdr:rowOff>
    </xdr:from>
    <xdr:to>
      <xdr:col>24</xdr:col>
      <xdr:colOff>62865</xdr:colOff>
      <xdr:row>99</xdr:row>
      <xdr:rowOff>133429</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658288"/>
          <a:ext cx="1270" cy="14486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137256</xdr:rowOff>
    </xdr:from>
    <xdr:ext cx="534377" cy="25904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7110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133429</xdr:rowOff>
    </xdr:from>
    <xdr:to>
      <xdr:col>24</xdr:col>
      <xdr:colOff>152400</xdr:colOff>
      <xdr:row>99</xdr:row>
      <xdr:rowOff>133429</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7106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3015</xdr:rowOff>
    </xdr:from>
    <xdr:ext cx="599010" cy="259045"/>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433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159,908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56338</xdr:rowOff>
    </xdr:from>
    <xdr:to>
      <xdr:col>24</xdr:col>
      <xdr:colOff>152400</xdr:colOff>
      <xdr:row>91</xdr:row>
      <xdr:rowOff>56338</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658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97616</xdr:rowOff>
    </xdr:from>
    <xdr:to>
      <xdr:col>24</xdr:col>
      <xdr:colOff>63500</xdr:colOff>
      <xdr:row>98</xdr:row>
      <xdr:rowOff>111550</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3797300" y="16899716"/>
          <a:ext cx="838200" cy="13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12205</xdr:rowOff>
    </xdr:from>
    <xdr:ext cx="534377" cy="25904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471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160778</xdr:rowOff>
    </xdr:from>
    <xdr:to>
      <xdr:col>24</xdr:col>
      <xdr:colOff>114300</xdr:colOff>
      <xdr:row>97</xdr:row>
      <xdr:rowOff>90928</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619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111550</xdr:rowOff>
    </xdr:from>
    <xdr:to>
      <xdr:col>19</xdr:col>
      <xdr:colOff>177800</xdr:colOff>
      <xdr:row>98</xdr:row>
      <xdr:rowOff>112954</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908300" y="16913650"/>
          <a:ext cx="889000" cy="1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31587</xdr:rowOff>
    </xdr:from>
    <xdr:to>
      <xdr:col>20</xdr:col>
      <xdr:colOff>38100</xdr:colOff>
      <xdr:row>97</xdr:row>
      <xdr:rowOff>133187</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66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149714</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437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146656</xdr:rowOff>
    </xdr:from>
    <xdr:to>
      <xdr:col>15</xdr:col>
      <xdr:colOff>50800</xdr:colOff>
      <xdr:row>98</xdr:row>
      <xdr:rowOff>112954</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a:off x="2019300" y="16605856"/>
          <a:ext cx="889000" cy="309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54611</xdr:rowOff>
    </xdr:from>
    <xdr:to>
      <xdr:col>15</xdr:col>
      <xdr:colOff>101600</xdr:colOff>
      <xdr:row>97</xdr:row>
      <xdr:rowOff>156211</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68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1288</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460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146656</xdr:rowOff>
    </xdr:from>
    <xdr:to>
      <xdr:col>10</xdr:col>
      <xdr:colOff>114300</xdr:colOff>
      <xdr:row>97</xdr:row>
      <xdr:rowOff>49240</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1130300" y="16605856"/>
          <a:ext cx="889000" cy="74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66399</xdr:rowOff>
    </xdr:from>
    <xdr:to>
      <xdr:col>10</xdr:col>
      <xdr:colOff>165100</xdr:colOff>
      <xdr:row>97</xdr:row>
      <xdr:rowOff>167999</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69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159126</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789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156815</xdr:rowOff>
    </xdr:from>
    <xdr:to>
      <xdr:col>6</xdr:col>
      <xdr:colOff>38100</xdr:colOff>
      <xdr:row>98</xdr:row>
      <xdr:rowOff>86965</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787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78092</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6880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46816</xdr:rowOff>
    </xdr:from>
    <xdr:to>
      <xdr:col>24</xdr:col>
      <xdr:colOff>114300</xdr:colOff>
      <xdr:row>98</xdr:row>
      <xdr:rowOff>148416</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6848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25243</xdr:rowOff>
    </xdr:from>
    <xdr:ext cx="534377" cy="25904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6827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60750</xdr:rowOff>
    </xdr:from>
    <xdr:to>
      <xdr:col>20</xdr:col>
      <xdr:colOff>38100</xdr:colOff>
      <xdr:row>98</xdr:row>
      <xdr:rowOff>162350</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686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153477</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30111" y="16955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62154</xdr:rowOff>
    </xdr:from>
    <xdr:to>
      <xdr:col>15</xdr:col>
      <xdr:colOff>101600</xdr:colOff>
      <xdr:row>98</xdr:row>
      <xdr:rowOff>163754</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6864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154881</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1111" y="16956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95856</xdr:rowOff>
    </xdr:from>
    <xdr:to>
      <xdr:col>10</xdr:col>
      <xdr:colOff>165100</xdr:colOff>
      <xdr:row>97</xdr:row>
      <xdr:rowOff>26006</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6555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42533</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2111" y="16330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169890</xdr:rowOff>
    </xdr:from>
    <xdr:to>
      <xdr:col>6</xdr:col>
      <xdr:colOff>38100</xdr:colOff>
      <xdr:row>97</xdr:row>
      <xdr:rowOff>100040</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662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116567</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3111" y="16404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140462</xdr:rowOff>
    </xdr:from>
    <xdr:to>
      <xdr:col>54</xdr:col>
      <xdr:colOff>189865</xdr:colOff>
      <xdr:row>39</xdr:row>
      <xdr:rowOff>44450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455412"/>
          <a:ext cx="1270" cy="12755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87139</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523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140462</xdr:rowOff>
    </xdr:from>
    <xdr:to>
      <xdr:col>55</xdr:col>
      <xdr:colOff>88900</xdr:colOff>
      <xdr:row>31</xdr:row>
      <xdr:rowOff>140462</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455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40259</xdr:rowOff>
    </xdr:from>
    <xdr:to>
      <xdr:col>55</xdr:col>
      <xdr:colOff>0</xdr:colOff>
      <xdr:row>39</xdr:row>
      <xdr:rowOff>40640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9639300" y="6726809"/>
          <a:ext cx="8382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6240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34989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154813</xdr:rowOff>
    </xdr:from>
    <xdr:to>
      <xdr:col>55</xdr:col>
      <xdr:colOff>50800</xdr:colOff>
      <xdr:row>38</xdr:row>
      <xdr:rowOff>84963</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498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40259</xdr:rowOff>
    </xdr:from>
    <xdr:to>
      <xdr:col>50</xdr:col>
      <xdr:colOff>114300</xdr:colOff>
      <xdr:row>39</xdr:row>
      <xdr:rowOff>40259</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8750300" y="672680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139954</xdr:rowOff>
    </xdr:from>
    <xdr:to>
      <xdr:col>50</xdr:col>
      <xdr:colOff>165100</xdr:colOff>
      <xdr:row>38</xdr:row>
      <xdr:rowOff>70104</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83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86631</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2588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40259</xdr:rowOff>
    </xdr:from>
    <xdr:to>
      <xdr:col>45</xdr:col>
      <xdr:colOff>177800</xdr:colOff>
      <xdr:row>39</xdr:row>
      <xdr:rowOff>41021</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flipV="1">
          <a:off x="7861300" y="6726809"/>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158242</xdr:rowOff>
    </xdr:from>
    <xdr:to>
      <xdr:col>46</xdr:col>
      <xdr:colOff>38100</xdr:colOff>
      <xdr:row>38</xdr:row>
      <xdr:rowOff>88392</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50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104919</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2771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41021</xdr:rowOff>
    </xdr:from>
    <xdr:to>
      <xdr:col>41</xdr:col>
      <xdr:colOff>50800</xdr:colOff>
      <xdr:row>39</xdr:row>
      <xdr:rowOff>41402</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flipV="1">
          <a:off x="6972300" y="6727571"/>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6604</xdr:rowOff>
    </xdr:from>
    <xdr:to>
      <xdr:col>41</xdr:col>
      <xdr:colOff>101600</xdr:colOff>
      <xdr:row>38</xdr:row>
      <xdr:rowOff>108204</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521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124731</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2969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69469</xdr:rowOff>
    </xdr:from>
    <xdr:to>
      <xdr:col>36</xdr:col>
      <xdr:colOff>165100</xdr:colOff>
      <xdr:row>37</xdr:row>
      <xdr:rowOff>171069</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413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16146</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3017" y="61883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161290</xdr:rowOff>
    </xdr:from>
    <xdr:to>
      <xdr:col>55</xdr:col>
      <xdr:colOff>50800</xdr:colOff>
      <xdr:row>39</xdr:row>
      <xdr:rowOff>91440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676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76217</xdr:rowOff>
    </xdr:from>
    <xdr:ext cx="313932"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59131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160909</xdr:rowOff>
    </xdr:from>
    <xdr:to>
      <xdr:col>50</xdr:col>
      <xdr:colOff>165100</xdr:colOff>
      <xdr:row>39</xdr:row>
      <xdr:rowOff>91059</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676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82186</xdr:rowOff>
    </xdr:from>
    <xdr:ext cx="313932"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82333" y="676873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160909</xdr:rowOff>
    </xdr:from>
    <xdr:to>
      <xdr:col>46</xdr:col>
      <xdr:colOff>38100</xdr:colOff>
      <xdr:row>39</xdr:row>
      <xdr:rowOff>91059</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676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82186</xdr:rowOff>
    </xdr:from>
    <xdr:ext cx="313932"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93333" y="676873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161671</xdr:rowOff>
    </xdr:from>
    <xdr:to>
      <xdr:col>41</xdr:col>
      <xdr:colOff>101600</xdr:colOff>
      <xdr:row>39</xdr:row>
      <xdr:rowOff>91821</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676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82948</xdr:rowOff>
    </xdr:from>
    <xdr:ext cx="249299"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736650" y="676949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162052</xdr:rowOff>
    </xdr:from>
    <xdr:to>
      <xdr:col>36</xdr:col>
      <xdr:colOff>165100</xdr:colOff>
      <xdr:row>39</xdr:row>
      <xdr:rowOff>92202</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677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83329</xdr:rowOff>
    </xdr:from>
    <xdr:ext cx="249299"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847650" y="67698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農林水産業費グラフ枠">
          <a:extLst>
            <a:ext uri="{FF2B5EF4-FFF2-40B4-BE49-F238E27FC236}">
              <a16:creationId xmlns:a16="http://schemas.microsoft.com/office/drawing/2014/main" id="{00000000-0008-0000-07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49476</xdr:rowOff>
    </xdr:from>
    <xdr:to>
      <xdr:col>54</xdr:col>
      <xdr:colOff>189865</xdr:colOff>
      <xdr:row>58</xdr:row>
      <xdr:rowOff>93797</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10475595" y="8793426"/>
          <a:ext cx="1270" cy="12444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97624</xdr:rowOff>
    </xdr:from>
    <xdr:ext cx="534377" cy="259045"/>
    <xdr:sp macro="" textlink="">
      <xdr:nvSpPr>
        <xdr:cNvPr id="346" name="農林水産業費最小値テキスト">
          <a:extLst>
            <a:ext uri="{FF2B5EF4-FFF2-40B4-BE49-F238E27FC236}">
              <a16:creationId xmlns:a16="http://schemas.microsoft.com/office/drawing/2014/main" id="{00000000-0008-0000-0700-00005A010000}"/>
            </a:ext>
          </a:extLst>
        </xdr:cNvPr>
        <xdr:cNvSpPr txBox="1"/>
      </xdr:nvSpPr>
      <xdr:spPr>
        <a:xfrm>
          <a:off x="10528300" y="10041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93797</xdr:rowOff>
    </xdr:from>
    <xdr:to>
      <xdr:col>55</xdr:col>
      <xdr:colOff>88900</xdr:colOff>
      <xdr:row>58</xdr:row>
      <xdr:rowOff>93797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10037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167603</xdr:rowOff>
    </xdr:from>
    <xdr:ext cx="599010" cy="259045"/>
    <xdr:sp macro="" textlink="">
      <xdr:nvSpPr>
        <xdr:cNvPr id="348" name="農林水産業費最大値テキスト">
          <a:extLst>
            <a:ext uri="{FF2B5EF4-FFF2-40B4-BE49-F238E27FC236}">
              <a16:creationId xmlns:a16="http://schemas.microsoft.com/office/drawing/2014/main" id="{00000000-0008-0000-0700-00005C010000}"/>
            </a:ext>
          </a:extLst>
        </xdr:cNvPr>
        <xdr:cNvSpPr txBox="1"/>
      </xdr:nvSpPr>
      <xdr:spPr>
        <a:xfrm>
          <a:off x="10528300" y="8568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282,234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49476</xdr:rowOff>
    </xdr:from>
    <xdr:to>
      <xdr:col>55</xdr:col>
      <xdr:colOff>88900</xdr:colOff>
      <xdr:row>51</xdr:row>
      <xdr:rowOff>49476</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87934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87904</xdr:rowOff>
    </xdr:from>
    <xdr:to>
      <xdr:col>55</xdr:col>
      <xdr:colOff>0</xdr:colOff>
      <xdr:row>58</xdr:row>
      <xdr:rowOff>93797</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9639300" y="10032004"/>
          <a:ext cx="838200" cy="5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90202</xdr:rowOff>
    </xdr:from>
    <xdr:ext cx="534377" cy="259045"/>
    <xdr:sp macro="" textlink="">
      <xdr:nvSpPr>
        <xdr:cNvPr id="351" name="農林水産業費平均値テキスト">
          <a:extLst>
            <a:ext uri="{FF2B5EF4-FFF2-40B4-BE49-F238E27FC236}">
              <a16:creationId xmlns:a16="http://schemas.microsoft.com/office/drawing/2014/main" id="{00000000-0008-0000-0700-00005F010000}"/>
            </a:ext>
          </a:extLst>
        </xdr:cNvPr>
        <xdr:cNvSpPr txBox="1"/>
      </xdr:nvSpPr>
      <xdr:spPr>
        <a:xfrm>
          <a:off x="10528300" y="96914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67325</xdr:rowOff>
    </xdr:from>
    <xdr:to>
      <xdr:col>55</xdr:col>
      <xdr:colOff>50800</xdr:colOff>
      <xdr:row>57</xdr:row>
      <xdr:rowOff>168925</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10426700" y="9839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87904</xdr:rowOff>
    </xdr:from>
    <xdr:to>
      <xdr:col>50</xdr:col>
      <xdr:colOff>114300</xdr:colOff>
      <xdr:row>58</xdr:row>
      <xdr:rowOff>88050</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8750300" y="10032004"/>
          <a:ext cx="889000" cy="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68001</xdr:rowOff>
    </xdr:from>
    <xdr:to>
      <xdr:col>50</xdr:col>
      <xdr:colOff>165100</xdr:colOff>
      <xdr:row>57</xdr:row>
      <xdr:rowOff>169601</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9588500" y="9840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14678</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9372111" y="9615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83506</xdr:rowOff>
    </xdr:from>
    <xdr:to>
      <xdr:col>45</xdr:col>
      <xdr:colOff>177800</xdr:colOff>
      <xdr:row>58</xdr:row>
      <xdr:rowOff>88050</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7861300" y="10027606"/>
          <a:ext cx="889000" cy="4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79061</xdr:rowOff>
    </xdr:from>
    <xdr:to>
      <xdr:col>46</xdr:col>
      <xdr:colOff>38100</xdr:colOff>
      <xdr:row>58</xdr:row>
      <xdr:rowOff>9211</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8699500" y="9851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25738</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8483111" y="9626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83506</xdr:rowOff>
    </xdr:from>
    <xdr:to>
      <xdr:col>41</xdr:col>
      <xdr:colOff>50800</xdr:colOff>
      <xdr:row>58</xdr:row>
      <xdr:rowOff>98808</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flipV="1">
          <a:off x="6972300" y="10027606"/>
          <a:ext cx="889000" cy="15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83262</xdr:rowOff>
    </xdr:from>
    <xdr:to>
      <xdr:col>41</xdr:col>
      <xdr:colOff>101600</xdr:colOff>
      <xdr:row>58</xdr:row>
      <xdr:rowOff>13412</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7810500" y="9855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29939</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594111" y="9631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93106</xdr:rowOff>
    </xdr:from>
    <xdr:to>
      <xdr:col>36</xdr:col>
      <xdr:colOff>165100</xdr:colOff>
      <xdr:row>58</xdr:row>
      <xdr:rowOff>23256</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6921500" y="98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39783</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05111" y="9640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42997</xdr:rowOff>
    </xdr:from>
    <xdr:to>
      <xdr:col>55</xdr:col>
      <xdr:colOff>50800</xdr:colOff>
      <xdr:row>58</xdr:row>
      <xdr:rowOff>144597</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10426700" y="9987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129374</xdr:rowOff>
    </xdr:from>
    <xdr:ext cx="534377" cy="259045"/>
    <xdr:sp macro="" textlink="">
      <xdr:nvSpPr>
        <xdr:cNvPr id="370" name="農林水産業費該当値テキスト">
          <a:extLst>
            <a:ext uri="{FF2B5EF4-FFF2-40B4-BE49-F238E27FC236}">
              <a16:creationId xmlns:a16="http://schemas.microsoft.com/office/drawing/2014/main" id="{00000000-0008-0000-0700-000072010000}"/>
            </a:ext>
          </a:extLst>
        </xdr:cNvPr>
        <xdr:cNvSpPr txBox="1"/>
      </xdr:nvSpPr>
      <xdr:spPr>
        <a:xfrm>
          <a:off x="10528300" y="9902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37104</xdr:rowOff>
    </xdr:from>
    <xdr:to>
      <xdr:col>50</xdr:col>
      <xdr:colOff>165100</xdr:colOff>
      <xdr:row>58</xdr:row>
      <xdr:rowOff>138704</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9588500" y="9981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129831</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9372111" y="10073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37250</xdr:rowOff>
    </xdr:from>
    <xdr:to>
      <xdr:col>46</xdr:col>
      <xdr:colOff>38100</xdr:colOff>
      <xdr:row>58</xdr:row>
      <xdr:rowOff>138850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8699500" y="9981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129977</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8483111" y="10074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32706</xdr:rowOff>
    </xdr:from>
    <xdr:to>
      <xdr:col>41</xdr:col>
      <xdr:colOff>101600</xdr:colOff>
      <xdr:row>58</xdr:row>
      <xdr:rowOff>134306</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7810500" y="997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125433</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7594111" y="10069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48008</xdr:rowOff>
    </xdr:from>
    <xdr:to>
      <xdr:col>36</xdr:col>
      <xdr:colOff>165100</xdr:colOff>
      <xdr:row>58</xdr:row>
      <xdr:rowOff>149608</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6921500" y="9992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140735</xdr:rowOff>
    </xdr:from>
    <xdr:ext cx="469744"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6737428" y="10084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156597</xdr:rowOff>
    </xdr:from>
    <xdr:to>
      <xdr:col>54</xdr:col>
      <xdr:colOff>189865</xdr:colOff>
      <xdr:row>78</xdr:row>
      <xdr:rowOff>146081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158097"/>
          <a:ext cx="1270" cy="13610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149908</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523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146081</xdr:rowOff>
    </xdr:from>
    <xdr:to>
      <xdr:col>55</xdr:col>
      <xdr:colOff>88900</xdr:colOff>
      <xdr:row>78</xdr:row>
      <xdr:rowOff>146081</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519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103274</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93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75,113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156597</xdr:rowOff>
    </xdr:from>
    <xdr:to>
      <xdr:col>55</xdr:col>
      <xdr:colOff>88900</xdr:colOff>
      <xdr:row>70</xdr:row>
      <xdr:rowOff>156597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158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146196</xdr:rowOff>
    </xdr:from>
    <xdr:to>
      <xdr:col>55</xdr:col>
      <xdr:colOff>0</xdr:colOff>
      <xdr:row>78</xdr:row>
      <xdr:rowOff>4159</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3347846"/>
          <a:ext cx="838200" cy="29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112158</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29709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89281</xdr:rowOff>
    </xdr:from>
    <xdr:to>
      <xdr:col>55</xdr:col>
      <xdr:colOff>50800</xdr:colOff>
      <xdr:row>77</xdr:row>
      <xdr:rowOff>19431</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1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146196</xdr:rowOff>
    </xdr:from>
    <xdr:to>
      <xdr:col>50</xdr:col>
      <xdr:colOff>114300</xdr:colOff>
      <xdr:row>78</xdr:row>
      <xdr:rowOff>5855</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8750300" y="13347846"/>
          <a:ext cx="889000" cy="31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58305</xdr:rowOff>
    </xdr:from>
    <xdr:to>
      <xdr:col>50</xdr:col>
      <xdr:colOff>165100</xdr:colOff>
      <xdr:row>76</xdr:row>
      <xdr:rowOff>159905</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08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4983</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2863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5855</xdr:rowOff>
    </xdr:from>
    <xdr:to>
      <xdr:col>45</xdr:col>
      <xdr:colOff>177800</xdr:colOff>
      <xdr:row>78</xdr:row>
      <xdr:rowOff>99371</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7861300" y="13378955"/>
          <a:ext cx="889000" cy="93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87909</xdr:rowOff>
    </xdr:from>
    <xdr:to>
      <xdr:col>46</xdr:col>
      <xdr:colOff>38100</xdr:colOff>
      <xdr:row>76</xdr:row>
      <xdr:rowOff>18059</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294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34586</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2721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99371</xdr:rowOff>
    </xdr:from>
    <xdr:to>
      <xdr:col>41</xdr:col>
      <xdr:colOff>50800</xdr:colOff>
      <xdr:row>78</xdr:row>
      <xdr:rowOff>120574</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flipV="1">
          <a:off x="6972300" y="13472471"/>
          <a:ext cx="889000" cy="21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10167</xdr:rowOff>
    </xdr:from>
    <xdr:to>
      <xdr:col>41</xdr:col>
      <xdr:colOff>101600</xdr:colOff>
      <xdr:row>76</xdr:row>
      <xdr:rowOff>111767</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040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128293</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2815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85013</xdr:rowOff>
    </xdr:from>
    <xdr:to>
      <xdr:col>36</xdr:col>
      <xdr:colOff>165100</xdr:colOff>
      <xdr:row>76</xdr:row>
      <xdr:rowOff>15163</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2943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31690</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2718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124809</xdr:rowOff>
    </xdr:from>
    <xdr:to>
      <xdr:col>55</xdr:col>
      <xdr:colOff>50800</xdr:colOff>
      <xdr:row>78</xdr:row>
      <xdr:rowOff>54959</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326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103236</xdr:rowOff>
    </xdr:from>
    <xdr:ext cx="534377"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304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95396</xdr:rowOff>
    </xdr:from>
    <xdr:to>
      <xdr:col>50</xdr:col>
      <xdr:colOff>165100</xdr:colOff>
      <xdr:row>78</xdr:row>
      <xdr:rowOff>25546</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297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16673</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2111" y="13389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126505</xdr:rowOff>
    </xdr:from>
    <xdr:to>
      <xdr:col>46</xdr:col>
      <xdr:colOff>38100</xdr:colOff>
      <xdr:row>78</xdr:row>
      <xdr:rowOff>56655</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328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47782</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3420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48571</xdr:rowOff>
    </xdr:from>
    <xdr:to>
      <xdr:col>41</xdr:col>
      <xdr:colOff>101600</xdr:colOff>
      <xdr:row>78</xdr:row>
      <xdr:rowOff>150171</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421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141298</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626428" y="13514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69774</xdr:rowOff>
    </xdr:from>
    <xdr:to>
      <xdr:col>36</xdr:col>
      <xdr:colOff>165100</xdr:colOff>
      <xdr:row>78</xdr:row>
      <xdr:rowOff>171374</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442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162501</xdr:rowOff>
    </xdr:from>
    <xdr:ext cx="469744"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37428" y="13535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159017</xdr:rowOff>
    </xdr:from>
    <xdr:to>
      <xdr:col>54</xdr:col>
      <xdr:colOff>189865</xdr:colOff>
      <xdr:row>98</xdr:row>
      <xdr:rowOff>2901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760967"/>
          <a:ext cx="1270" cy="1044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6728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808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2901</xdr:rowOff>
    </xdr:from>
    <xdr:to>
      <xdr:col>55</xdr:col>
      <xdr:colOff>88900</xdr:colOff>
      <xdr:row>98</xdr:row>
      <xdr:rowOff>2901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805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105694</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536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258,275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159017</xdr:rowOff>
    </xdr:from>
    <xdr:to>
      <xdr:col>55</xdr:col>
      <xdr:colOff>88900</xdr:colOff>
      <xdr:row>91</xdr:row>
      <xdr:rowOff>159017</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760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126816</xdr:rowOff>
    </xdr:from>
    <xdr:to>
      <xdr:col>55</xdr:col>
      <xdr:colOff>0</xdr:colOff>
      <xdr:row>97</xdr:row>
      <xdr:rowOff>76840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586016"/>
          <a:ext cx="838200" cy="121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92392</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3801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69515</xdr:rowOff>
    </xdr:from>
    <xdr:to>
      <xdr:col>55</xdr:col>
      <xdr:colOff>50800</xdr:colOff>
      <xdr:row>96</xdr:row>
      <xdr:rowOff>171115</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52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76840</xdr:rowOff>
    </xdr:from>
    <xdr:to>
      <xdr:col>50</xdr:col>
      <xdr:colOff>114300</xdr:colOff>
      <xdr:row>97</xdr:row>
      <xdr:rowOff>118788</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707490"/>
          <a:ext cx="889000" cy="41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86257</xdr:rowOff>
    </xdr:from>
    <xdr:to>
      <xdr:col>50</xdr:col>
      <xdr:colOff>165100</xdr:colOff>
      <xdr:row>97</xdr:row>
      <xdr:rowOff>16407</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545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32934</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320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96682</xdr:rowOff>
    </xdr:from>
    <xdr:to>
      <xdr:col>45</xdr:col>
      <xdr:colOff>177800</xdr:colOff>
      <xdr:row>97</xdr:row>
      <xdr:rowOff>118788</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7861300" y="16727332"/>
          <a:ext cx="889000" cy="22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61362</xdr:rowOff>
    </xdr:from>
    <xdr:to>
      <xdr:col>46</xdr:col>
      <xdr:colOff>38100</xdr:colOff>
      <xdr:row>96</xdr:row>
      <xdr:rowOff>162962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520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8039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295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96682</xdr:rowOff>
    </xdr:from>
    <xdr:to>
      <xdr:col>41</xdr:col>
      <xdr:colOff>50800</xdr:colOff>
      <xdr:row>97</xdr:row>
      <xdr:rowOff>125279</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727332"/>
          <a:ext cx="889000" cy="28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109835</xdr:rowOff>
    </xdr:from>
    <xdr:to>
      <xdr:col>41</xdr:col>
      <xdr:colOff>101600</xdr:colOff>
      <xdr:row>97</xdr:row>
      <xdr:rowOff>39985</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56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56512</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344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123044</xdr:rowOff>
    </xdr:from>
    <xdr:to>
      <xdr:col>36</xdr:col>
      <xdr:colOff>165100</xdr:colOff>
      <xdr:row>97</xdr:row>
      <xdr:rowOff>53194</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58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69721</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357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76016</xdr:rowOff>
    </xdr:from>
    <xdr:to>
      <xdr:col>55</xdr:col>
      <xdr:colOff>50800</xdr:colOff>
      <xdr:row>97</xdr:row>
      <xdr:rowOff>6166</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53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54443</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513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26040</xdr:rowOff>
    </xdr:from>
    <xdr:to>
      <xdr:col>50</xdr:col>
      <xdr:colOff>165100</xdr:colOff>
      <xdr:row>97</xdr:row>
      <xdr:rowOff>127640</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65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118767</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749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67988</xdr:rowOff>
    </xdr:from>
    <xdr:to>
      <xdr:col>46</xdr:col>
      <xdr:colOff>38100</xdr:colOff>
      <xdr:row>97</xdr:row>
      <xdr:rowOff>169588</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698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160715</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791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45882</xdr:rowOff>
    </xdr:from>
    <xdr:to>
      <xdr:col>41</xdr:col>
      <xdr:colOff>101600</xdr:colOff>
      <xdr:row>97</xdr:row>
      <xdr:rowOff>147482</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67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138609</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769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74479</xdr:rowOff>
    </xdr:from>
    <xdr:to>
      <xdr:col>36</xdr:col>
      <xdr:colOff>165100</xdr:colOff>
      <xdr:row>98</xdr:row>
      <xdr:rowOff>4629</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705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167206</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797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134956</xdr:rowOff>
    </xdr:from>
    <xdr:to>
      <xdr:col>85</xdr:col>
      <xdr:colOff>126364</xdr:colOff>
      <xdr:row>39</xdr:row>
      <xdr:rowOff>75254</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278456"/>
          <a:ext cx="1269" cy="14833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79081</xdr:rowOff>
    </xdr:from>
    <xdr:ext cx="534377"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76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75254</xdr:rowOff>
    </xdr:from>
    <xdr:to>
      <xdr:col>86</xdr:col>
      <xdr:colOff>25400</xdr:colOff>
      <xdr:row>39</xdr:row>
      <xdr:rowOff>75254</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761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81633</xdr:rowOff>
    </xdr:from>
    <xdr:ext cx="534377"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5053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96,249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134956</xdr:rowOff>
    </xdr:from>
    <xdr:to>
      <xdr:col>86</xdr:col>
      <xdr:colOff>25400</xdr:colOff>
      <xdr:row>30</xdr:row>
      <xdr:rowOff>134956</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278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6655</xdr:rowOff>
    </xdr:from>
    <xdr:to>
      <xdr:col>85</xdr:col>
      <xdr:colOff>127000</xdr:colOff>
      <xdr:row>38</xdr:row>
      <xdr:rowOff>143129</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5481300" y="6521755"/>
          <a:ext cx="838200" cy="136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114685</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4583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136258</xdr:rowOff>
    </xdr:from>
    <xdr:to>
      <xdr:col>85</xdr:col>
      <xdr:colOff>177800</xdr:colOff>
      <xdr:row>38</xdr:row>
      <xdr:rowOff>66408</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479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143129</xdr:rowOff>
    </xdr:from>
    <xdr:to>
      <xdr:col>81</xdr:col>
      <xdr:colOff>50800</xdr:colOff>
      <xdr:row>38</xdr:row>
      <xdr:rowOff>160274</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4592300" y="6658229"/>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153708</xdr:rowOff>
    </xdr:from>
    <xdr:to>
      <xdr:col>81</xdr:col>
      <xdr:colOff>101600</xdr:colOff>
      <xdr:row>38</xdr:row>
      <xdr:rowOff>83858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497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100385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6272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160274</xdr:rowOff>
    </xdr:from>
    <xdr:to>
      <xdr:col>76</xdr:col>
      <xdr:colOff>114300</xdr:colOff>
      <xdr:row>39</xdr:row>
      <xdr:rowOff>15513</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3703300" y="6675374"/>
          <a:ext cx="889000" cy="26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17329</xdr:rowOff>
    </xdr:from>
    <xdr:to>
      <xdr:col>76</xdr:col>
      <xdr:colOff>165100</xdr:colOff>
      <xdr:row>38</xdr:row>
      <xdr:rowOff>118929</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532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135456</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6307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154121</xdr:rowOff>
    </xdr:from>
    <xdr:to>
      <xdr:col>71</xdr:col>
      <xdr:colOff>177800</xdr:colOff>
      <xdr:row>39</xdr:row>
      <xdr:rowOff>15513</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2814300" y="6669221"/>
          <a:ext cx="889000" cy="32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15577</xdr:rowOff>
    </xdr:from>
    <xdr:to>
      <xdr:col>72</xdr:col>
      <xdr:colOff>38100</xdr:colOff>
      <xdr:row>38</xdr:row>
      <xdr:rowOff>117177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530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133704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6305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132886</xdr:rowOff>
    </xdr:from>
    <xdr:to>
      <xdr:col>67</xdr:col>
      <xdr:colOff>101600</xdr:colOff>
      <xdr:row>38</xdr:row>
      <xdr:rowOff>63036</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47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79563</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6251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127305</xdr:rowOff>
    </xdr:from>
    <xdr:to>
      <xdr:col>85</xdr:col>
      <xdr:colOff>177800</xdr:colOff>
      <xdr:row>38</xdr:row>
      <xdr:rowOff>57455</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647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150182</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6322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92329</xdr:rowOff>
    </xdr:from>
    <xdr:to>
      <xdr:col>81</xdr:col>
      <xdr:colOff>101600</xdr:colOff>
      <xdr:row>39</xdr:row>
      <xdr:rowOff>22479</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6607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13606</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6700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109474</xdr:rowOff>
    </xdr:from>
    <xdr:to>
      <xdr:col>76</xdr:col>
      <xdr:colOff>165100</xdr:colOff>
      <xdr:row>39</xdr:row>
      <xdr:rowOff>39624</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624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30751</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6717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136163</xdr:rowOff>
    </xdr:from>
    <xdr:to>
      <xdr:col>72</xdr:col>
      <xdr:colOff>38100</xdr:colOff>
      <xdr:row>39</xdr:row>
      <xdr:rowOff>66313</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65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57440</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6111" y="6743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103321</xdr:rowOff>
    </xdr:from>
    <xdr:to>
      <xdr:col>67</xdr:col>
      <xdr:colOff>101600</xdr:colOff>
      <xdr:row>39</xdr:row>
      <xdr:rowOff>33471</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6618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24598</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7111" y="6711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17885</xdr:rowOff>
    </xdr:from>
    <xdr:to>
      <xdr:col>85</xdr:col>
      <xdr:colOff>126364</xdr:colOff>
      <xdr:row>58</xdr:row>
      <xdr:rowOff>124847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761835"/>
          <a:ext cx="1269" cy="1307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128674</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10072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124847</xdr:rowOff>
    </xdr:from>
    <xdr:to>
      <xdr:col>86</xdr:col>
      <xdr:colOff>25400</xdr:colOff>
      <xdr:row>58</xdr:row>
      <xdr:rowOff>124847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10068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136012</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537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733,945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17885</xdr:rowOff>
    </xdr:from>
    <xdr:to>
      <xdr:col>86</xdr:col>
      <xdr:colOff>25400</xdr:colOff>
      <xdr:row>51</xdr:row>
      <xdr:rowOff>17885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761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110041</xdr:rowOff>
    </xdr:from>
    <xdr:to>
      <xdr:col>85</xdr:col>
      <xdr:colOff>127000</xdr:colOff>
      <xdr:row>58</xdr:row>
      <xdr:rowOff>21836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5481300" y="9882691"/>
          <a:ext cx="838200" cy="83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163185</xdr:rowOff>
    </xdr:from>
    <xdr:ext cx="599010"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7643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140308</xdr:rowOff>
    </xdr:from>
    <xdr:to>
      <xdr:col>85</xdr:col>
      <xdr:colOff>177800</xdr:colOff>
      <xdr:row>58</xdr:row>
      <xdr:rowOff>70458</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912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110041</xdr:rowOff>
    </xdr:from>
    <xdr:to>
      <xdr:col>81</xdr:col>
      <xdr:colOff>50800</xdr:colOff>
      <xdr:row>57</xdr:row>
      <xdr:rowOff>117572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882691"/>
          <a:ext cx="889000" cy="7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3655</xdr:rowOff>
    </xdr:from>
    <xdr:to>
      <xdr:col>81</xdr:col>
      <xdr:colOff>101600</xdr:colOff>
      <xdr:row>58</xdr:row>
      <xdr:rowOff>105255</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96382</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10040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117572</xdr:rowOff>
    </xdr:from>
    <xdr:to>
      <xdr:col>76</xdr:col>
      <xdr:colOff>114300</xdr:colOff>
      <xdr:row>58</xdr:row>
      <xdr:rowOff>71425</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890222"/>
          <a:ext cx="889000" cy="125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24381</xdr:rowOff>
    </xdr:from>
    <xdr:to>
      <xdr:col>76</xdr:col>
      <xdr:colOff>165100</xdr:colOff>
      <xdr:row>58</xdr:row>
      <xdr:rowOff>125981</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96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117108</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10061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71425</xdr:rowOff>
    </xdr:from>
    <xdr:to>
      <xdr:col>71</xdr:col>
      <xdr:colOff>177800</xdr:colOff>
      <xdr:row>58</xdr:row>
      <xdr:rowOff>106620</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2814300" y="10015525"/>
          <a:ext cx="889000" cy="35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36688</xdr:rowOff>
    </xdr:from>
    <xdr:to>
      <xdr:col>72</xdr:col>
      <xdr:colOff>38100</xdr:colOff>
      <xdr:row>58</xdr:row>
      <xdr:rowOff>138288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98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129415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10073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27925</xdr:rowOff>
    </xdr:from>
    <xdr:to>
      <xdr:col>67</xdr:col>
      <xdr:colOff>101600</xdr:colOff>
      <xdr:row>58</xdr:row>
      <xdr:rowOff>129525</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972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146052</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747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142486</xdr:rowOff>
    </xdr:from>
    <xdr:to>
      <xdr:col>85</xdr:col>
      <xdr:colOff>177800</xdr:colOff>
      <xdr:row>58</xdr:row>
      <xdr:rowOff>72636</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915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118736</xdr:rowOff>
    </xdr:from>
    <xdr:ext cx="599010"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891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59241</xdr:rowOff>
    </xdr:from>
    <xdr:to>
      <xdr:col>81</xdr:col>
      <xdr:colOff>101600</xdr:colOff>
      <xdr:row>57</xdr:row>
      <xdr:rowOff>160841</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831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5918</xdr:rowOff>
    </xdr:from>
    <xdr:ext cx="59901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181795" y="96071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66772</xdr:rowOff>
    </xdr:from>
    <xdr:to>
      <xdr:col>76</xdr:col>
      <xdr:colOff>165100</xdr:colOff>
      <xdr:row>57</xdr:row>
      <xdr:rowOff>168372</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839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13449</xdr:rowOff>
    </xdr:from>
    <xdr:ext cx="59901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292795" y="96146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20625</xdr:rowOff>
    </xdr:from>
    <xdr:to>
      <xdr:col>72</xdr:col>
      <xdr:colOff>38100</xdr:colOff>
      <xdr:row>58</xdr:row>
      <xdr:rowOff>122225</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964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138752</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739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55820</xdr:rowOff>
    </xdr:from>
    <xdr:to>
      <xdr:col>67</xdr:col>
      <xdr:colOff>101600</xdr:colOff>
      <xdr:row>58</xdr:row>
      <xdr:rowOff>157420</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999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148547</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10092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災害復旧費グラフ枠">
          <a:extLst>
            <a:ext uri="{FF2B5EF4-FFF2-40B4-BE49-F238E27FC236}">
              <a16:creationId xmlns:a16="http://schemas.microsoft.com/office/drawing/2014/main" id="{00000000-0008-0000-0700-00007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31229</xdr:rowOff>
    </xdr:from>
    <xdr:to>
      <xdr:col>85</xdr:col>
      <xdr:colOff>126364</xdr:colOff>
      <xdr:row>78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flipV="1">
          <a:off x="16317595" y="12204179"/>
          <a:ext cx="1269" cy="119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49080</xdr:rowOff>
    </xdr:from>
    <xdr:ext cx="249299" cy="259045"/>
    <xdr:sp macro="" textlink="">
      <xdr:nvSpPr>
        <xdr:cNvPr id="626" name="災害復旧費最小値テキスト">
          <a:extLst>
            <a:ext uri="{FF2B5EF4-FFF2-40B4-BE49-F238E27FC236}">
              <a16:creationId xmlns:a16="http://schemas.microsoft.com/office/drawing/2014/main" id="{00000000-0008-0000-0700-000072020000}"/>
            </a:ext>
          </a:extLst>
        </xdr:cNvPr>
        <xdr:cNvSpPr txBox="1"/>
      </xdr:nvSpPr>
      <xdr:spPr>
        <a:xfrm>
          <a:off x="16370300" y="134221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149356</xdr:rowOff>
    </xdr:from>
    <xdr:ext cx="599010" cy="259045"/>
    <xdr:sp macro="" textlink="">
      <xdr:nvSpPr>
        <xdr:cNvPr id="628" name="災害復旧費最大値テキスト">
          <a:extLst>
            <a:ext uri="{FF2B5EF4-FFF2-40B4-BE49-F238E27FC236}">
              <a16:creationId xmlns:a16="http://schemas.microsoft.com/office/drawing/2014/main" id="{00000000-0008-0000-0700-000074020000}"/>
            </a:ext>
          </a:extLst>
        </xdr:cNvPr>
        <xdr:cNvSpPr txBox="1"/>
      </xdr:nvSpPr>
      <xdr:spPr>
        <a:xfrm>
          <a:off x="16370300" y="11979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208,980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31229</xdr:rowOff>
    </xdr:from>
    <xdr:to>
      <xdr:col>86</xdr:col>
      <xdr:colOff>25400</xdr:colOff>
      <xdr:row>71</xdr:row>
      <xdr:rowOff>31229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2204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25400</xdr:rowOff>
    </xdr:from>
    <xdr:to>
      <xdr:col>85</xdr:col>
      <xdr:colOff>127000</xdr:colOff>
      <xdr:row>78</xdr:row>
      <xdr:rowOff>25400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5481300" y="13398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137980</xdr:rowOff>
    </xdr:from>
    <xdr:ext cx="469744" cy="259045"/>
    <xdr:sp macro="" textlink="">
      <xdr:nvSpPr>
        <xdr:cNvPr id="631" name="災害復旧費平均値テキスト">
          <a:extLst>
            <a:ext uri="{FF2B5EF4-FFF2-40B4-BE49-F238E27FC236}">
              <a16:creationId xmlns:a16="http://schemas.microsoft.com/office/drawing/2014/main" id="{00000000-0008-0000-0700-000077020000}"/>
            </a:ext>
          </a:extLst>
        </xdr:cNvPr>
        <xdr:cNvSpPr txBox="1"/>
      </xdr:nvSpPr>
      <xdr:spPr>
        <a:xfrm>
          <a:off x="16370300" y="13168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115103</xdr:rowOff>
    </xdr:from>
    <xdr:to>
      <xdr:col>85</xdr:col>
      <xdr:colOff>177800</xdr:colOff>
      <xdr:row>78</xdr:row>
      <xdr:rowOff>45253</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6268700" y="13316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25400</xdr:rowOff>
    </xdr:from>
    <xdr:to>
      <xdr:col>81</xdr:col>
      <xdr:colOff>50800</xdr:colOff>
      <xdr:row>78</xdr:row>
      <xdr:rowOff>25400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4592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106257</xdr:rowOff>
    </xdr:from>
    <xdr:to>
      <xdr:col>81</xdr:col>
      <xdr:colOff>101600</xdr:colOff>
      <xdr:row>78</xdr:row>
      <xdr:rowOff>36407</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5430500" y="1330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52934</xdr:rowOff>
    </xdr:from>
    <xdr:ext cx="469744"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5246428" y="13083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25400</xdr:rowOff>
    </xdr:from>
    <xdr:to>
      <xdr:col>76</xdr:col>
      <xdr:colOff>114300</xdr:colOff>
      <xdr:row>78</xdr:row>
      <xdr:rowOff>25400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3703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89426</xdr:rowOff>
    </xdr:from>
    <xdr:to>
      <xdr:col>76</xdr:col>
      <xdr:colOff>165100</xdr:colOff>
      <xdr:row>78</xdr:row>
      <xdr:rowOff>19576</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4541500" y="13291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36103</xdr:rowOff>
    </xdr:from>
    <xdr:ext cx="469744"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4357428" y="13066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25400</xdr:rowOff>
    </xdr:from>
    <xdr:to>
      <xdr:col>71</xdr:col>
      <xdr:colOff>177800</xdr:colOff>
      <xdr:row>78</xdr:row>
      <xdr:rowOff>25400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2814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92404</xdr:rowOff>
    </xdr:from>
    <xdr:to>
      <xdr:col>72</xdr:col>
      <xdr:colOff>38100</xdr:colOff>
      <xdr:row>78</xdr:row>
      <xdr:rowOff>22554</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3652500" y="13294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39081</xdr:rowOff>
    </xdr:from>
    <xdr:ext cx="469744"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3468428" y="13069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56490</xdr:rowOff>
    </xdr:from>
    <xdr:to>
      <xdr:col>67</xdr:col>
      <xdr:colOff>101600</xdr:colOff>
      <xdr:row>77</xdr:row>
      <xdr:rowOff>158090</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2763500" y="1325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3167</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2547111" y="13033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146050</xdr:rowOff>
    </xdr:from>
    <xdr:to>
      <xdr:col>85</xdr:col>
      <xdr:colOff>177800</xdr:colOff>
      <xdr:row>78</xdr:row>
      <xdr:rowOff>76200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62687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93530</xdr:rowOff>
    </xdr:from>
    <xdr:ext cx="249299" cy="259045"/>
    <xdr:sp macro="" textlink="">
      <xdr:nvSpPr>
        <xdr:cNvPr id="650" name="災害復旧費該当値テキスト">
          <a:extLst>
            <a:ext uri="{FF2B5EF4-FFF2-40B4-BE49-F238E27FC236}">
              <a16:creationId xmlns:a16="http://schemas.microsoft.com/office/drawing/2014/main" id="{00000000-0008-0000-0700-00008A020000}"/>
            </a:ext>
          </a:extLst>
        </xdr:cNvPr>
        <xdr:cNvSpPr txBox="1"/>
      </xdr:nvSpPr>
      <xdr:spPr>
        <a:xfrm>
          <a:off x="16370300" y="132951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146050</xdr:rowOff>
    </xdr:from>
    <xdr:to>
      <xdr:col>81</xdr:col>
      <xdr:colOff>101600</xdr:colOff>
      <xdr:row>78</xdr:row>
      <xdr:rowOff>76200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5430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78</xdr:row>
      <xdr:rowOff>67327</xdr:rowOff>
    </xdr:from>
    <xdr:ext cx="249299"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5356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146050</xdr:rowOff>
    </xdr:from>
    <xdr:to>
      <xdr:col>76</xdr:col>
      <xdr:colOff>165100</xdr:colOff>
      <xdr:row>78</xdr:row>
      <xdr:rowOff>76200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4541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78</xdr:row>
      <xdr:rowOff>67327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4467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146050</xdr:rowOff>
    </xdr:from>
    <xdr:to>
      <xdr:col>72</xdr:col>
      <xdr:colOff>38100</xdr:colOff>
      <xdr:row>78</xdr:row>
      <xdr:rowOff>76200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3652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78</xdr:row>
      <xdr:rowOff>67327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3578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146050</xdr:rowOff>
    </xdr:from>
    <xdr:to>
      <xdr:col>67</xdr:col>
      <xdr:colOff>101600</xdr:colOff>
      <xdr:row>78</xdr:row>
      <xdr:rowOff>76200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2763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78</xdr:row>
      <xdr:rowOff>67327</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689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17983</xdr:rowOff>
    </xdr:from>
    <xdr:to>
      <xdr:col>85</xdr:col>
      <xdr:colOff>126364</xdr:colOff>
      <xdr:row>99</xdr:row>
      <xdr:rowOff>102033</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448483"/>
          <a:ext cx="1269" cy="1627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105860</xdr:rowOff>
    </xdr:from>
    <xdr:ext cx="534377"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7079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102033</xdr:rowOff>
    </xdr:from>
    <xdr:to>
      <xdr:col>86</xdr:col>
      <xdr:colOff>25400</xdr:colOff>
      <xdr:row>99</xdr:row>
      <xdr:rowOff>102033</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7075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136110</xdr:rowOff>
    </xdr:from>
    <xdr:ext cx="599010"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223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153,584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17983</xdr:rowOff>
    </xdr:from>
    <xdr:to>
      <xdr:col>86</xdr:col>
      <xdr:colOff>25400</xdr:colOff>
      <xdr:row>90</xdr:row>
      <xdr:rowOff>17983</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44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156057</xdr:rowOff>
    </xdr:from>
    <xdr:to>
      <xdr:col>85</xdr:col>
      <xdr:colOff>127000</xdr:colOff>
      <xdr:row>98</xdr:row>
      <xdr:rowOff>164897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5481300" y="16958157"/>
          <a:ext cx="838200" cy="8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119663</xdr:rowOff>
    </xdr:from>
    <xdr:ext cx="534377"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4074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96786</xdr:rowOff>
    </xdr:from>
    <xdr:to>
      <xdr:col>85</xdr:col>
      <xdr:colOff>177800</xdr:colOff>
      <xdr:row>97</xdr:row>
      <xdr:rowOff>26936</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114833</xdr:rowOff>
    </xdr:from>
    <xdr:to>
      <xdr:col>81</xdr:col>
      <xdr:colOff>50800</xdr:colOff>
      <xdr:row>98</xdr:row>
      <xdr:rowOff>156057</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4592300" y="16916933"/>
          <a:ext cx="889000" cy="41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35116</xdr:rowOff>
    </xdr:from>
    <xdr:to>
      <xdr:col>81</xdr:col>
      <xdr:colOff>101600</xdr:colOff>
      <xdr:row>96</xdr:row>
      <xdr:rowOff>136716</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494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153243</xdr:rowOff>
    </xdr:from>
    <xdr:ext cx="534377"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214111" y="16269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114833</xdr:rowOff>
    </xdr:from>
    <xdr:to>
      <xdr:col>76</xdr:col>
      <xdr:colOff>114300</xdr:colOff>
      <xdr:row>99</xdr:row>
      <xdr:rowOff>29705</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3703300" y="16916933"/>
          <a:ext cx="889000" cy="86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55411</xdr:rowOff>
    </xdr:from>
    <xdr:to>
      <xdr:col>76</xdr:col>
      <xdr:colOff>165100</xdr:colOff>
      <xdr:row>96</xdr:row>
      <xdr:rowOff>157011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51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2088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325111" y="16289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29705</xdr:rowOff>
    </xdr:from>
    <xdr:to>
      <xdr:col>71</xdr:col>
      <xdr:colOff>177800</xdr:colOff>
      <xdr:row>99</xdr:row>
      <xdr:rowOff>51181</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2814300" y="17003255"/>
          <a:ext cx="889000" cy="21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85573</xdr:rowOff>
    </xdr:from>
    <xdr:to>
      <xdr:col>72</xdr:col>
      <xdr:colOff>38100</xdr:colOff>
      <xdr:row>97</xdr:row>
      <xdr:rowOff>15723</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544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32250</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36111" y="16320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145262</xdr:rowOff>
    </xdr:from>
    <xdr:to>
      <xdr:col>67</xdr:col>
      <xdr:colOff>101600</xdr:colOff>
      <xdr:row>97</xdr:row>
      <xdr:rowOff>75412</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604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91939</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47111" y="16379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114097</xdr:rowOff>
    </xdr:from>
    <xdr:to>
      <xdr:col>85</xdr:col>
      <xdr:colOff>177800</xdr:colOff>
      <xdr:row>99</xdr:row>
      <xdr:rowOff>44247</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916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29024</xdr:rowOff>
    </xdr:from>
    <xdr:ext cx="534377"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6831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105257</xdr:rowOff>
    </xdr:from>
    <xdr:to>
      <xdr:col>81</xdr:col>
      <xdr:colOff>101600</xdr:colOff>
      <xdr:row>99</xdr:row>
      <xdr:rowOff>35407</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907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26534</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14111" y="17000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64033</xdr:rowOff>
    </xdr:from>
    <xdr:to>
      <xdr:col>76</xdr:col>
      <xdr:colOff>165100</xdr:colOff>
      <xdr:row>98</xdr:row>
      <xdr:rowOff>165633</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6866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156760</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325111" y="16958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150355</xdr:rowOff>
    </xdr:from>
    <xdr:to>
      <xdr:col>72</xdr:col>
      <xdr:colOff>38100</xdr:colOff>
      <xdr:row>99</xdr:row>
      <xdr:rowOff>80505</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95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71632</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36111" y="17045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99</xdr:row>
      <xdr:rowOff>381</xdr:rowOff>
    </xdr:from>
    <xdr:to>
      <xdr:col>67</xdr:col>
      <xdr:colOff>101600</xdr:colOff>
      <xdr:row>99</xdr:row>
      <xdr:rowOff>101981</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973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93108</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47111" y="1706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159760</xdr:rowOff>
    </xdr:from>
    <xdr:to>
      <xdr:col>116</xdr:col>
      <xdr:colOff>62864</xdr:colOff>
      <xdr:row>38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flipV="1">
          <a:off x="22159595" y="5303260"/>
          <a:ext cx="1269" cy="1237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54652</xdr:rowOff>
    </xdr:from>
    <xdr:ext cx="249299" cy="259045"/>
    <xdr:sp macro="" textlink="">
      <xdr:nvSpPr>
        <xdr:cNvPr id="737" name="諸支出金最小値テキスト">
          <a:extLst>
            <a:ext uri="{FF2B5EF4-FFF2-40B4-BE49-F238E27FC236}">
              <a16:creationId xmlns:a16="http://schemas.microsoft.com/office/drawing/2014/main" id="{00000000-0008-0000-0700-0000E1020000}"/>
            </a:ext>
          </a:extLst>
        </xdr:cNvPr>
        <xdr:cNvSpPr txBox="1"/>
      </xdr:nvSpPr>
      <xdr:spPr>
        <a:xfrm>
          <a:off x="22212300" y="65697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106437</xdr:rowOff>
    </xdr:from>
    <xdr:ext cx="534377" cy="259045"/>
    <xdr:sp macro="" textlink="">
      <xdr:nvSpPr>
        <xdr:cNvPr id="739" name="諸支出金最大値テキスト">
          <a:extLst>
            <a:ext uri="{FF2B5EF4-FFF2-40B4-BE49-F238E27FC236}">
              <a16:creationId xmlns:a16="http://schemas.microsoft.com/office/drawing/2014/main" id="{00000000-0008-0000-0700-0000E3020000}"/>
            </a:ext>
          </a:extLst>
        </xdr:cNvPr>
        <xdr:cNvSpPr txBox="1"/>
      </xdr:nvSpPr>
      <xdr:spPr>
        <a:xfrm>
          <a:off x="22212300" y="5078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21,649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159760</xdr:rowOff>
    </xdr:from>
    <xdr:to>
      <xdr:col>116</xdr:col>
      <xdr:colOff>152400</xdr:colOff>
      <xdr:row>30</xdr:row>
      <xdr:rowOff>159760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5303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143553</xdr:rowOff>
    </xdr:from>
    <xdr:ext cx="378565" cy="259045"/>
    <xdr:sp macro="" textlink="">
      <xdr:nvSpPr>
        <xdr:cNvPr id="742" name="諸支出金平均値テキスト">
          <a:extLst>
            <a:ext uri="{FF2B5EF4-FFF2-40B4-BE49-F238E27FC236}">
              <a16:creationId xmlns:a16="http://schemas.microsoft.com/office/drawing/2014/main" id="{00000000-0008-0000-0700-0000E6020000}"/>
            </a:ext>
          </a:extLst>
        </xdr:cNvPr>
        <xdr:cNvSpPr txBox="1"/>
      </xdr:nvSpPr>
      <xdr:spPr>
        <a:xfrm>
          <a:off x="22212300" y="631575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120676</xdr:rowOff>
    </xdr:from>
    <xdr:to>
      <xdr:col>116</xdr:col>
      <xdr:colOff>114300</xdr:colOff>
      <xdr:row>38</xdr:row>
      <xdr:rowOff>50826</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2110700" y="646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92215</xdr:rowOff>
    </xdr:from>
    <xdr:to>
      <xdr:col>112</xdr:col>
      <xdr:colOff>38100</xdr:colOff>
      <xdr:row>38</xdr:row>
      <xdr:rowOff>22365</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1272500" y="643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38892</xdr:rowOff>
    </xdr:from>
    <xdr:ext cx="378565"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134017" y="6211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88786</xdr:rowOff>
    </xdr:from>
    <xdr:to>
      <xdr:col>107</xdr:col>
      <xdr:colOff>101600</xdr:colOff>
      <xdr:row>38</xdr:row>
      <xdr:rowOff>18935</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0383500" y="64324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35463</xdr:rowOff>
    </xdr:from>
    <xdr:ext cx="469744"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0199428" y="6207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101987</xdr:rowOff>
    </xdr:from>
    <xdr:to>
      <xdr:col>102</xdr:col>
      <xdr:colOff>165100</xdr:colOff>
      <xdr:row>38</xdr:row>
      <xdr:rowOff>32138</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9494500" y="644563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48664</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9356017" y="6220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130905</xdr:rowOff>
    </xdr:from>
    <xdr:to>
      <xdr:col>98</xdr:col>
      <xdr:colOff>38100</xdr:colOff>
      <xdr:row>38</xdr:row>
      <xdr:rowOff>61055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8605500" y="6474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77582</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67017" y="62497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99102</xdr:rowOff>
    </xdr:from>
    <xdr:ext cx="249299" cy="259045"/>
    <xdr:sp macro="" textlink="">
      <xdr:nvSpPr>
        <xdr:cNvPr id="761" name="諸支出金該当値テキスト">
          <a:extLst>
            <a:ext uri="{FF2B5EF4-FFF2-40B4-BE49-F238E27FC236}">
              <a16:creationId xmlns:a16="http://schemas.microsoft.com/office/drawing/2014/main" id="{00000000-0008-0000-0700-0000F9020000}"/>
            </a:ext>
          </a:extLst>
        </xdr:cNvPr>
        <xdr:cNvSpPr txBox="1"/>
      </xdr:nvSpPr>
      <xdr:spPr>
        <a:xfrm>
          <a:off x="22212300" y="64427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a:extLst>
            <a:ext uri="{FF2B5EF4-FFF2-40B4-BE49-F238E27FC236}">
              <a16:creationId xmlns:a16="http://schemas.microsoft.com/office/drawing/2014/main" id="{00000000-0008-0000-0700-00001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a:extLst>
            <a:ext uri="{FF2B5EF4-FFF2-40B4-BE49-F238E27FC236}">
              <a16:creationId xmlns:a16="http://schemas.microsoft.com/office/drawing/2014/main" id="{00000000-0008-0000-0700-00001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a:extLst>
            <a:ext uri="{FF2B5EF4-FFF2-40B4-BE49-F238E27FC236}">
              <a16:creationId xmlns:a16="http://schemas.microsoft.com/office/drawing/2014/main" id="{00000000-0008-0000-0700-00001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a:extLst>
            <a:ext uri="{FF2B5EF4-FFF2-40B4-BE49-F238E27FC236}">
              <a16:creationId xmlns:a16="http://schemas.microsoft.com/office/drawing/2014/main" id="{00000000-0008-0000-0700-00002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類似団体平均と最も差が大きい総務費は住民一人あたり</a:t>
          </a:r>
          <a:r>
            <a:rPr kumimoji="1" lang="en-US" altLang="ja-JP" sz="1100">
              <a:solidFill>
                <a:schemeClr val="dk1"/>
              </a:solidFill>
              <a:effectLst/>
              <a:latin typeface="+mn-lt"/>
              <a:ea typeface="+mn-ea"/>
              <a:cs typeface="+mn-cs"/>
            </a:rPr>
            <a:t>337,460</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で</a:t>
          </a:r>
          <a:r>
            <a:rPr kumimoji="1" lang="ja-JP" altLang="ja-JP" sz="1100">
              <a:solidFill>
                <a:schemeClr val="dk1"/>
              </a:solidFill>
              <a:effectLst/>
              <a:latin typeface="+mn-lt"/>
              <a:ea typeface="+mn-ea"/>
              <a:cs typeface="+mn-cs"/>
            </a:rPr>
            <a:t>、ふるさと応援寄附金関連経費が大きく影響している</a:t>
          </a:r>
          <a:r>
            <a:rPr kumimoji="1" lang="ja-JP" altLang="en-US" sz="1100">
              <a:solidFill>
                <a:schemeClr val="dk1"/>
              </a:solidFill>
              <a:effectLst/>
              <a:latin typeface="+mn-lt"/>
              <a:ea typeface="+mn-ea"/>
              <a:cs typeface="+mn-cs"/>
            </a:rPr>
            <a:t>と思われる</a:t>
          </a:r>
          <a:r>
            <a:rPr kumimoji="1" lang="ja-JP" altLang="ja-JP" sz="1100">
              <a:solidFill>
                <a:schemeClr val="dk1"/>
              </a:solidFill>
              <a:effectLst/>
              <a:latin typeface="+mn-lt"/>
              <a:ea typeface="+mn-ea"/>
              <a:cs typeface="+mn-cs"/>
            </a:rPr>
            <a:t>。</a:t>
          </a:r>
          <a:endParaRPr lang="ja-JP" altLang="ja-JP" sz="1400">
            <a:effectLst/>
          </a:endParaRPr>
        </a:p>
        <a:p>
          <a:r>
            <a:rPr kumimoji="1" lang="ja-JP" altLang="en-US" sz="1100">
              <a:solidFill>
                <a:schemeClr val="dk1"/>
              </a:solidFill>
              <a:effectLst/>
              <a:latin typeface="+mn-lt"/>
              <a:ea typeface="+mn-ea"/>
              <a:cs typeface="+mn-cs"/>
            </a:rPr>
            <a:t>消防費</a:t>
          </a:r>
          <a:r>
            <a:rPr kumimoji="1" lang="ja-JP" altLang="ja-JP" sz="1100">
              <a:solidFill>
                <a:schemeClr val="dk1"/>
              </a:solidFill>
              <a:effectLst/>
              <a:latin typeface="+mn-lt"/>
              <a:ea typeface="+mn-ea"/>
              <a:cs typeface="+mn-cs"/>
            </a:rPr>
            <a:t>は、住民一人あたり</a:t>
          </a:r>
          <a:r>
            <a:rPr kumimoji="1" lang="en-US" altLang="ja-JP" sz="1100">
              <a:solidFill>
                <a:schemeClr val="dk1"/>
              </a:solidFill>
              <a:effectLst/>
              <a:latin typeface="+mn-lt"/>
              <a:ea typeface="+mn-ea"/>
              <a:cs typeface="+mn-cs"/>
            </a:rPr>
            <a:t>30,984</a:t>
          </a:r>
          <a:r>
            <a:rPr kumimoji="1" lang="ja-JP" altLang="ja-JP" sz="1100">
              <a:solidFill>
                <a:schemeClr val="dk1"/>
              </a:solidFill>
              <a:effectLst/>
              <a:latin typeface="+mn-lt"/>
              <a:ea typeface="+mn-ea"/>
              <a:cs typeface="+mn-cs"/>
            </a:rPr>
            <a:t>円で、</a:t>
          </a:r>
          <a:r>
            <a:rPr kumimoji="1" lang="ja-JP" altLang="en-US" sz="1100">
              <a:solidFill>
                <a:schemeClr val="dk1"/>
              </a:solidFill>
              <a:effectLst/>
              <a:latin typeface="+mn-lt"/>
              <a:ea typeface="+mn-ea"/>
              <a:cs typeface="+mn-cs"/>
            </a:rPr>
            <a:t>非常用発電装置の設置工事などにより</a:t>
          </a:r>
          <a:r>
            <a:rPr kumimoji="1" lang="en-US" altLang="ja-JP" sz="1100">
              <a:solidFill>
                <a:schemeClr val="dk1"/>
              </a:solidFill>
              <a:effectLst/>
              <a:latin typeface="+mn-lt"/>
              <a:ea typeface="+mn-ea"/>
              <a:cs typeface="+mn-cs"/>
            </a:rPr>
            <a:t>7,164</a:t>
          </a:r>
          <a:r>
            <a:rPr kumimoji="1" lang="ja-JP" altLang="en-US" sz="1100">
              <a:solidFill>
                <a:schemeClr val="dk1"/>
              </a:solidFill>
              <a:effectLst/>
              <a:latin typeface="+mn-lt"/>
              <a:ea typeface="+mn-ea"/>
              <a:cs typeface="+mn-cs"/>
            </a:rPr>
            <a:t>円増加している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土木費は、住民一人あたり</a:t>
          </a:r>
          <a:r>
            <a:rPr kumimoji="1" lang="en-US" altLang="ja-JP" sz="1100">
              <a:solidFill>
                <a:schemeClr val="dk1"/>
              </a:solidFill>
              <a:effectLst/>
              <a:latin typeface="+mn-lt"/>
              <a:ea typeface="+mn-ea"/>
              <a:cs typeface="+mn-cs"/>
            </a:rPr>
            <a:t>77,818</a:t>
          </a:r>
          <a:r>
            <a:rPr kumimoji="1" lang="ja-JP" altLang="ja-JP" sz="1100">
              <a:solidFill>
                <a:schemeClr val="dk1"/>
              </a:solidFill>
              <a:effectLst/>
              <a:latin typeface="+mn-lt"/>
              <a:ea typeface="+mn-ea"/>
              <a:cs typeface="+mn-cs"/>
            </a:rPr>
            <a:t>円で、生活道路等維持補修費および利根川新橋周辺開発基金を設置したことにより前年度比</a:t>
          </a:r>
          <a:r>
            <a:rPr kumimoji="1" lang="en-US" altLang="ja-JP" sz="1100">
              <a:solidFill>
                <a:schemeClr val="dk1"/>
              </a:solidFill>
              <a:effectLst/>
              <a:latin typeface="+mn-lt"/>
              <a:ea typeface="+mn-ea"/>
              <a:cs typeface="+mn-cs"/>
            </a:rPr>
            <a:t>26,569</a:t>
          </a:r>
          <a:r>
            <a:rPr kumimoji="1" lang="ja-JP" altLang="ja-JP" sz="1100">
              <a:solidFill>
                <a:schemeClr val="dk1"/>
              </a:solidFill>
              <a:effectLst/>
              <a:latin typeface="+mn-lt"/>
              <a:ea typeface="+mn-ea"/>
              <a:cs typeface="+mn-cs"/>
            </a:rPr>
            <a:t>円増加している。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群馬県千代田町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財政調整基金は、積み増しを行うことができているため、今後も基金残高を維持出来るよう努めていく。</a:t>
          </a:r>
          <a:endParaRPr lang="ja-JP" altLang="ja-JP" sz="1400">
            <a:effectLst/>
          </a:endParaRPr>
        </a:p>
        <a:p>
          <a:r>
            <a:rPr kumimoji="1" lang="ja-JP" altLang="ja-JP" sz="1100">
              <a:solidFill>
                <a:schemeClr val="dk1"/>
              </a:solidFill>
              <a:effectLst/>
              <a:latin typeface="+mn-lt"/>
              <a:ea typeface="+mn-ea"/>
              <a:cs typeface="+mn-cs"/>
            </a:rPr>
            <a:t>実質収支は、依然として高い比率となっているため、引き続き適正な予算管理に努めていく。</a:t>
          </a:r>
          <a:endParaRPr lang="ja-JP" altLang="ja-JP" sz="1400">
            <a:effectLst/>
          </a:endParaRPr>
        </a:p>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年度においては、実質単年度収支が</a:t>
          </a:r>
          <a:r>
            <a:rPr kumimoji="1" lang="ja-JP" altLang="en-US" sz="1100">
              <a:solidFill>
                <a:schemeClr val="dk1"/>
              </a:solidFill>
              <a:effectLst/>
              <a:latin typeface="+mn-lt"/>
              <a:ea typeface="+mn-ea"/>
              <a:cs typeface="+mn-cs"/>
            </a:rPr>
            <a:t>黒字とすることができたため</a:t>
          </a:r>
          <a:r>
            <a:rPr kumimoji="1" lang="ja-JP" altLang="ja-JP" sz="1100">
              <a:solidFill>
                <a:schemeClr val="dk1"/>
              </a:solidFill>
              <a:effectLst/>
              <a:latin typeface="+mn-lt"/>
              <a:ea typeface="+mn-ea"/>
              <a:cs typeface="+mn-cs"/>
            </a:rPr>
            <a:t>、今後も適正な財政規模を維持しつつ、基金繰入に頼らない財政運営に努めていく。</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群馬県千代田町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連結実質赤字比率については、対象となるすべての会計において黒字であるため、算出されていない。</a:t>
          </a:r>
          <a:endParaRPr lang="ja-JP" altLang="ja-JP" sz="1400">
            <a:effectLst/>
          </a:endParaRPr>
        </a:p>
        <a:p>
          <a:r>
            <a:rPr kumimoji="1" lang="ja-JP" altLang="ja-JP" sz="1100">
              <a:solidFill>
                <a:schemeClr val="dk1"/>
              </a:solidFill>
              <a:effectLst/>
              <a:latin typeface="+mn-lt"/>
              <a:ea typeface="+mn-ea"/>
              <a:cs typeface="+mn-cs"/>
            </a:rPr>
            <a:t>今後も引き続き、健全な財政運営に努めていく。</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群馬県千代田町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地方債の活用については、交付税算入のある項目に限定するとともに、借入額や償還期間を元金償還額が著しく増加することがないように設定しており、実質公債費比率の分子の上昇を抑制している。</a:t>
          </a:r>
          <a:endParaRPr lang="ja-JP" altLang="ja-JP" sz="1400">
            <a:effectLst/>
          </a:endParaRPr>
        </a:p>
        <a:p>
          <a:r>
            <a:rPr kumimoji="1" lang="ja-JP" altLang="ja-JP" sz="1100">
              <a:solidFill>
                <a:schemeClr val="dk1"/>
              </a:solidFill>
              <a:effectLst/>
              <a:latin typeface="+mn-lt"/>
              <a:ea typeface="+mn-ea"/>
              <a:cs typeface="+mn-cs"/>
            </a:rPr>
            <a:t>一部事務組合の施設更新に伴う増加はあるが、一部償還が終了したことで公債費比率が減少傾向にある。</a:t>
          </a:r>
          <a:endParaRPr lang="ja-JP" altLang="ja-JP" sz="1400">
            <a:effectLst/>
          </a:endParaRPr>
        </a:p>
        <a:p>
          <a:r>
            <a:rPr kumimoji="1" lang="ja-JP" altLang="ja-JP" sz="1100">
              <a:solidFill>
                <a:schemeClr val="dk1"/>
              </a:solidFill>
              <a:effectLst/>
              <a:latin typeface="+mn-lt"/>
              <a:ea typeface="+mn-ea"/>
              <a:cs typeface="+mn-cs"/>
            </a:rPr>
            <a:t>今後も、上記の抑制策により上昇幅を最小限度にとどめるよう努めていく。</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群馬県千代田町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将来負担比率については、健全化判断比率算定開始以来、算出されていない。</a:t>
          </a:r>
          <a:endParaRPr lang="ja-JP" altLang="ja-JP" sz="1400">
            <a:effectLst/>
          </a:endParaRPr>
        </a:p>
        <a:p>
          <a:r>
            <a:rPr kumimoji="1" lang="ja-JP" altLang="ja-JP" sz="1100">
              <a:solidFill>
                <a:schemeClr val="dk1"/>
              </a:solidFill>
              <a:effectLst/>
              <a:latin typeface="+mn-lt"/>
              <a:ea typeface="+mn-ea"/>
              <a:cs typeface="+mn-cs"/>
            </a:rPr>
            <a:t>今後も地方債残高の増加抑制や基金残高の確保を行い、将来負担比率の分子が少しでも小さくなるよう努めていく。</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群馬県千代田町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財政調整基金については、財源調整により取り崩した金額以上に積み立てが行えたため、残高は</a:t>
          </a:r>
          <a:r>
            <a:rPr kumimoji="1" lang="en-US" altLang="ja-JP" sz="1100">
              <a:solidFill>
                <a:schemeClr val="dk1"/>
              </a:solidFill>
              <a:effectLst/>
              <a:latin typeface="+mn-lt"/>
              <a:ea typeface="+mn-ea"/>
              <a:cs typeface="+mn-cs"/>
            </a:rPr>
            <a:t>169</a:t>
          </a:r>
          <a:r>
            <a:rPr kumimoji="1" lang="ja-JP" altLang="ja-JP" sz="1100">
              <a:solidFill>
                <a:schemeClr val="dk1"/>
              </a:solidFill>
              <a:effectLst/>
              <a:latin typeface="+mn-lt"/>
              <a:ea typeface="+mn-ea"/>
              <a:cs typeface="+mn-cs"/>
            </a:rPr>
            <a:t>百万円増加している。</a:t>
          </a:r>
          <a:endParaRPr lang="ja-JP" altLang="ja-JP" sz="1400">
            <a:effectLst/>
          </a:endParaRPr>
        </a:p>
        <a:p>
          <a:r>
            <a:rPr kumimoji="1" lang="ja-JP" altLang="ja-JP" sz="1100">
              <a:solidFill>
                <a:schemeClr val="dk1"/>
              </a:solidFill>
              <a:effectLst/>
              <a:latin typeface="+mn-lt"/>
              <a:ea typeface="+mn-ea"/>
              <a:cs typeface="+mn-cs"/>
            </a:rPr>
            <a:t>減債基金については、</a:t>
          </a:r>
          <a:r>
            <a:rPr kumimoji="1" lang="ja-JP" altLang="en-US" sz="1100">
              <a:solidFill>
                <a:schemeClr val="dk1"/>
              </a:solidFill>
              <a:effectLst/>
              <a:latin typeface="+mn-lt"/>
              <a:ea typeface="+mn-ea"/>
              <a:cs typeface="+mn-cs"/>
            </a:rPr>
            <a:t>公債費負担軽減のための取り崩しを行い</a:t>
          </a:r>
          <a:r>
            <a:rPr kumimoji="1" lang="ja-JP" altLang="ja-JP" sz="1100">
              <a:solidFill>
                <a:schemeClr val="dk1"/>
              </a:solidFill>
              <a:effectLst/>
              <a:latin typeface="+mn-lt"/>
              <a:ea typeface="+mn-ea"/>
              <a:cs typeface="+mn-cs"/>
            </a:rPr>
            <a:t>、残高は</a:t>
          </a:r>
          <a:r>
            <a:rPr kumimoji="1" lang="en-US" altLang="ja-JP" sz="1100">
              <a:solidFill>
                <a:schemeClr val="dk1"/>
              </a:solidFill>
              <a:effectLst/>
              <a:latin typeface="+mn-lt"/>
              <a:ea typeface="+mn-ea"/>
              <a:cs typeface="+mn-cs"/>
            </a:rPr>
            <a:t>45</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減少した</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その他特目基金では、ふるさと応援寄附金を原資に、義務教育施設改築基金を</a:t>
          </a:r>
          <a:r>
            <a:rPr kumimoji="1" lang="en-US" altLang="ja-JP" sz="1100">
              <a:solidFill>
                <a:schemeClr val="dk1"/>
              </a:solidFill>
              <a:effectLst/>
              <a:latin typeface="+mn-lt"/>
              <a:ea typeface="+mn-ea"/>
              <a:cs typeface="+mn-cs"/>
            </a:rPr>
            <a:t>468</a:t>
          </a:r>
          <a:r>
            <a:rPr kumimoji="1" lang="ja-JP" altLang="ja-JP" sz="1100">
              <a:solidFill>
                <a:schemeClr val="dk1"/>
              </a:solidFill>
              <a:effectLst/>
              <a:latin typeface="+mn-lt"/>
              <a:ea typeface="+mn-ea"/>
              <a:cs typeface="+mn-cs"/>
            </a:rPr>
            <a:t>百万円、公共施設建設基金を</a:t>
          </a:r>
          <a:r>
            <a:rPr kumimoji="1" lang="en-US" altLang="ja-JP" sz="1100">
              <a:solidFill>
                <a:schemeClr val="dk1"/>
              </a:solidFill>
              <a:effectLst/>
              <a:latin typeface="+mn-lt"/>
              <a:ea typeface="+mn-ea"/>
              <a:cs typeface="+mn-cs"/>
            </a:rPr>
            <a:t>273</a:t>
          </a:r>
          <a:r>
            <a:rPr kumimoji="1" lang="ja-JP" altLang="ja-JP" sz="1100">
              <a:solidFill>
                <a:schemeClr val="dk1"/>
              </a:solidFill>
              <a:effectLst/>
              <a:latin typeface="+mn-lt"/>
              <a:ea typeface="+mn-ea"/>
              <a:cs typeface="+mn-cs"/>
            </a:rPr>
            <a:t>百万円の積み立てを行ったことなどにより、その他特目基金全体は</a:t>
          </a:r>
          <a:r>
            <a:rPr kumimoji="1" lang="en-US" altLang="ja-JP" sz="1100">
              <a:solidFill>
                <a:schemeClr val="dk1"/>
              </a:solidFill>
              <a:effectLst/>
              <a:latin typeface="+mn-lt"/>
              <a:ea typeface="+mn-ea"/>
              <a:cs typeface="+mn-cs"/>
            </a:rPr>
            <a:t>1,044</a:t>
          </a:r>
          <a:r>
            <a:rPr kumimoji="1" lang="ja-JP" altLang="ja-JP" sz="1100">
              <a:solidFill>
                <a:schemeClr val="dk1"/>
              </a:solidFill>
              <a:effectLst/>
              <a:latin typeface="+mn-lt"/>
              <a:ea typeface="+mn-ea"/>
              <a:cs typeface="+mn-cs"/>
            </a:rPr>
            <a:t>百万円程度増加している。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財政調整基金及び減債基金については、現在の水準を維持出来るよう努めていく。</a:t>
          </a:r>
          <a:endParaRPr lang="ja-JP" altLang="ja-JP" sz="1400">
            <a:effectLst/>
          </a:endParaRPr>
        </a:p>
        <a:p>
          <a:r>
            <a:rPr kumimoji="1" lang="ja-JP" altLang="ja-JP" sz="1100">
              <a:solidFill>
                <a:schemeClr val="dk1"/>
              </a:solidFill>
              <a:effectLst/>
              <a:latin typeface="+mn-lt"/>
              <a:ea typeface="+mn-ea"/>
              <a:cs typeface="+mn-cs"/>
            </a:rPr>
            <a:t>義務教育施設改築基金については、老朽化に伴い中学校校舎の更新が必要なため、ふるさと応援寄附金を原資にさらに積み立てを行っていく。</a:t>
          </a:r>
          <a:endParaRPr lang="ja-JP" altLang="ja-JP" sz="1400">
            <a:effectLst/>
          </a:endParaRPr>
        </a:p>
        <a:p>
          <a:r>
            <a:rPr kumimoji="1" lang="ja-JP" altLang="ja-JP" sz="1100">
              <a:solidFill>
                <a:schemeClr val="dk1"/>
              </a:solidFill>
              <a:effectLst/>
              <a:latin typeface="+mn-lt"/>
              <a:ea typeface="+mn-ea"/>
              <a:cs typeface="+mn-cs"/>
            </a:rPr>
            <a:t>利根川新橋周辺開発基金については、新たな橋を設置する周辺の土地開発を計画的に行うため、積み立てを</a:t>
          </a:r>
          <a:r>
            <a:rPr kumimoji="1" lang="ja-JP" altLang="en-US" sz="1100">
              <a:solidFill>
                <a:schemeClr val="dk1"/>
              </a:solidFill>
              <a:effectLst/>
              <a:latin typeface="+mn-lt"/>
              <a:ea typeface="+mn-ea"/>
              <a:cs typeface="+mn-cs"/>
            </a:rPr>
            <a:t>行っていく</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公共施設建設基金については、公共施設の老朽化や道路整備等に伴う改良工事および維持補修工事を実施するため積み立てを計画的に行う。</a:t>
          </a:r>
          <a:endParaRPr lang="ja-JP" altLang="ja-JP" sz="1400">
            <a:effectLst/>
          </a:endParaRPr>
        </a:p>
        <a:p>
          <a:r>
            <a:rPr kumimoji="1" lang="ja-JP" altLang="ja-JP" sz="1100">
              <a:solidFill>
                <a:schemeClr val="dk1"/>
              </a:solidFill>
              <a:effectLst/>
              <a:latin typeface="+mn-lt"/>
              <a:ea typeface="+mn-ea"/>
              <a:cs typeface="+mn-cs"/>
            </a:rPr>
            <a:t>ふるさとづくり基金については、現在の水準を維持するとともに、今後計画的に取崩しを行い、特色あるまちづくりの財源として活用していく。</a:t>
          </a:r>
          <a:endParaRPr lang="ja-JP" altLang="ja-JP" sz="1400">
            <a:effectLst/>
          </a:endParaRPr>
        </a:p>
        <a:p>
          <a:r>
            <a:rPr kumimoji="1" lang="ja-JP" altLang="ja-JP" sz="1100">
              <a:solidFill>
                <a:schemeClr val="dk1"/>
              </a:solidFill>
              <a:effectLst/>
              <a:latin typeface="+mn-lt"/>
              <a:ea typeface="+mn-ea"/>
              <a:cs typeface="+mn-cs"/>
            </a:rPr>
            <a:t>基金の運用にあたり、国債・群馬県債などの活用を導入したことにより、今後は利金による基金残高の増加が見込まれる</a:t>
          </a:r>
          <a:r>
            <a:rPr kumimoji="1" lang="ja-JP" altLang="en-US" sz="1100">
              <a:solidFill>
                <a:schemeClr val="dk1"/>
              </a:solidFill>
              <a:effectLst/>
              <a:latin typeface="+mn-lt"/>
              <a:ea typeface="+mn-ea"/>
              <a:cs typeface="+mn-cs"/>
            </a:rPr>
            <a:t>。</a:t>
          </a:r>
          <a:endParaRPr lang="ja-JP" altLang="ja-JP" sz="1400">
            <a:effectLst/>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義務教育施設改築基金：義務教育施設の老朽化に伴う建替え</a:t>
          </a:r>
          <a:endParaRPr lang="ja-JP" altLang="ja-JP" sz="1400">
            <a:effectLst/>
          </a:endParaRPr>
        </a:p>
        <a:p>
          <a:r>
            <a:rPr kumimoji="1" lang="ja-JP" altLang="ja-JP" sz="1100">
              <a:solidFill>
                <a:schemeClr val="dk1"/>
              </a:solidFill>
              <a:effectLst/>
              <a:latin typeface="+mn-lt"/>
              <a:ea typeface="+mn-ea"/>
              <a:cs typeface="+mn-cs"/>
            </a:rPr>
            <a:t>公共施設建設基金：公共施設の老朽化や道路整備等に伴う改良工事、維持補修工事の実施</a:t>
          </a:r>
          <a:endParaRPr lang="ja-JP" altLang="ja-JP" sz="1400">
            <a:effectLst/>
          </a:endParaRPr>
        </a:p>
        <a:p>
          <a:r>
            <a:rPr kumimoji="1" lang="ja-JP" altLang="ja-JP" sz="1100">
              <a:solidFill>
                <a:schemeClr val="dk1"/>
              </a:solidFill>
              <a:effectLst/>
              <a:latin typeface="+mn-lt"/>
              <a:ea typeface="+mn-ea"/>
              <a:cs typeface="+mn-cs"/>
            </a:rPr>
            <a:t>利根川新橋周辺開発基金：利根川に新たな橋を設置することに伴い発生する周辺の土地の開発</a:t>
          </a:r>
          <a:endParaRPr lang="ja-JP" altLang="ja-JP" sz="1400">
            <a:effectLst/>
          </a:endParaRPr>
        </a:p>
        <a:p>
          <a:r>
            <a:rPr kumimoji="1" lang="ja-JP" altLang="ja-JP" sz="1100">
              <a:solidFill>
                <a:schemeClr val="dk1"/>
              </a:solidFill>
              <a:effectLst/>
              <a:latin typeface="+mn-lt"/>
              <a:ea typeface="+mn-ea"/>
              <a:cs typeface="+mn-cs"/>
            </a:rPr>
            <a:t>ふるさとづくり基金：創意工夫を凝らした個性的なふるさとづくり事業の実施</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義務教育施設改築基金：ふるさと応援寄附金と運用益を合わせて</a:t>
          </a:r>
          <a:r>
            <a:rPr kumimoji="1" lang="en-US" altLang="ja-JP" sz="1100">
              <a:solidFill>
                <a:schemeClr val="dk1"/>
              </a:solidFill>
              <a:effectLst/>
              <a:latin typeface="+mn-lt"/>
              <a:ea typeface="+mn-ea"/>
              <a:cs typeface="+mn-cs"/>
            </a:rPr>
            <a:t>468</a:t>
          </a:r>
          <a:r>
            <a:rPr kumimoji="1" lang="ja-JP" altLang="ja-JP" sz="1100">
              <a:solidFill>
                <a:schemeClr val="dk1"/>
              </a:solidFill>
              <a:effectLst/>
              <a:latin typeface="+mn-lt"/>
              <a:ea typeface="+mn-ea"/>
              <a:cs typeface="+mn-cs"/>
            </a:rPr>
            <a:t>百万円の積み立てを行った</a:t>
          </a:r>
          <a:endParaRPr lang="ja-JP" altLang="ja-JP" sz="1400">
            <a:effectLst/>
          </a:endParaRPr>
        </a:p>
        <a:p>
          <a:r>
            <a:rPr kumimoji="1" lang="ja-JP" altLang="ja-JP" sz="1100">
              <a:solidFill>
                <a:schemeClr val="dk1"/>
              </a:solidFill>
              <a:effectLst/>
              <a:latin typeface="+mn-lt"/>
              <a:ea typeface="+mn-ea"/>
              <a:cs typeface="+mn-cs"/>
            </a:rPr>
            <a:t>公共施設建設基金：決算剰余金などに</a:t>
          </a:r>
          <a:r>
            <a:rPr kumimoji="1" lang="ja-JP" altLang="en-US" sz="1100">
              <a:solidFill>
                <a:schemeClr val="dk1"/>
              </a:solidFill>
              <a:effectLst/>
              <a:latin typeface="+mn-lt"/>
              <a:ea typeface="+mn-ea"/>
              <a:cs typeface="+mn-cs"/>
            </a:rPr>
            <a:t>よる積み立てや運用益のため</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273</a:t>
          </a:r>
          <a:r>
            <a:rPr kumimoji="1" lang="ja-JP" altLang="ja-JP" sz="1100">
              <a:solidFill>
                <a:schemeClr val="dk1"/>
              </a:solidFill>
              <a:effectLst/>
              <a:latin typeface="+mn-lt"/>
              <a:ea typeface="+mn-ea"/>
              <a:cs typeface="+mn-cs"/>
            </a:rPr>
            <a:t>百万円の増となった</a:t>
          </a:r>
          <a:endParaRPr lang="ja-JP" altLang="ja-JP" sz="1400">
            <a:effectLst/>
          </a:endParaRPr>
        </a:p>
        <a:p>
          <a:r>
            <a:rPr kumimoji="1" lang="ja-JP" altLang="ja-JP" sz="1100">
              <a:solidFill>
                <a:schemeClr val="dk1"/>
              </a:solidFill>
              <a:effectLst/>
              <a:latin typeface="+mn-lt"/>
              <a:ea typeface="+mn-ea"/>
              <a:cs typeface="+mn-cs"/>
            </a:rPr>
            <a:t>利根川新橋周辺開発基金：ふるさと応援寄附金から</a:t>
          </a:r>
          <a:r>
            <a:rPr kumimoji="1" lang="en-US" altLang="ja-JP" sz="1100">
              <a:solidFill>
                <a:schemeClr val="dk1"/>
              </a:solidFill>
              <a:effectLst/>
              <a:latin typeface="+mn-lt"/>
              <a:ea typeface="+mn-ea"/>
              <a:cs typeface="+mn-cs"/>
            </a:rPr>
            <a:t>100</a:t>
          </a:r>
          <a:r>
            <a:rPr kumimoji="1" lang="ja-JP" altLang="ja-JP" sz="1100">
              <a:solidFill>
                <a:schemeClr val="dk1"/>
              </a:solidFill>
              <a:effectLst/>
              <a:latin typeface="+mn-lt"/>
              <a:ea typeface="+mn-ea"/>
              <a:cs typeface="+mn-cs"/>
            </a:rPr>
            <a:t>百万円の積み立てを行った</a:t>
          </a:r>
          <a:endParaRPr lang="ja-JP" altLang="ja-JP" sz="1400">
            <a:effectLst/>
          </a:endParaRPr>
        </a:p>
        <a:p>
          <a:r>
            <a:rPr kumimoji="1" lang="ja-JP" altLang="ja-JP" sz="1100">
              <a:solidFill>
                <a:schemeClr val="dk1"/>
              </a:solidFill>
              <a:effectLst/>
              <a:latin typeface="+mn-lt"/>
              <a:ea typeface="+mn-ea"/>
              <a:cs typeface="+mn-cs"/>
            </a:rPr>
            <a:t>ふるさとづくり基金：当初予算におけるちよふる事業に充当を行うため</a:t>
          </a:r>
          <a:r>
            <a:rPr kumimoji="1" lang="en-US" altLang="ja-JP" sz="1100">
              <a:solidFill>
                <a:schemeClr val="dk1"/>
              </a:solidFill>
              <a:effectLst/>
              <a:latin typeface="+mn-lt"/>
              <a:ea typeface="+mn-ea"/>
              <a:cs typeface="+mn-cs"/>
            </a:rPr>
            <a:t>153</a:t>
          </a:r>
          <a:r>
            <a:rPr kumimoji="1" lang="ja-JP" altLang="ja-JP" sz="1100">
              <a:solidFill>
                <a:schemeClr val="dk1"/>
              </a:solidFill>
              <a:effectLst/>
              <a:latin typeface="+mn-lt"/>
              <a:ea typeface="+mn-ea"/>
              <a:cs typeface="+mn-cs"/>
            </a:rPr>
            <a:t>百万円の繰り入れを行ったが、決算剰余金などにより</a:t>
          </a:r>
          <a:r>
            <a:rPr kumimoji="1" lang="en-US" altLang="ja-JP" sz="1100">
              <a:solidFill>
                <a:schemeClr val="dk1"/>
              </a:solidFill>
              <a:effectLst/>
              <a:latin typeface="+mn-lt"/>
              <a:ea typeface="+mn-ea"/>
              <a:cs typeface="+mn-cs"/>
            </a:rPr>
            <a:t>355</a:t>
          </a:r>
          <a:r>
            <a:rPr kumimoji="1" lang="ja-JP" altLang="ja-JP" sz="1100">
              <a:solidFill>
                <a:schemeClr val="dk1"/>
              </a:solidFill>
              <a:effectLst/>
              <a:latin typeface="+mn-lt"/>
              <a:ea typeface="+mn-ea"/>
              <a:cs typeface="+mn-cs"/>
            </a:rPr>
            <a:t>百万円の積み立てを行ったため、</a:t>
          </a:r>
          <a:r>
            <a:rPr kumimoji="1" lang="en-US" altLang="ja-JP" sz="1100">
              <a:solidFill>
                <a:schemeClr val="dk1"/>
              </a:solidFill>
              <a:effectLst/>
              <a:latin typeface="+mn-lt"/>
              <a:ea typeface="+mn-ea"/>
              <a:cs typeface="+mn-cs"/>
            </a:rPr>
            <a:t>202</a:t>
          </a:r>
          <a:r>
            <a:rPr kumimoji="1" lang="ja-JP" altLang="ja-JP" sz="1100">
              <a:solidFill>
                <a:schemeClr val="dk1"/>
              </a:solidFill>
              <a:effectLst/>
              <a:latin typeface="+mn-lt"/>
              <a:ea typeface="+mn-ea"/>
              <a:cs typeface="+mn-cs"/>
            </a:rPr>
            <a:t>百万円の増となった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義務教育施設改築基金：老朽化に伴う中学校校舎の建替えのため、積極的に積み立てを行っていく</a:t>
          </a:r>
          <a:endParaRPr lang="ja-JP" altLang="ja-JP" sz="1400">
            <a:effectLst/>
          </a:endParaRPr>
        </a:p>
        <a:p>
          <a:r>
            <a:rPr kumimoji="1" lang="ja-JP" altLang="ja-JP" sz="1100">
              <a:solidFill>
                <a:schemeClr val="dk1"/>
              </a:solidFill>
              <a:effectLst/>
              <a:latin typeface="+mn-lt"/>
              <a:ea typeface="+mn-ea"/>
              <a:cs typeface="+mn-cs"/>
            </a:rPr>
            <a:t>公共施設建設基金：公共施設の老朽化対策や道路等整備のための財源として積み立てを行い、事業規模や進捗により取崩しを行っていく</a:t>
          </a:r>
          <a:endParaRPr lang="ja-JP" altLang="ja-JP" sz="1400">
            <a:effectLst/>
          </a:endParaRPr>
        </a:p>
        <a:p>
          <a:r>
            <a:rPr kumimoji="1" lang="ja-JP" altLang="ja-JP" sz="1100">
              <a:solidFill>
                <a:schemeClr val="dk1"/>
              </a:solidFill>
              <a:effectLst/>
              <a:latin typeface="+mn-lt"/>
              <a:ea typeface="+mn-ea"/>
              <a:cs typeface="+mn-cs"/>
            </a:rPr>
            <a:t>利根川新橋周辺開発基金：新橋周辺を活性化させるため、計画的に積み立てを行っていく</a:t>
          </a:r>
          <a:endParaRPr lang="ja-JP" altLang="ja-JP" sz="1400">
            <a:effectLst/>
          </a:endParaRPr>
        </a:p>
        <a:p>
          <a:r>
            <a:rPr kumimoji="1" lang="ja-JP" altLang="ja-JP" sz="1100">
              <a:solidFill>
                <a:schemeClr val="dk1"/>
              </a:solidFill>
              <a:effectLst/>
              <a:latin typeface="+mn-lt"/>
              <a:ea typeface="+mn-ea"/>
              <a:cs typeface="+mn-cs"/>
            </a:rPr>
            <a:t>ふるさとづくり基金：特色あるまちづくりの財源に活用するため、計画的に繰り入れを行っていく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財政調整基金については、全体的な財源不足により</a:t>
          </a:r>
          <a:r>
            <a:rPr kumimoji="1" lang="en-US" altLang="ja-JP" sz="1100">
              <a:solidFill>
                <a:schemeClr val="dk1"/>
              </a:solidFill>
              <a:effectLst/>
              <a:latin typeface="+mn-lt"/>
              <a:ea typeface="+mn-ea"/>
              <a:cs typeface="+mn-cs"/>
            </a:rPr>
            <a:t>430</a:t>
          </a:r>
          <a:r>
            <a:rPr kumimoji="1" lang="ja-JP" altLang="ja-JP" sz="1100">
              <a:solidFill>
                <a:schemeClr val="dk1"/>
              </a:solidFill>
              <a:effectLst/>
              <a:latin typeface="+mn-lt"/>
              <a:ea typeface="+mn-ea"/>
              <a:cs typeface="+mn-cs"/>
            </a:rPr>
            <a:t>百万円の取り崩しを行ったが、決算剰余金等の</a:t>
          </a:r>
          <a:r>
            <a:rPr kumimoji="1" lang="en-US" altLang="ja-JP" sz="1100">
              <a:solidFill>
                <a:schemeClr val="dk1"/>
              </a:solidFill>
              <a:effectLst/>
              <a:latin typeface="+mn-lt"/>
              <a:ea typeface="+mn-ea"/>
              <a:cs typeface="+mn-cs"/>
            </a:rPr>
            <a:t>599</a:t>
          </a:r>
          <a:r>
            <a:rPr kumimoji="1" lang="ja-JP" altLang="ja-JP" sz="1100">
              <a:solidFill>
                <a:schemeClr val="dk1"/>
              </a:solidFill>
              <a:effectLst/>
              <a:latin typeface="+mn-lt"/>
              <a:ea typeface="+mn-ea"/>
              <a:cs typeface="+mn-cs"/>
            </a:rPr>
            <a:t>百万円を積み立てたことにより、残高は</a:t>
          </a:r>
          <a:r>
            <a:rPr kumimoji="1" lang="en-US" altLang="ja-JP" sz="1100">
              <a:solidFill>
                <a:schemeClr val="dk1"/>
              </a:solidFill>
              <a:effectLst/>
              <a:latin typeface="+mn-lt"/>
              <a:ea typeface="+mn-ea"/>
              <a:cs typeface="+mn-cs"/>
            </a:rPr>
            <a:t>169</a:t>
          </a:r>
          <a:r>
            <a:rPr kumimoji="1" lang="ja-JP" altLang="ja-JP" sz="1100">
              <a:solidFill>
                <a:schemeClr val="dk1"/>
              </a:solidFill>
              <a:effectLst/>
              <a:latin typeface="+mn-lt"/>
              <a:ea typeface="+mn-ea"/>
              <a:cs typeface="+mn-cs"/>
            </a:rPr>
            <a:t>百万円増加している。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経済情勢の急激な変化や災害への備えのため、現在の基金残高を維持できるよう努めていく。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減債基金については、当初予算において公債費負担軽減のため</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百万円の取り崩しを行</a:t>
          </a:r>
          <a:r>
            <a:rPr kumimoji="1" lang="ja-JP" altLang="en-US" sz="1100">
              <a:solidFill>
                <a:schemeClr val="dk1"/>
              </a:solidFill>
              <a:effectLst/>
              <a:latin typeface="+mn-lt"/>
              <a:ea typeface="+mn-ea"/>
              <a:cs typeface="+mn-cs"/>
            </a:rPr>
            <a:t>い</a:t>
          </a:r>
          <a:r>
            <a:rPr kumimoji="1" lang="ja-JP" altLang="ja-JP" sz="1100">
              <a:solidFill>
                <a:schemeClr val="dk1"/>
              </a:solidFill>
              <a:effectLst/>
              <a:latin typeface="+mn-lt"/>
              <a:ea typeface="+mn-ea"/>
              <a:cs typeface="+mn-cs"/>
            </a:rPr>
            <a:t>、決算剰余金等の</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百万円を積み立て</a:t>
          </a:r>
          <a:r>
            <a:rPr kumimoji="1" lang="ja-JP" altLang="en-US" sz="1100">
              <a:solidFill>
                <a:schemeClr val="dk1"/>
              </a:solidFill>
              <a:effectLst/>
              <a:latin typeface="+mn-lt"/>
              <a:ea typeface="+mn-ea"/>
              <a:cs typeface="+mn-cs"/>
            </a:rPr>
            <a:t>を行ったが</a:t>
          </a:r>
          <a:r>
            <a:rPr kumimoji="1" lang="ja-JP" altLang="ja-JP" sz="1100">
              <a:solidFill>
                <a:schemeClr val="dk1"/>
              </a:solidFill>
              <a:effectLst/>
              <a:latin typeface="+mn-lt"/>
              <a:ea typeface="+mn-ea"/>
              <a:cs typeface="+mn-cs"/>
            </a:rPr>
            <a:t>、残高は</a:t>
          </a:r>
          <a:r>
            <a:rPr kumimoji="1" lang="en-US" altLang="ja-JP" sz="1100">
              <a:solidFill>
                <a:schemeClr val="dk1"/>
              </a:solidFill>
              <a:effectLst/>
              <a:latin typeface="+mn-lt"/>
              <a:ea typeface="+mn-ea"/>
              <a:cs typeface="+mn-cs"/>
            </a:rPr>
            <a:t>45</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減少した</a:t>
          </a:r>
          <a:r>
            <a:rPr kumimoji="1" lang="ja-JP" altLang="ja-JP" sz="1100">
              <a:solidFill>
                <a:schemeClr val="dk1"/>
              </a:solidFill>
              <a:effectLst/>
              <a:latin typeface="+mn-lt"/>
              <a:ea typeface="+mn-ea"/>
              <a:cs typeface="+mn-cs"/>
            </a:rPr>
            <a:t>。</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公債費負担が財政運営を過度に圧迫しないよう償還財源を確保する必要があることから、現在の基金残高を維持できるよう努めていく。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1CEA98FE-56C4-42E7-BDDE-A7ECF2F703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B61E03A4-D877-4DD5-B1ED-340FD4FB31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EBCA7DF3-AFD6-4053-935F-304A26560D36}"/>
            </a:ext>
          </a:extLst>
        </xdr:cNvPr>
        <xdr:cNvSpPr/>
      </xdr:nvSpPr>
      <xdr:spPr>
        <a:xfrm>
          <a:off x="117633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9AF9BFE8-77C4-442C-93E9-550A9A40A3C2}"/>
            </a:ext>
          </a:extLst>
        </xdr:cNvPr>
        <xdr:cNvSpPr/>
      </xdr:nvSpPr>
      <xdr:spPr>
        <a:xfrm>
          <a:off x="131349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303029EF-4368-43B9-85EB-5B63C69CC313}"/>
            </a:ext>
          </a:extLst>
        </xdr:cNvPr>
        <xdr:cNvSpPr/>
      </xdr:nvSpPr>
      <xdr:spPr>
        <a:xfrm>
          <a:off x="145065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A12A3D4C-C79A-4979-A6AF-542DD6EB8F66}"/>
            </a:ext>
          </a:extLst>
        </xdr:cNvPr>
        <xdr:cNvSpPr/>
      </xdr:nvSpPr>
      <xdr:spPr>
        <a:xfrm>
          <a:off x="158781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8" name="正方形/長方形 7">
          <a:extLst>
            <a:ext uri="{FF2B5EF4-FFF2-40B4-BE49-F238E27FC236}">
              <a16:creationId xmlns:a16="http://schemas.microsoft.com/office/drawing/2014/main" id="{4E4058BC-FA22-47D9-B9CD-23185A21A72D}"/>
            </a:ext>
          </a:extLst>
        </xdr:cNvPr>
        <xdr:cNvSpPr/>
      </xdr:nvSpPr>
      <xdr:spPr>
        <a:xfrm>
          <a:off x="117633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9" name="正方形/長方形 8">
          <a:extLst>
            <a:ext uri="{FF2B5EF4-FFF2-40B4-BE49-F238E27FC236}">
              <a16:creationId xmlns:a16="http://schemas.microsoft.com/office/drawing/2014/main" id="{02D9ACF9-C20F-4B58-9826-6C2811BE547D}"/>
            </a:ext>
          </a:extLst>
        </xdr:cNvPr>
        <xdr:cNvSpPr/>
      </xdr:nvSpPr>
      <xdr:spPr>
        <a:xfrm>
          <a:off x="131349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0" name="正方形/長方形 9">
          <a:extLst>
            <a:ext uri="{FF2B5EF4-FFF2-40B4-BE49-F238E27FC236}">
              <a16:creationId xmlns:a16="http://schemas.microsoft.com/office/drawing/2014/main" id="{DEFC01BE-2447-4AE1-99F2-F5B4FFCE86DD}"/>
            </a:ext>
          </a:extLst>
        </xdr:cNvPr>
        <xdr:cNvSpPr/>
      </xdr:nvSpPr>
      <xdr:spPr>
        <a:xfrm>
          <a:off x="145065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1" name="正方形/長方形 10">
          <a:extLst>
            <a:ext uri="{FF2B5EF4-FFF2-40B4-BE49-F238E27FC236}">
              <a16:creationId xmlns:a16="http://schemas.microsoft.com/office/drawing/2014/main" id="{91D6672A-FA26-4CA3-8260-2EAB53FE8A3A}"/>
            </a:ext>
          </a:extLst>
        </xdr:cNvPr>
        <xdr:cNvSpPr/>
      </xdr:nvSpPr>
      <xdr:spPr>
        <a:xfrm>
          <a:off x="158781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2" name="正方形/長方形 11">
          <a:extLst>
            <a:ext uri="{FF2B5EF4-FFF2-40B4-BE49-F238E27FC236}">
              <a16:creationId xmlns:a16="http://schemas.microsoft.com/office/drawing/2014/main" id="{9A93CC06-ADD3-45E8-8D93-5364B7CD8B94}"/>
            </a:ext>
          </a:extLst>
        </xdr:cNvPr>
        <xdr:cNvSpPr/>
      </xdr:nvSpPr>
      <xdr:spPr>
        <a:xfrm>
          <a:off x="172497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3" name="正方形/長方形 12">
          <a:extLst>
            <a:ext uri="{FF2B5EF4-FFF2-40B4-BE49-F238E27FC236}">
              <a16:creationId xmlns:a16="http://schemas.microsoft.com/office/drawing/2014/main" id="{8525738A-05D4-4FE1-AB4A-1E5994564773}"/>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4" name="正方形/長方形 13">
          <a:extLst>
            <a:ext uri="{FF2B5EF4-FFF2-40B4-BE49-F238E27FC236}">
              <a16:creationId xmlns:a16="http://schemas.microsoft.com/office/drawing/2014/main" id="{70257FF2-3D4C-4FEF-A457-0D11105FA2AB}"/>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5" name="正方形/長方形 14">
          <a:extLst>
            <a:ext uri="{FF2B5EF4-FFF2-40B4-BE49-F238E27FC236}">
              <a16:creationId xmlns:a16="http://schemas.microsoft.com/office/drawing/2014/main" id="{E0E235A0-F163-44C4-9342-FFFF4C99EBB5}"/>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6" name="正方形/長方形 15">
          <a:extLst>
            <a:ext uri="{FF2B5EF4-FFF2-40B4-BE49-F238E27FC236}">
              <a16:creationId xmlns:a16="http://schemas.microsoft.com/office/drawing/2014/main" id="{BD302491-712C-4DDD-952C-8DC6511BA7D8}"/>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群馬県千代田町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7" name="正方形/長方形 16">
          <a:extLst>
            <a:ext uri="{FF2B5EF4-FFF2-40B4-BE49-F238E27FC236}">
              <a16:creationId xmlns:a16="http://schemas.microsoft.com/office/drawing/2014/main" id="{F1CB854E-3EF7-4892-A6AD-19BA52E5F16A}"/>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8" name="正方形/長方形 17">
          <a:extLst>
            <a:ext uri="{FF2B5EF4-FFF2-40B4-BE49-F238E27FC236}">
              <a16:creationId xmlns:a16="http://schemas.microsoft.com/office/drawing/2014/main" id="{3DE3632F-8C93-40E7-932D-75DE95BF68A4}"/>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9" name="正方形/長方形 18">
          <a:extLst>
            <a:ext uri="{FF2B5EF4-FFF2-40B4-BE49-F238E27FC236}">
              <a16:creationId xmlns:a16="http://schemas.microsoft.com/office/drawing/2014/main" id="{4FA1FC2E-A22A-4F37-B750-C0B2C97A4616}"/>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0" name="正方形/長方形 19">
          <a:extLst>
            <a:ext uri="{FF2B5EF4-FFF2-40B4-BE49-F238E27FC236}">
              <a16:creationId xmlns:a16="http://schemas.microsoft.com/office/drawing/2014/main" id="{BDD687C8-B66F-4306-9F9F-34902846DA47}"/>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1" name="正方形/長方形 20">
          <a:extLst>
            <a:ext uri="{FF2B5EF4-FFF2-40B4-BE49-F238E27FC236}">
              <a16:creationId xmlns:a16="http://schemas.microsoft.com/office/drawing/2014/main" id="{5B71DB2C-557D-4A70-8A38-563AD6D521EF}"/>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2" name="正方形/長方形 21">
          <a:extLst>
            <a:ext uri="{FF2B5EF4-FFF2-40B4-BE49-F238E27FC236}">
              <a16:creationId xmlns:a16="http://schemas.microsoft.com/office/drawing/2014/main" id="{CE5003AF-D68E-49ED-B96B-7EFDBC7936C0}"/>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10,848
10,244
21.73
9,586,903
8,801,854
616,677
3,623,602
3,037,495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3" name="正方形/長方形 22">
          <a:extLst>
            <a:ext uri="{FF2B5EF4-FFF2-40B4-BE49-F238E27FC236}">
              <a16:creationId xmlns:a16="http://schemas.microsoft.com/office/drawing/2014/main" id="{BD4A4761-9147-4C4B-9B57-D4AC6E728567}"/>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4" name="正方形/長方形 23">
          <a:extLst>
            <a:ext uri="{FF2B5EF4-FFF2-40B4-BE49-F238E27FC236}">
              <a16:creationId xmlns:a16="http://schemas.microsoft.com/office/drawing/2014/main" id="{AEFF88E3-A839-4126-9487-5288FFBF5258}"/>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5" name="正方形/長方形 24">
          <a:extLst>
            <a:ext uri="{FF2B5EF4-FFF2-40B4-BE49-F238E27FC236}">
              <a16:creationId xmlns:a16="http://schemas.microsoft.com/office/drawing/2014/main" id="{5B9C9645-84D4-479C-AB23-01254B81C54B}"/>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6" name="正方形/長方形 25">
          <a:extLst>
            <a:ext uri="{FF2B5EF4-FFF2-40B4-BE49-F238E27FC236}">
              <a16:creationId xmlns:a16="http://schemas.microsoft.com/office/drawing/2014/main" id="{947EBA3C-FA90-422B-A837-570F8CB3CD6F}"/>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7" name="正方形/長方形 26">
          <a:extLst>
            <a:ext uri="{FF2B5EF4-FFF2-40B4-BE49-F238E27FC236}">
              <a16:creationId xmlns:a16="http://schemas.microsoft.com/office/drawing/2014/main" id="{43DB368E-468B-4B3B-A99E-FCCE5C2E2E07}"/>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8" name="正方形/長方形 27">
          <a:extLst>
            <a:ext uri="{FF2B5EF4-FFF2-40B4-BE49-F238E27FC236}">
              <a16:creationId xmlns:a16="http://schemas.microsoft.com/office/drawing/2014/main" id="{4AA69183-5AF1-473D-A5B6-CB68B8AE6B86}"/>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9" name="角丸四角形 28">
          <a:extLst>
            <a:ext uri="{FF2B5EF4-FFF2-40B4-BE49-F238E27FC236}">
              <a16:creationId xmlns:a16="http://schemas.microsoft.com/office/drawing/2014/main" id="{E87A881D-13AF-4FF3-B6B1-2809BA17CC81}"/>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0" name="正方形/長方形 29">
          <a:extLst>
            <a:ext uri="{FF2B5EF4-FFF2-40B4-BE49-F238E27FC236}">
              <a16:creationId xmlns:a16="http://schemas.microsoft.com/office/drawing/2014/main" id="{CF6246BB-C230-4843-A36E-E5B02815F542}"/>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1" name="正方形/長方形 30">
          <a:extLst>
            <a:ext uri="{FF2B5EF4-FFF2-40B4-BE49-F238E27FC236}">
              <a16:creationId xmlns:a16="http://schemas.microsoft.com/office/drawing/2014/main" id="{09B27478-DF9E-4253-B6CA-F85B653A62D9}"/>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2" name="正方形/長方形 31">
          <a:extLst>
            <a:ext uri="{FF2B5EF4-FFF2-40B4-BE49-F238E27FC236}">
              <a16:creationId xmlns:a16="http://schemas.microsoft.com/office/drawing/2014/main" id="{4EDCFB99-385B-463D-BFA8-F3AB599F9FFE}"/>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3" name="直線コネクタ 32">
          <a:extLst>
            <a:ext uri="{FF2B5EF4-FFF2-40B4-BE49-F238E27FC236}">
              <a16:creationId xmlns:a16="http://schemas.microsoft.com/office/drawing/2014/main" id="{F910191D-0959-4103-AFC5-21238BB99740}"/>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4" name="楕円 33">
          <a:extLst>
            <a:ext uri="{FF2B5EF4-FFF2-40B4-BE49-F238E27FC236}">
              <a16:creationId xmlns:a16="http://schemas.microsoft.com/office/drawing/2014/main" id="{08810A05-5563-4982-B594-7A7EF3D6ECF0}"/>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5" name="フローチャート: 判断 34">
          <a:extLst>
            <a:ext uri="{FF2B5EF4-FFF2-40B4-BE49-F238E27FC236}">
              <a16:creationId xmlns:a16="http://schemas.microsoft.com/office/drawing/2014/main" id="{569922BB-3FD0-4F47-93D1-110156883F1D}"/>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6" name="直線コネクタ 35">
          <a:extLst>
            <a:ext uri="{FF2B5EF4-FFF2-40B4-BE49-F238E27FC236}">
              <a16:creationId xmlns:a16="http://schemas.microsoft.com/office/drawing/2014/main" id="{A6C41F65-1849-4EBC-AD97-F0F9685905A3}"/>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7" name="直線コネクタ 36">
          <a:extLst>
            <a:ext uri="{FF2B5EF4-FFF2-40B4-BE49-F238E27FC236}">
              <a16:creationId xmlns:a16="http://schemas.microsoft.com/office/drawing/2014/main" id="{6C89A0D5-8DBD-46A4-9426-900A557C5C78}"/>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8" name="直線コネクタ 37">
          <a:extLst>
            <a:ext uri="{FF2B5EF4-FFF2-40B4-BE49-F238E27FC236}">
              <a16:creationId xmlns:a16="http://schemas.microsoft.com/office/drawing/2014/main" id="{55C70EC4-80D8-4BF2-B8AD-23D44A42EF57}"/>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9" name="直線コネクタ 38">
          <a:extLst>
            <a:ext uri="{FF2B5EF4-FFF2-40B4-BE49-F238E27FC236}">
              <a16:creationId xmlns:a16="http://schemas.microsoft.com/office/drawing/2014/main" id="{F05C691E-495F-487C-9C58-499E17858B62}"/>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0" name="テキスト ボックス 39">
          <a:extLst>
            <a:ext uri="{FF2B5EF4-FFF2-40B4-BE49-F238E27FC236}">
              <a16:creationId xmlns:a16="http://schemas.microsoft.com/office/drawing/2014/main" id="{FF613DDA-A74B-452B-900A-5B1DC6E07BED}"/>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1" name="テキスト ボックス 40">
          <a:extLst>
            <a:ext uri="{FF2B5EF4-FFF2-40B4-BE49-F238E27FC236}">
              <a16:creationId xmlns:a16="http://schemas.microsoft.com/office/drawing/2014/main" id="{3BCD47AE-9E9D-4F35-9F4A-BC97858EBF35}"/>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2" name="テキスト ボックス 41">
          <a:extLst>
            <a:ext uri="{FF2B5EF4-FFF2-40B4-BE49-F238E27FC236}">
              <a16:creationId xmlns:a16="http://schemas.microsoft.com/office/drawing/2014/main" id="{D9AC68C8-A8AA-46FA-9F4D-B454096775DE}"/>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3" name="テキスト ボックス 42">
          <a:extLst>
            <a:ext uri="{FF2B5EF4-FFF2-40B4-BE49-F238E27FC236}">
              <a16:creationId xmlns:a16="http://schemas.microsoft.com/office/drawing/2014/main" id="{9122AFF0-6820-40EE-95F6-DB6623547619}"/>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4" name="テキスト ボックス 43">
          <a:extLst>
            <a:ext uri="{FF2B5EF4-FFF2-40B4-BE49-F238E27FC236}">
              <a16:creationId xmlns:a16="http://schemas.microsoft.com/office/drawing/2014/main" id="{5CD66ADA-6ED0-4257-A28E-3A3F9FA10877}"/>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5" name="正方形/長方形 44">
          <a:extLst>
            <a:ext uri="{FF2B5EF4-FFF2-40B4-BE49-F238E27FC236}">
              <a16:creationId xmlns:a16="http://schemas.microsoft.com/office/drawing/2014/main" id="{2A17580A-8CA1-436F-B15E-668F2F83F314}"/>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6" name="正方形/長方形 45">
          <a:extLst>
            <a:ext uri="{FF2B5EF4-FFF2-40B4-BE49-F238E27FC236}">
              <a16:creationId xmlns:a16="http://schemas.microsoft.com/office/drawing/2014/main" id="{5977734B-A9BA-49E7-A190-FBE46C6447C7}"/>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19</xdr:col>
      <xdr:colOff>97287</xdr:colOff>
      <xdr:row>22</xdr:row>
      <xdr:rowOff>64546</xdr:rowOff>
    </xdr:from>
    <xdr:to>
      <xdr:col>22</xdr:col>
      <xdr:colOff>10663</xdr:colOff>
      <xdr:row>24</xdr:row>
      <xdr:rowOff>30705</xdr:rowOff>
    </xdr:to>
    <xdr:sp macro="" textlink="">
      <xdr:nvSpPr>
        <xdr:cNvPr id="47" name="正方形/長方形 46">
          <a:extLst>
            <a:ext uri="{FF2B5EF4-FFF2-40B4-BE49-F238E27FC236}">
              <a16:creationId xmlns:a16="http://schemas.microsoft.com/office/drawing/2014/main" id="{6238C49F-3347-4EF5-B976-D44BDE65BD2B}"/>
            </a:ext>
          </a:extLst>
        </xdr:cNvPr>
        <xdr:cNvSpPr/>
      </xdr:nvSpPr>
      <xdr:spPr>
        <a:xfrm>
          <a:off x="3631062" y="4449221"/>
          <a:ext cx="42455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8" name="正方形/長方形 47">
          <a:extLst>
            <a:ext uri="{FF2B5EF4-FFF2-40B4-BE49-F238E27FC236}">
              <a16:creationId xmlns:a16="http://schemas.microsoft.com/office/drawing/2014/main" id="{6172875F-760B-4071-8D18-DE2B8448943D}"/>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9" name="正方形/長方形 48">
          <a:extLst>
            <a:ext uri="{FF2B5EF4-FFF2-40B4-BE49-F238E27FC236}">
              <a16:creationId xmlns:a16="http://schemas.microsoft.com/office/drawing/2014/main" id="{1D56FE9B-96E0-4C0A-B05C-16ACF1C346A1}"/>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0" name="正方形/長方形 49">
          <a:extLst>
            <a:ext uri="{FF2B5EF4-FFF2-40B4-BE49-F238E27FC236}">
              <a16:creationId xmlns:a16="http://schemas.microsoft.com/office/drawing/2014/main" id="{D66A45C8-F307-4096-812C-28BC1ED583E9}"/>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1" name="正方形/長方形 50">
          <a:extLst>
            <a:ext uri="{FF2B5EF4-FFF2-40B4-BE49-F238E27FC236}">
              <a16:creationId xmlns:a16="http://schemas.microsoft.com/office/drawing/2014/main" id="{F3B7558E-313C-4EC6-A1C6-81C3A636DEFF}"/>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2" name="正方形/長方形 51">
          <a:extLst>
            <a:ext uri="{FF2B5EF4-FFF2-40B4-BE49-F238E27FC236}">
              <a16:creationId xmlns:a16="http://schemas.microsoft.com/office/drawing/2014/main" id="{514B9EC6-08AF-4BD2-BFFA-2D6ED9C1B4BE}"/>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3" name="正方形/長方形 52">
          <a:extLst>
            <a:ext uri="{FF2B5EF4-FFF2-40B4-BE49-F238E27FC236}">
              <a16:creationId xmlns:a16="http://schemas.microsoft.com/office/drawing/2014/main" id="{31A47025-9F5E-425D-AE32-441C5318255F}"/>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4" name="正方形/長方形 53">
          <a:extLst>
            <a:ext uri="{FF2B5EF4-FFF2-40B4-BE49-F238E27FC236}">
              <a16:creationId xmlns:a16="http://schemas.microsoft.com/office/drawing/2014/main" id="{A0F15444-0D4E-458B-859F-F2B1810C601B}"/>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5" name="正方形/長方形 54">
          <a:extLst>
            <a:ext uri="{FF2B5EF4-FFF2-40B4-BE49-F238E27FC236}">
              <a16:creationId xmlns:a16="http://schemas.microsoft.com/office/drawing/2014/main" id="{41DD801A-2B00-438E-B178-3CA686BB0ACE}"/>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6" name="正方形/長方形 55">
          <a:extLst>
            <a:ext uri="{FF2B5EF4-FFF2-40B4-BE49-F238E27FC236}">
              <a16:creationId xmlns:a16="http://schemas.microsoft.com/office/drawing/2014/main" id="{36DE6CDC-BC40-4E36-BB03-306A80FC1413}"/>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7" name="テキスト ボックス 56">
          <a:extLst>
            <a:ext uri="{FF2B5EF4-FFF2-40B4-BE49-F238E27FC236}">
              <a16:creationId xmlns:a16="http://schemas.microsoft.com/office/drawing/2014/main" id="{E49836A7-83AF-47CC-9B01-3ADC3245223B}"/>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類似団体や全国・群馬県平均と比較し、低い状況にあるが、近年こども園舎や学童保育所の増築・児童館の改修などを行ったことによるものである。学校施設や公営住宅など、償却が進んでいる施設も存在するため、予防保全的な観点から長寿命化に努めつつ、更新に向けた財源の確保を計画的に行っていく。</a:t>
          </a:r>
        </a:p>
      </xdr:txBody>
    </xdr:sp>
    <xdr:clientData/>
  </xdr:twoCellAnchor>
  <xdr:oneCellAnchor>
    <xdr:from>
      <xdr:col>4</xdr:col>
      <xdr:colOff>174625</xdr:colOff>
      <xdr:row>23</xdr:row>
      <xdr:rowOff>47625</xdr:rowOff>
    </xdr:from>
    <xdr:ext cx="349839" cy="225703"/>
    <xdr:sp macro="" textlink="">
      <xdr:nvSpPr>
        <xdr:cNvPr id="58" name="テキスト ボックス 57">
          <a:extLst>
            <a:ext uri="{FF2B5EF4-FFF2-40B4-BE49-F238E27FC236}">
              <a16:creationId xmlns:a16="http://schemas.microsoft.com/office/drawing/2014/main" id="{259242C7-B434-4454-93E5-657CD7D91D53}"/>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9" name="直線コネクタ 58">
          <a:extLst>
            <a:ext uri="{FF2B5EF4-FFF2-40B4-BE49-F238E27FC236}">
              <a16:creationId xmlns:a16="http://schemas.microsoft.com/office/drawing/2014/main" id="{CED74BDE-A102-4DD7-82DF-22B84B9C7A71}"/>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0" name="テキスト ボックス 59">
          <a:extLst>
            <a:ext uri="{FF2B5EF4-FFF2-40B4-BE49-F238E27FC236}">
              <a16:creationId xmlns:a16="http://schemas.microsoft.com/office/drawing/2014/main" id="{97779137-7CD9-4D29-890B-70ACF5C70D27}"/>
            </a:ext>
          </a:extLst>
        </xdr:cNvPr>
        <xdr:cNvSpPr txBox="1"/>
      </xdr:nvSpPr>
      <xdr:spPr>
        <a:xfrm>
          <a:off x="789956" y="67229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1" name="直線コネクタ 60">
          <a:extLst>
            <a:ext uri="{FF2B5EF4-FFF2-40B4-BE49-F238E27FC236}">
              <a16:creationId xmlns:a16="http://schemas.microsoft.com/office/drawing/2014/main" id="{0AD75D33-C07F-45EF-AB9D-CE095483AB28}"/>
            </a:ext>
          </a:extLst>
        </xdr:cNvPr>
        <xdr:cNvCxnSpPr/>
      </xdr:nvCxnSpPr>
      <xdr:spPr>
        <a:xfrm>
          <a:off x="1158875" y="651464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2" name="テキスト ボックス 61">
          <a:extLst>
            <a:ext uri="{FF2B5EF4-FFF2-40B4-BE49-F238E27FC236}">
              <a16:creationId xmlns:a16="http://schemas.microsoft.com/office/drawing/2014/main" id="{8E492CA9-84E1-4C87-8B20-77850F1A0955}"/>
            </a:ext>
          </a:extLst>
        </xdr:cNvPr>
        <xdr:cNvSpPr txBox="1"/>
      </xdr:nvSpPr>
      <xdr:spPr>
        <a:xfrm>
          <a:off x="789956" y="64303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3" name="直線コネクタ 62">
          <a:extLst>
            <a:ext uri="{FF2B5EF4-FFF2-40B4-BE49-F238E27FC236}">
              <a16:creationId xmlns:a16="http://schemas.microsoft.com/office/drawing/2014/main" id="{BC36E52B-A907-46A4-B56A-045FE5C0507C}"/>
            </a:ext>
          </a:extLst>
        </xdr:cNvPr>
        <xdr:cNvCxnSpPr/>
      </xdr:nvCxnSpPr>
      <xdr:spPr>
        <a:xfrm>
          <a:off x="1158875" y="623161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4" name="テキスト ボックス 63">
          <a:extLst>
            <a:ext uri="{FF2B5EF4-FFF2-40B4-BE49-F238E27FC236}">
              <a16:creationId xmlns:a16="http://schemas.microsoft.com/office/drawing/2014/main" id="{EE840B3F-EE25-4632-B82E-B8A21FBE02EE}"/>
            </a:ext>
          </a:extLst>
        </xdr:cNvPr>
        <xdr:cNvSpPr txBox="1"/>
      </xdr:nvSpPr>
      <xdr:spPr>
        <a:xfrm>
          <a:off x="789956" y="614099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5" name="直線コネクタ 64">
          <a:extLst>
            <a:ext uri="{FF2B5EF4-FFF2-40B4-BE49-F238E27FC236}">
              <a16:creationId xmlns:a16="http://schemas.microsoft.com/office/drawing/2014/main" id="{7285196E-A9C1-49E6-84D0-C6C669D20291}"/>
            </a:ext>
          </a:extLst>
        </xdr:cNvPr>
        <xdr:cNvCxnSpPr/>
      </xdr:nvCxnSpPr>
      <xdr:spPr>
        <a:xfrm>
          <a:off x="1158875" y="5942239"/>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6" name="テキスト ボックス 65">
          <a:extLst>
            <a:ext uri="{FF2B5EF4-FFF2-40B4-BE49-F238E27FC236}">
              <a16:creationId xmlns:a16="http://schemas.microsoft.com/office/drawing/2014/main" id="{83A9FCF2-171C-42D9-BC95-DAC17CC3BDE8}"/>
            </a:ext>
          </a:extLst>
        </xdr:cNvPr>
        <xdr:cNvSpPr txBox="1"/>
      </xdr:nvSpPr>
      <xdr:spPr>
        <a:xfrm>
          <a:off x="789956" y="584843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7" name="直線コネクタ 66">
          <a:extLst>
            <a:ext uri="{FF2B5EF4-FFF2-40B4-BE49-F238E27FC236}">
              <a16:creationId xmlns:a16="http://schemas.microsoft.com/office/drawing/2014/main" id="{9E82D7B1-F069-40C0-9631-F171C22F553E}"/>
            </a:ext>
          </a:extLst>
        </xdr:cNvPr>
        <xdr:cNvCxnSpPr/>
      </xdr:nvCxnSpPr>
      <xdr:spPr>
        <a:xfrm>
          <a:off x="1158875" y="5649686"/>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8" name="テキスト ボックス 67">
          <a:extLst>
            <a:ext uri="{FF2B5EF4-FFF2-40B4-BE49-F238E27FC236}">
              <a16:creationId xmlns:a16="http://schemas.microsoft.com/office/drawing/2014/main" id="{48B2655B-A2D3-4995-B499-C30A88D56500}"/>
            </a:ext>
          </a:extLst>
        </xdr:cNvPr>
        <xdr:cNvSpPr txBox="1"/>
      </xdr:nvSpPr>
      <xdr:spPr>
        <a:xfrm>
          <a:off x="789956" y="55558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9" name="直線コネクタ 68">
          <a:extLst>
            <a:ext uri="{FF2B5EF4-FFF2-40B4-BE49-F238E27FC236}">
              <a16:creationId xmlns:a16="http://schemas.microsoft.com/office/drawing/2014/main" id="{8732BE77-84AB-4378-822F-400EC02E8F05}"/>
            </a:ext>
          </a:extLst>
        </xdr:cNvPr>
        <xdr:cNvCxnSpPr/>
      </xdr:nvCxnSpPr>
      <xdr:spPr>
        <a:xfrm>
          <a:off x="1158875" y="535078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0" name="テキスト ボックス 69">
          <a:extLst>
            <a:ext uri="{FF2B5EF4-FFF2-40B4-BE49-F238E27FC236}">
              <a16:creationId xmlns:a16="http://schemas.microsoft.com/office/drawing/2014/main" id="{6A9F58E7-82A3-461E-A888-B9B05DD9D079}"/>
            </a:ext>
          </a:extLst>
        </xdr:cNvPr>
        <xdr:cNvSpPr txBox="1"/>
      </xdr:nvSpPr>
      <xdr:spPr>
        <a:xfrm>
          <a:off x="789956" y="5266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1" name="直線コネクタ 70">
          <a:extLst>
            <a:ext uri="{FF2B5EF4-FFF2-40B4-BE49-F238E27FC236}">
              <a16:creationId xmlns:a16="http://schemas.microsoft.com/office/drawing/2014/main" id="{F6B50B18-BB3A-4227-ADF7-3686501DF36F}"/>
            </a:ext>
          </a:extLst>
        </xdr:cNvPr>
        <xdr:cNvCxnSpPr/>
      </xdr:nvCxnSpPr>
      <xdr:spPr>
        <a:xfrm>
          <a:off x="1158875" y="505822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2" name="テキスト ボックス 71">
          <a:extLst>
            <a:ext uri="{FF2B5EF4-FFF2-40B4-BE49-F238E27FC236}">
              <a16:creationId xmlns:a16="http://schemas.microsoft.com/office/drawing/2014/main" id="{C0EA0EEA-56FC-4537-B44D-778FFFBD3FEE}"/>
            </a:ext>
          </a:extLst>
        </xdr:cNvPr>
        <xdr:cNvSpPr txBox="1"/>
      </xdr:nvSpPr>
      <xdr:spPr>
        <a:xfrm>
          <a:off x="789956" y="497395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3" name="直線コネクタ 72">
          <a:extLst>
            <a:ext uri="{FF2B5EF4-FFF2-40B4-BE49-F238E27FC236}">
              <a16:creationId xmlns:a16="http://schemas.microsoft.com/office/drawing/2014/main" id="{1579210D-04CE-4A7E-AAC9-0A510CA97017}"/>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4" name="テキスト ボックス 73">
          <a:extLst>
            <a:ext uri="{FF2B5EF4-FFF2-40B4-BE49-F238E27FC236}">
              <a16:creationId xmlns:a16="http://schemas.microsoft.com/office/drawing/2014/main" id="{C329AE0A-74B3-4AB3-918B-2CEA000981D7}"/>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5" name="有形固定資産減価償却率グラフ枠">
          <a:extLst>
            <a:ext uri="{FF2B5EF4-FFF2-40B4-BE49-F238E27FC236}">
              <a16:creationId xmlns:a16="http://schemas.microsoft.com/office/drawing/2014/main" id="{CA09FF5D-9B03-480B-B889-9E3373AA4B5E}"/>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109311</xdr:rowOff>
    </xdr:from>
    <xdr:to>
      <xdr:col>23</xdr:col>
      <xdr:colOff>85090</xdr:colOff>
      <xdr:row>35</xdr:row>
      <xdr:rowOff>74476</xdr:rowOff>
    </xdr:to>
    <xdr:cxnSp macro="">
      <xdr:nvCxnSpPr>
        <xdr:cNvPr id="76" name="直線コネクタ 75">
          <a:extLst>
            <a:ext uri="{FF2B5EF4-FFF2-40B4-BE49-F238E27FC236}">
              <a16:creationId xmlns:a16="http://schemas.microsoft.com/office/drawing/2014/main" id="{49027D15-90A0-47EE-BDD5-B2A3C3EF1DCF}"/>
            </a:ext>
          </a:extLst>
        </xdr:cNvPr>
        <xdr:cNvCxnSpPr/>
      </xdr:nvCxnSpPr>
      <xdr:spPr>
        <a:xfrm flipV="1">
          <a:off x="4306570" y="5135336"/>
          <a:ext cx="1270" cy="14256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78303</xdr:rowOff>
    </xdr:from>
    <xdr:ext cx="405111" cy="259045"/>
    <xdr:sp macro="" textlink="">
      <xdr:nvSpPr>
        <xdr:cNvPr id="77" name="有形固定資産減価償却率最小値テキスト">
          <a:extLst>
            <a:ext uri="{FF2B5EF4-FFF2-40B4-BE49-F238E27FC236}">
              <a16:creationId xmlns:a16="http://schemas.microsoft.com/office/drawing/2014/main" id="{A00D0742-DF91-4B70-98C0-653998146D0C}"/>
            </a:ext>
          </a:extLst>
        </xdr:cNvPr>
        <xdr:cNvSpPr txBox="1"/>
      </xdr:nvSpPr>
      <xdr:spPr>
        <a:xfrm>
          <a:off x="4359275" y="6564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74476</xdr:rowOff>
    </xdr:from>
    <xdr:to>
      <xdr:col>23</xdr:col>
      <xdr:colOff>174625</xdr:colOff>
      <xdr:row>35</xdr:row>
      <xdr:rowOff>74476</xdr:rowOff>
    </xdr:to>
    <xdr:cxnSp macro="">
      <xdr:nvCxnSpPr>
        <xdr:cNvPr id="78" name="直線コネクタ 77">
          <a:extLst>
            <a:ext uri="{FF2B5EF4-FFF2-40B4-BE49-F238E27FC236}">
              <a16:creationId xmlns:a16="http://schemas.microsoft.com/office/drawing/2014/main" id="{CC60B7CE-41B7-4753-9BB1-18BA96E05B08}"/>
            </a:ext>
          </a:extLst>
        </xdr:cNvPr>
        <xdr:cNvCxnSpPr/>
      </xdr:nvCxnSpPr>
      <xdr:spPr>
        <a:xfrm>
          <a:off x="4216400" y="656100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55988</xdr:rowOff>
    </xdr:from>
    <xdr:ext cx="405111" cy="259045"/>
    <xdr:sp macro="" textlink="">
      <xdr:nvSpPr>
        <xdr:cNvPr id="79" name="有形固定資産減価償却率最大値テキスト">
          <a:extLst>
            <a:ext uri="{FF2B5EF4-FFF2-40B4-BE49-F238E27FC236}">
              <a16:creationId xmlns:a16="http://schemas.microsoft.com/office/drawing/2014/main" id="{99453FC4-3D16-48CB-85C9-FD726026F468}"/>
            </a:ext>
          </a:extLst>
        </xdr:cNvPr>
        <xdr:cNvSpPr txBox="1"/>
      </xdr:nvSpPr>
      <xdr:spPr>
        <a:xfrm>
          <a:off x="4359275" y="492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109311</xdr:rowOff>
    </xdr:from>
    <xdr:to>
      <xdr:col>23</xdr:col>
      <xdr:colOff>174625</xdr:colOff>
      <xdr:row>26</xdr:row>
      <xdr:rowOff>109311</xdr:rowOff>
    </xdr:to>
    <xdr:cxnSp macro="">
      <xdr:nvCxnSpPr>
        <xdr:cNvPr id="80" name="直線コネクタ 79">
          <a:extLst>
            <a:ext uri="{FF2B5EF4-FFF2-40B4-BE49-F238E27FC236}">
              <a16:creationId xmlns:a16="http://schemas.microsoft.com/office/drawing/2014/main" id="{08342D7A-F5AA-416A-B98D-9ACADF70AAA7}"/>
            </a:ext>
          </a:extLst>
        </xdr:cNvPr>
        <xdr:cNvCxnSpPr/>
      </xdr:nvCxnSpPr>
      <xdr:spPr>
        <a:xfrm>
          <a:off x="4216400" y="5135336"/>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157406</xdr:rowOff>
    </xdr:from>
    <xdr:ext cx="405111" cy="259045"/>
    <xdr:sp macro="" textlink="">
      <xdr:nvSpPr>
        <xdr:cNvPr id="81" name="有形固定資産減価償却率平均値テキスト">
          <a:extLst>
            <a:ext uri="{FF2B5EF4-FFF2-40B4-BE49-F238E27FC236}">
              <a16:creationId xmlns:a16="http://schemas.microsoft.com/office/drawing/2014/main" id="{6D65AD54-5041-43E9-BA50-E19BEE719537}"/>
            </a:ext>
          </a:extLst>
        </xdr:cNvPr>
        <xdr:cNvSpPr txBox="1"/>
      </xdr:nvSpPr>
      <xdr:spPr>
        <a:xfrm>
          <a:off x="4359275" y="599940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7529</xdr:rowOff>
    </xdr:from>
    <xdr:to>
      <xdr:col>23</xdr:col>
      <xdr:colOff>136525</xdr:colOff>
      <xdr:row>32</xdr:row>
      <xdr:rowOff>109129</xdr:rowOff>
    </xdr:to>
    <xdr:sp macro="" textlink="">
      <xdr:nvSpPr>
        <xdr:cNvPr id="82" name="フローチャート: 判断 81">
          <a:extLst>
            <a:ext uri="{FF2B5EF4-FFF2-40B4-BE49-F238E27FC236}">
              <a16:creationId xmlns:a16="http://schemas.microsoft.com/office/drawing/2014/main" id="{AA9D5A05-C3C8-4CCD-9391-F660726016BE}"/>
            </a:ext>
          </a:extLst>
        </xdr:cNvPr>
        <xdr:cNvSpPr/>
      </xdr:nvSpPr>
      <xdr:spPr>
        <a:xfrm>
          <a:off x="4254500" y="601145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169726</xdr:rowOff>
    </xdr:from>
    <xdr:to>
      <xdr:col>19</xdr:col>
      <xdr:colOff>187325</xdr:colOff>
      <xdr:row>32</xdr:row>
      <xdr:rowOff>99876</xdr:rowOff>
    </xdr:to>
    <xdr:sp macro="" textlink="">
      <xdr:nvSpPr>
        <xdr:cNvPr id="83" name="フローチャート: 判断 82">
          <a:extLst>
            <a:ext uri="{FF2B5EF4-FFF2-40B4-BE49-F238E27FC236}">
              <a16:creationId xmlns:a16="http://schemas.microsoft.com/office/drawing/2014/main" id="{7A45076D-71DC-45AA-9108-915ECA951607}"/>
            </a:ext>
          </a:extLst>
        </xdr:cNvPr>
        <xdr:cNvSpPr/>
      </xdr:nvSpPr>
      <xdr:spPr>
        <a:xfrm>
          <a:off x="3616325" y="599902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141968</xdr:rowOff>
    </xdr:from>
    <xdr:to>
      <xdr:col>15</xdr:col>
      <xdr:colOff>187325</xdr:colOff>
      <xdr:row>32</xdr:row>
      <xdr:rowOff>72118</xdr:rowOff>
    </xdr:to>
    <xdr:sp macro="" textlink="">
      <xdr:nvSpPr>
        <xdr:cNvPr id="84" name="フローチャート: 判断 83">
          <a:extLst>
            <a:ext uri="{FF2B5EF4-FFF2-40B4-BE49-F238E27FC236}">
              <a16:creationId xmlns:a16="http://schemas.microsoft.com/office/drawing/2014/main" id="{4AA6419C-DF6A-4AD4-8110-05026F690C53}"/>
            </a:ext>
          </a:extLst>
        </xdr:cNvPr>
        <xdr:cNvSpPr/>
      </xdr:nvSpPr>
      <xdr:spPr>
        <a:xfrm>
          <a:off x="2930525" y="598396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98788</xdr:rowOff>
    </xdr:from>
    <xdr:to>
      <xdr:col>11</xdr:col>
      <xdr:colOff>187325</xdr:colOff>
      <xdr:row>32</xdr:row>
      <xdr:rowOff>28938</xdr:rowOff>
    </xdr:to>
    <xdr:sp macro="" textlink="">
      <xdr:nvSpPr>
        <xdr:cNvPr id="85" name="フローチャート: 判断 84">
          <a:extLst>
            <a:ext uri="{FF2B5EF4-FFF2-40B4-BE49-F238E27FC236}">
              <a16:creationId xmlns:a16="http://schemas.microsoft.com/office/drawing/2014/main" id="{2939F166-3D56-412D-BD3D-E05916DF252B}"/>
            </a:ext>
          </a:extLst>
        </xdr:cNvPr>
        <xdr:cNvSpPr/>
      </xdr:nvSpPr>
      <xdr:spPr>
        <a:xfrm>
          <a:off x="2244725" y="594078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111125</xdr:rowOff>
    </xdr:from>
    <xdr:to>
      <xdr:col>7</xdr:col>
      <xdr:colOff>187325</xdr:colOff>
      <xdr:row>32</xdr:row>
      <xdr:rowOff>41275</xdr:rowOff>
    </xdr:to>
    <xdr:sp macro="" textlink="">
      <xdr:nvSpPr>
        <xdr:cNvPr id="86" name="フローチャート: 判断 85">
          <a:extLst>
            <a:ext uri="{FF2B5EF4-FFF2-40B4-BE49-F238E27FC236}">
              <a16:creationId xmlns:a16="http://schemas.microsoft.com/office/drawing/2014/main" id="{69638E94-EE46-428C-9FCD-DD6AFA37D5EB}"/>
            </a:ext>
          </a:extLst>
        </xdr:cNvPr>
        <xdr:cNvSpPr/>
      </xdr:nvSpPr>
      <xdr:spPr>
        <a:xfrm>
          <a:off x="1558925" y="59499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C83DE7D6-70FB-4D93-841A-52968AD04FFC}"/>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792A6A82-FA8F-47A1-9D33-CCF8DE18D48F}"/>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42DFE123-AA51-4922-ADC6-BAA3B1B1E87D}"/>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B0187A0A-4FCF-4BB0-8448-0D21C653EB12}"/>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138198DF-AE79-4664-B648-6119AF16EE8A}"/>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11158</xdr:rowOff>
    </xdr:from>
    <xdr:to>
      <xdr:col>19</xdr:col>
      <xdr:colOff>187325</xdr:colOff>
      <xdr:row>30</xdr:row>
      <xdr:rowOff>112758</xdr:rowOff>
    </xdr:to>
    <xdr:sp macro="" textlink="">
      <xdr:nvSpPr>
        <xdr:cNvPr id="92" name="楕円 91">
          <a:extLst>
            <a:ext uri="{FF2B5EF4-FFF2-40B4-BE49-F238E27FC236}">
              <a16:creationId xmlns:a16="http://schemas.microsoft.com/office/drawing/2014/main" id="{3254E894-DD2C-4060-9418-07055032D724}"/>
            </a:ext>
          </a:extLst>
        </xdr:cNvPr>
        <xdr:cNvSpPr/>
      </xdr:nvSpPr>
      <xdr:spPr>
        <a:xfrm>
          <a:off x="3616325" y="568488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94433</xdr:rowOff>
    </xdr:from>
    <xdr:to>
      <xdr:col>15</xdr:col>
      <xdr:colOff>187325</xdr:colOff>
      <xdr:row>31</xdr:row>
      <xdr:rowOff>24583</xdr:rowOff>
    </xdr:to>
    <xdr:sp macro="" textlink="">
      <xdr:nvSpPr>
        <xdr:cNvPr id="93" name="楕円 92">
          <a:extLst>
            <a:ext uri="{FF2B5EF4-FFF2-40B4-BE49-F238E27FC236}">
              <a16:creationId xmlns:a16="http://schemas.microsoft.com/office/drawing/2014/main" id="{E736326A-CA62-4497-9E82-FB7A17C59193}"/>
            </a:ext>
          </a:extLst>
        </xdr:cNvPr>
        <xdr:cNvSpPr/>
      </xdr:nvSpPr>
      <xdr:spPr>
        <a:xfrm>
          <a:off x="2930525" y="577133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61958</xdr:rowOff>
    </xdr:from>
    <xdr:to>
      <xdr:col>19</xdr:col>
      <xdr:colOff>136525</xdr:colOff>
      <xdr:row>30</xdr:row>
      <xdr:rowOff>145233</xdr:rowOff>
    </xdr:to>
    <xdr:cxnSp macro="">
      <xdr:nvCxnSpPr>
        <xdr:cNvPr id="94" name="直線コネクタ 93">
          <a:extLst>
            <a:ext uri="{FF2B5EF4-FFF2-40B4-BE49-F238E27FC236}">
              <a16:creationId xmlns:a16="http://schemas.microsoft.com/office/drawing/2014/main" id="{7E2A71A2-0E45-45FC-87C0-BF9759F15A73}"/>
            </a:ext>
          </a:extLst>
        </xdr:cNvPr>
        <xdr:cNvCxnSpPr/>
      </xdr:nvCxnSpPr>
      <xdr:spPr>
        <a:xfrm flipV="1">
          <a:off x="2987675" y="5742033"/>
          <a:ext cx="685800" cy="76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38917</xdr:rowOff>
    </xdr:from>
    <xdr:to>
      <xdr:col>11</xdr:col>
      <xdr:colOff>187325</xdr:colOff>
      <xdr:row>30</xdr:row>
      <xdr:rowOff>140517</xdr:rowOff>
    </xdr:to>
    <xdr:sp macro="" textlink="">
      <xdr:nvSpPr>
        <xdr:cNvPr id="95" name="楕円 94">
          <a:extLst>
            <a:ext uri="{FF2B5EF4-FFF2-40B4-BE49-F238E27FC236}">
              <a16:creationId xmlns:a16="http://schemas.microsoft.com/office/drawing/2014/main" id="{A4BDD659-6CA6-456A-B844-79382DC5D666}"/>
            </a:ext>
          </a:extLst>
        </xdr:cNvPr>
        <xdr:cNvSpPr/>
      </xdr:nvSpPr>
      <xdr:spPr>
        <a:xfrm>
          <a:off x="2244725" y="571581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89717</xdr:rowOff>
    </xdr:from>
    <xdr:to>
      <xdr:col>15</xdr:col>
      <xdr:colOff>136525</xdr:colOff>
      <xdr:row>30</xdr:row>
      <xdr:rowOff>145233</xdr:rowOff>
    </xdr:to>
    <xdr:cxnSp macro="">
      <xdr:nvCxnSpPr>
        <xdr:cNvPr id="96" name="直線コネクタ 95">
          <a:extLst>
            <a:ext uri="{FF2B5EF4-FFF2-40B4-BE49-F238E27FC236}">
              <a16:creationId xmlns:a16="http://schemas.microsoft.com/office/drawing/2014/main" id="{5B93D011-89C8-45EE-9234-F31952530AE4}"/>
            </a:ext>
          </a:extLst>
        </xdr:cNvPr>
        <xdr:cNvCxnSpPr/>
      </xdr:nvCxnSpPr>
      <xdr:spPr>
        <a:xfrm>
          <a:off x="2301875" y="5763442"/>
          <a:ext cx="685800" cy="5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170271</xdr:rowOff>
    </xdr:from>
    <xdr:to>
      <xdr:col>7</xdr:col>
      <xdr:colOff>187325</xdr:colOff>
      <xdr:row>30</xdr:row>
      <xdr:rowOff>100421</xdr:rowOff>
    </xdr:to>
    <xdr:sp macro="" textlink="">
      <xdr:nvSpPr>
        <xdr:cNvPr id="97" name="楕円 96">
          <a:extLst>
            <a:ext uri="{FF2B5EF4-FFF2-40B4-BE49-F238E27FC236}">
              <a16:creationId xmlns:a16="http://schemas.microsoft.com/office/drawing/2014/main" id="{3AFC3B46-4A68-41D9-AB76-29391490F0F9}"/>
            </a:ext>
          </a:extLst>
        </xdr:cNvPr>
        <xdr:cNvSpPr/>
      </xdr:nvSpPr>
      <xdr:spPr>
        <a:xfrm>
          <a:off x="1558925" y="567572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49621</xdr:rowOff>
    </xdr:from>
    <xdr:to>
      <xdr:col>11</xdr:col>
      <xdr:colOff>136525</xdr:colOff>
      <xdr:row>30</xdr:row>
      <xdr:rowOff>89717</xdr:rowOff>
    </xdr:to>
    <xdr:cxnSp macro="">
      <xdr:nvCxnSpPr>
        <xdr:cNvPr id="98" name="直線コネクタ 97">
          <a:extLst>
            <a:ext uri="{FF2B5EF4-FFF2-40B4-BE49-F238E27FC236}">
              <a16:creationId xmlns:a16="http://schemas.microsoft.com/office/drawing/2014/main" id="{5832B3BF-38D3-4C99-BD8C-3E77AFB05B69}"/>
            </a:ext>
          </a:extLst>
        </xdr:cNvPr>
        <xdr:cNvCxnSpPr/>
      </xdr:nvCxnSpPr>
      <xdr:spPr>
        <a:xfrm>
          <a:off x="1616075" y="5723346"/>
          <a:ext cx="685800" cy="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91003</xdr:rowOff>
    </xdr:from>
    <xdr:ext cx="405111" cy="259045"/>
    <xdr:sp macro="" textlink="">
      <xdr:nvSpPr>
        <xdr:cNvPr id="99" name="n_1aveValue有形固定資産減価償却率">
          <a:extLst>
            <a:ext uri="{FF2B5EF4-FFF2-40B4-BE49-F238E27FC236}">
              <a16:creationId xmlns:a16="http://schemas.microsoft.com/office/drawing/2014/main" id="{65ED6A6E-8EED-469B-924A-1C4858DAF688}"/>
            </a:ext>
          </a:extLst>
        </xdr:cNvPr>
        <xdr:cNvSpPr txBox="1"/>
      </xdr:nvSpPr>
      <xdr:spPr>
        <a:xfrm>
          <a:off x="3474094" y="6088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63245</xdr:rowOff>
    </xdr:from>
    <xdr:ext cx="405111" cy="259045"/>
    <xdr:sp macro="" textlink="">
      <xdr:nvSpPr>
        <xdr:cNvPr id="100" name="n_2aveValue有形固定資産減価償却率">
          <a:extLst>
            <a:ext uri="{FF2B5EF4-FFF2-40B4-BE49-F238E27FC236}">
              <a16:creationId xmlns:a16="http://schemas.microsoft.com/office/drawing/2014/main" id="{98ED152C-2003-4B1E-9B71-2534D678CD1B}"/>
            </a:ext>
          </a:extLst>
        </xdr:cNvPr>
        <xdr:cNvSpPr txBox="1"/>
      </xdr:nvSpPr>
      <xdr:spPr>
        <a:xfrm>
          <a:off x="2797819" y="6067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20065</xdr:rowOff>
    </xdr:from>
    <xdr:ext cx="405111" cy="259045"/>
    <xdr:sp macro="" textlink="">
      <xdr:nvSpPr>
        <xdr:cNvPr id="101" name="n_3aveValue有形固定資産減価償却率">
          <a:extLst>
            <a:ext uri="{FF2B5EF4-FFF2-40B4-BE49-F238E27FC236}">
              <a16:creationId xmlns:a16="http://schemas.microsoft.com/office/drawing/2014/main" id="{28A98344-3484-4805-A65D-4A1697D81F64}"/>
            </a:ext>
          </a:extLst>
        </xdr:cNvPr>
        <xdr:cNvSpPr txBox="1"/>
      </xdr:nvSpPr>
      <xdr:spPr>
        <a:xfrm>
          <a:off x="2112019" y="6020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32402</xdr:rowOff>
    </xdr:from>
    <xdr:ext cx="405111" cy="259045"/>
    <xdr:sp macro="" textlink="">
      <xdr:nvSpPr>
        <xdr:cNvPr id="102" name="n_4aveValue有形固定資産減価償却率">
          <a:extLst>
            <a:ext uri="{FF2B5EF4-FFF2-40B4-BE49-F238E27FC236}">
              <a16:creationId xmlns:a16="http://schemas.microsoft.com/office/drawing/2014/main" id="{179F0E78-561A-4F25-B6EF-388838CD4B33}"/>
            </a:ext>
          </a:extLst>
        </xdr:cNvPr>
        <xdr:cNvSpPr txBox="1"/>
      </xdr:nvSpPr>
      <xdr:spPr>
        <a:xfrm>
          <a:off x="1426219" y="602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129285</xdr:rowOff>
    </xdr:from>
    <xdr:ext cx="405111" cy="259045"/>
    <xdr:sp macro="" textlink="">
      <xdr:nvSpPr>
        <xdr:cNvPr id="103" name="n_1mainValue有形固定資産減価償却率">
          <a:extLst>
            <a:ext uri="{FF2B5EF4-FFF2-40B4-BE49-F238E27FC236}">
              <a16:creationId xmlns:a16="http://schemas.microsoft.com/office/drawing/2014/main" id="{82EC1D30-242C-4FCA-83A3-93ADEB8DD2CE}"/>
            </a:ext>
          </a:extLst>
        </xdr:cNvPr>
        <xdr:cNvSpPr txBox="1"/>
      </xdr:nvSpPr>
      <xdr:spPr>
        <a:xfrm>
          <a:off x="3474094" y="5479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41110</xdr:rowOff>
    </xdr:from>
    <xdr:ext cx="405111" cy="259045"/>
    <xdr:sp macro="" textlink="">
      <xdr:nvSpPr>
        <xdr:cNvPr id="104" name="n_2mainValue有形固定資産減価償却率">
          <a:extLst>
            <a:ext uri="{FF2B5EF4-FFF2-40B4-BE49-F238E27FC236}">
              <a16:creationId xmlns:a16="http://schemas.microsoft.com/office/drawing/2014/main" id="{A5A6E8BD-1AA6-486A-93FB-AC6CD786E41E}"/>
            </a:ext>
          </a:extLst>
        </xdr:cNvPr>
        <xdr:cNvSpPr txBox="1"/>
      </xdr:nvSpPr>
      <xdr:spPr>
        <a:xfrm>
          <a:off x="2797819" y="5556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157044</xdr:rowOff>
    </xdr:from>
    <xdr:ext cx="405111" cy="259045"/>
    <xdr:sp macro="" textlink="">
      <xdr:nvSpPr>
        <xdr:cNvPr id="105" name="n_3mainValue有形固定資産減価償却率">
          <a:extLst>
            <a:ext uri="{FF2B5EF4-FFF2-40B4-BE49-F238E27FC236}">
              <a16:creationId xmlns:a16="http://schemas.microsoft.com/office/drawing/2014/main" id="{69D892EA-2B27-49F7-A3F0-A3E4E7E02790}"/>
            </a:ext>
          </a:extLst>
        </xdr:cNvPr>
        <xdr:cNvSpPr txBox="1"/>
      </xdr:nvSpPr>
      <xdr:spPr>
        <a:xfrm>
          <a:off x="2112019" y="5513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116948</xdr:rowOff>
    </xdr:from>
    <xdr:ext cx="405111" cy="259045"/>
    <xdr:sp macro="" textlink="">
      <xdr:nvSpPr>
        <xdr:cNvPr id="106" name="n_4mainValue有形固定資産減価償却率">
          <a:extLst>
            <a:ext uri="{FF2B5EF4-FFF2-40B4-BE49-F238E27FC236}">
              <a16:creationId xmlns:a16="http://schemas.microsoft.com/office/drawing/2014/main" id="{E8983604-4CBD-48A1-AB7B-FD328BA7E363}"/>
            </a:ext>
          </a:extLst>
        </xdr:cNvPr>
        <xdr:cNvSpPr txBox="1"/>
      </xdr:nvSpPr>
      <xdr:spPr>
        <a:xfrm>
          <a:off x="1426219" y="54699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C61060A8-1E8D-47DD-945A-E6628AAD16D5}"/>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F9AA998E-3152-494E-BC7B-CF9A71C04D4D}"/>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09" name="正方形/長方形 108">
          <a:extLst>
            <a:ext uri="{FF2B5EF4-FFF2-40B4-BE49-F238E27FC236}">
              <a16:creationId xmlns:a16="http://schemas.microsoft.com/office/drawing/2014/main" id="{99F22E91-D731-4D7A-97EB-3446C02BBAEA}"/>
            </a:ext>
          </a:extLst>
        </xdr:cNvPr>
        <xdr:cNvSpPr/>
      </xdr:nvSpPr>
      <xdr:spPr>
        <a:xfrm>
          <a:off x="12575391" y="4449221"/>
          <a:ext cx="604818"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C5FF2859-218D-40E4-A909-9A741EA930A9}"/>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91DFDAF4-5409-47B1-8D11-489ED472DB6C}"/>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2EBBCC24-6D1C-4680-96DA-7D961DCF0909}"/>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8BC93DE2-0620-429D-A59D-805C6C67F921}"/>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348B0E04-36FE-4BC1-AF82-B54185A3FA2A}"/>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89A6051B-580A-4C2A-8AD7-3F32D648C107}"/>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9421B16F-35AB-425A-BFE6-624AD117A073}"/>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C980EC48-AD9D-42E8-9326-80B95D12DEE1}"/>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C2EAB70F-DF00-4F64-94D4-7534AF1E1482}"/>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899E6B24-D075-4786-9F3F-CFC5A55792E3}"/>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については、従来より類似団体や全国・群馬県平均と比較し低い状況にあったが、令和３年度からはふるさと応援寄附金収入の伸びにより大幅に数値が縮小することとなった。令和元～３年度にかけて実施した公共施設複合化事業の財源として地方債を活用したことから、地方債残高が上昇傾向にあるため、一般財源の確保に向けた町税等の滞納額や経常経費の圧縮に努め、持続可能な財政基盤の構築を図っていく。</a:t>
          </a: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52237220-368D-435A-8BC4-FF0840601CA9}"/>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8116D08B-D645-4581-86E4-564B460C6139}"/>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4B9A9B02-1D05-4858-8D2E-2481E8CB9938}"/>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3" name="直線コネクタ 122">
          <a:extLst>
            <a:ext uri="{FF2B5EF4-FFF2-40B4-BE49-F238E27FC236}">
              <a16:creationId xmlns:a16="http://schemas.microsoft.com/office/drawing/2014/main" id="{9A98BACA-5439-4643-BA06-1820D32CCED7}"/>
            </a:ext>
          </a:extLst>
        </xdr:cNvPr>
        <xdr:cNvCxnSpPr/>
      </xdr:nvCxnSpPr>
      <xdr:spPr>
        <a:xfrm>
          <a:off x="10198100" y="647594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4" name="テキスト ボックス 123">
          <a:extLst>
            <a:ext uri="{FF2B5EF4-FFF2-40B4-BE49-F238E27FC236}">
              <a16:creationId xmlns:a16="http://schemas.microsoft.com/office/drawing/2014/main" id="{983586B4-8A72-4A50-875F-B89F6F3CAAAD}"/>
            </a:ext>
          </a:extLst>
        </xdr:cNvPr>
        <xdr:cNvSpPr txBox="1"/>
      </xdr:nvSpPr>
      <xdr:spPr>
        <a:xfrm>
          <a:off x="9762011" y="63821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5" name="直線コネクタ 124">
          <a:extLst>
            <a:ext uri="{FF2B5EF4-FFF2-40B4-BE49-F238E27FC236}">
              <a16:creationId xmlns:a16="http://schemas.microsoft.com/office/drawing/2014/main" id="{F64CE77A-868C-4879-870E-B044328C266E}"/>
            </a:ext>
          </a:extLst>
        </xdr:cNvPr>
        <xdr:cNvCxnSpPr/>
      </xdr:nvCxnSpPr>
      <xdr:spPr>
        <a:xfrm>
          <a:off x="10198100" y="613515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6" name="テキスト ボックス 125">
          <a:extLst>
            <a:ext uri="{FF2B5EF4-FFF2-40B4-BE49-F238E27FC236}">
              <a16:creationId xmlns:a16="http://schemas.microsoft.com/office/drawing/2014/main" id="{E46539BF-C9C7-44AC-837D-DE0D414BFAA0}"/>
            </a:ext>
          </a:extLst>
        </xdr:cNvPr>
        <xdr:cNvSpPr txBox="1"/>
      </xdr:nvSpPr>
      <xdr:spPr>
        <a:xfrm>
          <a:off x="9762011" y="60413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7" name="直線コネクタ 126">
          <a:extLst>
            <a:ext uri="{FF2B5EF4-FFF2-40B4-BE49-F238E27FC236}">
              <a16:creationId xmlns:a16="http://schemas.microsoft.com/office/drawing/2014/main" id="{6B471A7D-6631-42A3-863A-6F297E138778}"/>
            </a:ext>
          </a:extLst>
        </xdr:cNvPr>
        <xdr:cNvCxnSpPr/>
      </xdr:nvCxnSpPr>
      <xdr:spPr>
        <a:xfrm>
          <a:off x="10198100" y="57975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8" name="テキスト ボックス 127">
          <a:extLst>
            <a:ext uri="{FF2B5EF4-FFF2-40B4-BE49-F238E27FC236}">
              <a16:creationId xmlns:a16="http://schemas.microsoft.com/office/drawing/2014/main" id="{4D7B69B5-2C69-434C-B8E2-4842277AD9F2}"/>
            </a:ext>
          </a:extLst>
        </xdr:cNvPr>
        <xdr:cNvSpPr txBox="1"/>
      </xdr:nvSpPr>
      <xdr:spPr>
        <a:xfrm>
          <a:off x="9762011" y="57037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9" name="直線コネクタ 128">
          <a:extLst>
            <a:ext uri="{FF2B5EF4-FFF2-40B4-BE49-F238E27FC236}">
              <a16:creationId xmlns:a16="http://schemas.microsoft.com/office/drawing/2014/main" id="{DF760F59-0838-411F-B091-706039938DEB}"/>
            </a:ext>
          </a:extLst>
        </xdr:cNvPr>
        <xdr:cNvCxnSpPr/>
      </xdr:nvCxnSpPr>
      <xdr:spPr>
        <a:xfrm>
          <a:off x="10198100" y="545676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0" name="テキスト ボックス 129">
          <a:extLst>
            <a:ext uri="{FF2B5EF4-FFF2-40B4-BE49-F238E27FC236}">
              <a16:creationId xmlns:a16="http://schemas.microsoft.com/office/drawing/2014/main" id="{1C460CD1-8E67-4EEE-8AF4-E537F4A7EEA6}"/>
            </a:ext>
          </a:extLst>
        </xdr:cNvPr>
        <xdr:cNvSpPr txBox="1"/>
      </xdr:nvSpPr>
      <xdr:spPr>
        <a:xfrm>
          <a:off x="9762011" y="53629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1" name="直線コネクタ 130">
          <a:extLst>
            <a:ext uri="{FF2B5EF4-FFF2-40B4-BE49-F238E27FC236}">
              <a16:creationId xmlns:a16="http://schemas.microsoft.com/office/drawing/2014/main" id="{F88C44CC-845B-43F6-BB44-3B47D5EF0895}"/>
            </a:ext>
          </a:extLst>
        </xdr:cNvPr>
        <xdr:cNvCxnSpPr/>
      </xdr:nvCxnSpPr>
      <xdr:spPr>
        <a:xfrm>
          <a:off x="10198100" y="5115983"/>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2" name="テキスト ボックス 131">
          <a:extLst>
            <a:ext uri="{FF2B5EF4-FFF2-40B4-BE49-F238E27FC236}">
              <a16:creationId xmlns:a16="http://schemas.microsoft.com/office/drawing/2014/main" id="{D646B7E4-1DA2-4CA2-9E1F-4F073BF44A94}"/>
            </a:ext>
          </a:extLst>
        </xdr:cNvPr>
        <xdr:cNvSpPr txBox="1"/>
      </xdr:nvSpPr>
      <xdr:spPr>
        <a:xfrm>
          <a:off x="9867778" y="50317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E7873E77-B218-4E0B-BCE0-D56C354B2894}"/>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972E22B7-797F-4090-81B4-4923D14F1952}"/>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18214</xdr:rowOff>
    </xdr:to>
    <xdr:cxnSp macro="">
      <xdr:nvCxnSpPr>
        <xdr:cNvPr id="135" name="直線コネクタ 134">
          <a:extLst>
            <a:ext uri="{FF2B5EF4-FFF2-40B4-BE49-F238E27FC236}">
              <a16:creationId xmlns:a16="http://schemas.microsoft.com/office/drawing/2014/main" id="{DD469EAC-9883-460F-A811-580A1BAE8EB8}"/>
            </a:ext>
          </a:extLst>
        </xdr:cNvPr>
        <xdr:cNvCxnSpPr/>
      </xdr:nvCxnSpPr>
      <xdr:spPr>
        <a:xfrm flipV="1">
          <a:off x="13326745" y="5115983"/>
          <a:ext cx="1269" cy="1388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22041</xdr:rowOff>
    </xdr:from>
    <xdr:ext cx="469744" cy="259045"/>
    <xdr:sp macro="" textlink="">
      <xdr:nvSpPr>
        <xdr:cNvPr id="136" name="債務償還比率最小値テキスト">
          <a:extLst>
            <a:ext uri="{FF2B5EF4-FFF2-40B4-BE49-F238E27FC236}">
              <a16:creationId xmlns:a16="http://schemas.microsoft.com/office/drawing/2014/main" id="{076B8DD8-243C-4D68-ADA2-AFDB9A7FD457}"/>
            </a:ext>
          </a:extLst>
        </xdr:cNvPr>
        <xdr:cNvSpPr txBox="1"/>
      </xdr:nvSpPr>
      <xdr:spPr>
        <a:xfrm>
          <a:off x="13379450" y="6508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18214</xdr:rowOff>
    </xdr:from>
    <xdr:to>
      <xdr:col>76</xdr:col>
      <xdr:colOff>111125</xdr:colOff>
      <xdr:row>35</xdr:row>
      <xdr:rowOff>18214</xdr:rowOff>
    </xdr:to>
    <xdr:cxnSp macro="">
      <xdr:nvCxnSpPr>
        <xdr:cNvPr id="137" name="直線コネクタ 136">
          <a:extLst>
            <a:ext uri="{FF2B5EF4-FFF2-40B4-BE49-F238E27FC236}">
              <a16:creationId xmlns:a16="http://schemas.microsoft.com/office/drawing/2014/main" id="{15F64A3D-4B49-4657-B4F3-18D1DB31EE96}"/>
            </a:ext>
          </a:extLst>
        </xdr:cNvPr>
        <xdr:cNvCxnSpPr/>
      </xdr:nvCxnSpPr>
      <xdr:spPr>
        <a:xfrm>
          <a:off x="13255625" y="65047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8" name="債務償還比率最大値テキスト">
          <a:extLst>
            <a:ext uri="{FF2B5EF4-FFF2-40B4-BE49-F238E27FC236}">
              <a16:creationId xmlns:a16="http://schemas.microsoft.com/office/drawing/2014/main" id="{AEDE2F60-3E80-443C-94BC-681CFBDD0FF4}"/>
            </a:ext>
          </a:extLst>
        </xdr:cNvPr>
        <xdr:cNvSpPr txBox="1"/>
      </xdr:nvSpPr>
      <xdr:spPr>
        <a:xfrm>
          <a:off x="13379450" y="48943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9" name="直線コネクタ 138">
          <a:extLst>
            <a:ext uri="{FF2B5EF4-FFF2-40B4-BE49-F238E27FC236}">
              <a16:creationId xmlns:a16="http://schemas.microsoft.com/office/drawing/2014/main" id="{AB8D48E4-4887-4A29-8B8A-BC2531004F0C}"/>
            </a:ext>
          </a:extLst>
        </xdr:cNvPr>
        <xdr:cNvCxnSpPr/>
      </xdr:nvCxnSpPr>
      <xdr:spPr>
        <a:xfrm>
          <a:off x="13255625" y="51159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55177</xdr:rowOff>
    </xdr:from>
    <xdr:ext cx="469744" cy="259045"/>
    <xdr:sp macro="" textlink="">
      <xdr:nvSpPr>
        <xdr:cNvPr id="140" name="債務償還比率平均値テキスト">
          <a:extLst>
            <a:ext uri="{FF2B5EF4-FFF2-40B4-BE49-F238E27FC236}">
              <a16:creationId xmlns:a16="http://schemas.microsoft.com/office/drawing/2014/main" id="{93CAE1BE-D925-4F43-A8A9-F039245AC314}"/>
            </a:ext>
          </a:extLst>
        </xdr:cNvPr>
        <xdr:cNvSpPr txBox="1"/>
      </xdr:nvSpPr>
      <xdr:spPr>
        <a:xfrm>
          <a:off x="13379450" y="57320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76750</xdr:rowOff>
    </xdr:from>
    <xdr:to>
      <xdr:col>76</xdr:col>
      <xdr:colOff>73025</xdr:colOff>
      <xdr:row>31</xdr:row>
      <xdr:rowOff>6900</xdr:rowOff>
    </xdr:to>
    <xdr:sp macro="" textlink="">
      <xdr:nvSpPr>
        <xdr:cNvPr id="141" name="フローチャート: 判断 140">
          <a:extLst>
            <a:ext uri="{FF2B5EF4-FFF2-40B4-BE49-F238E27FC236}">
              <a16:creationId xmlns:a16="http://schemas.microsoft.com/office/drawing/2014/main" id="{A176A342-7C67-4A55-A5E7-2B2F4DF98C21}"/>
            </a:ext>
          </a:extLst>
        </xdr:cNvPr>
        <xdr:cNvSpPr/>
      </xdr:nvSpPr>
      <xdr:spPr>
        <a:xfrm>
          <a:off x="13293725" y="57536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53901</xdr:rowOff>
    </xdr:from>
    <xdr:to>
      <xdr:col>72</xdr:col>
      <xdr:colOff>123825</xdr:colOff>
      <xdr:row>30</xdr:row>
      <xdr:rowOff>155501</xdr:rowOff>
    </xdr:to>
    <xdr:sp macro="" textlink="">
      <xdr:nvSpPr>
        <xdr:cNvPr id="142" name="フローチャート: 判断 141">
          <a:extLst>
            <a:ext uri="{FF2B5EF4-FFF2-40B4-BE49-F238E27FC236}">
              <a16:creationId xmlns:a16="http://schemas.microsoft.com/office/drawing/2014/main" id="{FFC59B8C-AF29-4619-95A1-2BAA70B3E7DC}"/>
            </a:ext>
          </a:extLst>
        </xdr:cNvPr>
        <xdr:cNvSpPr/>
      </xdr:nvSpPr>
      <xdr:spPr>
        <a:xfrm>
          <a:off x="12646025" y="572762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69374</xdr:rowOff>
    </xdr:from>
    <xdr:to>
      <xdr:col>68</xdr:col>
      <xdr:colOff>123825</xdr:colOff>
      <xdr:row>30</xdr:row>
      <xdr:rowOff>170974</xdr:rowOff>
    </xdr:to>
    <xdr:sp macro="" textlink="">
      <xdr:nvSpPr>
        <xdr:cNvPr id="143" name="フローチャート: 判断 142">
          <a:extLst>
            <a:ext uri="{FF2B5EF4-FFF2-40B4-BE49-F238E27FC236}">
              <a16:creationId xmlns:a16="http://schemas.microsoft.com/office/drawing/2014/main" id="{E60B58EE-6020-4A33-9DFA-811F6EAD03E6}"/>
            </a:ext>
          </a:extLst>
        </xdr:cNvPr>
        <xdr:cNvSpPr/>
      </xdr:nvSpPr>
      <xdr:spPr>
        <a:xfrm>
          <a:off x="11960225" y="574309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65416</xdr:rowOff>
    </xdr:from>
    <xdr:to>
      <xdr:col>64</xdr:col>
      <xdr:colOff>123825</xdr:colOff>
      <xdr:row>30</xdr:row>
      <xdr:rowOff>167016</xdr:rowOff>
    </xdr:to>
    <xdr:sp macro="" textlink="">
      <xdr:nvSpPr>
        <xdr:cNvPr id="144" name="フローチャート: 判断 143">
          <a:extLst>
            <a:ext uri="{FF2B5EF4-FFF2-40B4-BE49-F238E27FC236}">
              <a16:creationId xmlns:a16="http://schemas.microsoft.com/office/drawing/2014/main" id="{521F803F-DB23-4BE6-8E39-5936383C6BD5}"/>
            </a:ext>
          </a:extLst>
        </xdr:cNvPr>
        <xdr:cNvSpPr/>
      </xdr:nvSpPr>
      <xdr:spPr>
        <a:xfrm>
          <a:off x="11274425" y="574549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127317</xdr:rowOff>
    </xdr:from>
    <xdr:to>
      <xdr:col>60</xdr:col>
      <xdr:colOff>123825</xdr:colOff>
      <xdr:row>32</xdr:row>
      <xdr:rowOff>57467</xdr:rowOff>
    </xdr:to>
    <xdr:sp macro="" textlink="">
      <xdr:nvSpPr>
        <xdr:cNvPr id="145" name="フローチャート: 判断 144">
          <a:extLst>
            <a:ext uri="{FF2B5EF4-FFF2-40B4-BE49-F238E27FC236}">
              <a16:creationId xmlns:a16="http://schemas.microsoft.com/office/drawing/2014/main" id="{73BB63FA-B785-42DA-B90A-E4365BB88A0D}"/>
            </a:ext>
          </a:extLst>
        </xdr:cNvPr>
        <xdr:cNvSpPr/>
      </xdr:nvSpPr>
      <xdr:spPr>
        <a:xfrm>
          <a:off x="10588625" y="596296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EA7ECAD4-D5C4-4CAC-A245-DFD41BCEFDF9}"/>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BA6B7B6A-3D78-4B78-B55E-FC37D7774FFD}"/>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A9685247-7AB8-4E89-BFAA-FDEADF4D9918}"/>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B90C92F5-A57F-48FF-B457-4F1C7D10B49C}"/>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83DD627E-6A63-4FC2-A875-2F20D1F10D86}"/>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22225</xdr:colOff>
      <xdr:row>26</xdr:row>
      <xdr:rowOff>79227</xdr:rowOff>
    </xdr:from>
    <xdr:to>
      <xdr:col>68</xdr:col>
      <xdr:colOff>123825</xdr:colOff>
      <xdr:row>27</xdr:row>
      <xdr:rowOff>9377</xdr:rowOff>
    </xdr:to>
    <xdr:sp macro="" textlink="">
      <xdr:nvSpPr>
        <xdr:cNvPr id="151" name="楕円 150">
          <a:extLst>
            <a:ext uri="{FF2B5EF4-FFF2-40B4-BE49-F238E27FC236}">
              <a16:creationId xmlns:a16="http://schemas.microsoft.com/office/drawing/2014/main" id="{4A116311-4E07-4D75-ADBD-258CB82571B6}"/>
            </a:ext>
          </a:extLst>
        </xdr:cNvPr>
        <xdr:cNvSpPr/>
      </xdr:nvSpPr>
      <xdr:spPr>
        <a:xfrm>
          <a:off x="11960225" y="510842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105336</xdr:rowOff>
    </xdr:from>
    <xdr:to>
      <xdr:col>64</xdr:col>
      <xdr:colOff>123825</xdr:colOff>
      <xdr:row>29</xdr:row>
      <xdr:rowOff>35486</xdr:rowOff>
    </xdr:to>
    <xdr:sp macro="" textlink="">
      <xdr:nvSpPr>
        <xdr:cNvPr id="152" name="楕円 151">
          <a:extLst>
            <a:ext uri="{FF2B5EF4-FFF2-40B4-BE49-F238E27FC236}">
              <a16:creationId xmlns:a16="http://schemas.microsoft.com/office/drawing/2014/main" id="{E122DC53-9F2F-4BD6-8B92-EBB57A1B0113}"/>
            </a:ext>
          </a:extLst>
        </xdr:cNvPr>
        <xdr:cNvSpPr/>
      </xdr:nvSpPr>
      <xdr:spPr>
        <a:xfrm>
          <a:off x="11274425" y="545521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26</xdr:row>
      <xdr:rowOff>130027</xdr:rowOff>
    </xdr:from>
    <xdr:to>
      <xdr:col>68</xdr:col>
      <xdr:colOff>73025</xdr:colOff>
      <xdr:row>28</xdr:row>
      <xdr:rowOff>156136</xdr:rowOff>
    </xdr:to>
    <xdr:cxnSp macro="">
      <xdr:nvCxnSpPr>
        <xdr:cNvPr id="153" name="直線コネクタ 152">
          <a:extLst>
            <a:ext uri="{FF2B5EF4-FFF2-40B4-BE49-F238E27FC236}">
              <a16:creationId xmlns:a16="http://schemas.microsoft.com/office/drawing/2014/main" id="{3ADCEB99-492B-433A-83A3-D0A223D999AD}"/>
            </a:ext>
          </a:extLst>
        </xdr:cNvPr>
        <xdr:cNvCxnSpPr/>
      </xdr:nvCxnSpPr>
      <xdr:spPr>
        <a:xfrm flipV="1">
          <a:off x="11322050" y="5156052"/>
          <a:ext cx="685800" cy="356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90794</xdr:rowOff>
    </xdr:from>
    <xdr:to>
      <xdr:col>60</xdr:col>
      <xdr:colOff>123825</xdr:colOff>
      <xdr:row>32</xdr:row>
      <xdr:rowOff>20944</xdr:rowOff>
    </xdr:to>
    <xdr:sp macro="" textlink="">
      <xdr:nvSpPr>
        <xdr:cNvPr id="154" name="楕円 153">
          <a:extLst>
            <a:ext uri="{FF2B5EF4-FFF2-40B4-BE49-F238E27FC236}">
              <a16:creationId xmlns:a16="http://schemas.microsoft.com/office/drawing/2014/main" id="{CB5C8F51-6201-480C-A6DE-2470AA923865}"/>
            </a:ext>
          </a:extLst>
        </xdr:cNvPr>
        <xdr:cNvSpPr/>
      </xdr:nvSpPr>
      <xdr:spPr>
        <a:xfrm>
          <a:off x="10588625" y="592644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156136</xdr:rowOff>
    </xdr:from>
    <xdr:to>
      <xdr:col>64</xdr:col>
      <xdr:colOff>73025</xdr:colOff>
      <xdr:row>31</xdr:row>
      <xdr:rowOff>141594</xdr:rowOff>
    </xdr:to>
    <xdr:cxnSp macro="">
      <xdr:nvCxnSpPr>
        <xdr:cNvPr id="155" name="直線コネクタ 154">
          <a:extLst>
            <a:ext uri="{FF2B5EF4-FFF2-40B4-BE49-F238E27FC236}">
              <a16:creationId xmlns:a16="http://schemas.microsoft.com/office/drawing/2014/main" id="{93CF5C39-7A76-4509-B25C-F8BAAA4AA640}"/>
            </a:ext>
          </a:extLst>
        </xdr:cNvPr>
        <xdr:cNvCxnSpPr/>
      </xdr:nvCxnSpPr>
      <xdr:spPr>
        <a:xfrm flipV="1">
          <a:off x="10636250" y="5512361"/>
          <a:ext cx="685800" cy="471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578</xdr:rowOff>
    </xdr:from>
    <xdr:ext cx="469744" cy="259045"/>
    <xdr:sp macro="" textlink="">
      <xdr:nvSpPr>
        <xdr:cNvPr id="156" name="n_1aveValue債務償還比率">
          <a:extLst>
            <a:ext uri="{FF2B5EF4-FFF2-40B4-BE49-F238E27FC236}">
              <a16:creationId xmlns:a16="http://schemas.microsoft.com/office/drawing/2014/main" id="{4C307D73-EA90-4D3C-B370-325BECF87368}"/>
            </a:ext>
          </a:extLst>
        </xdr:cNvPr>
        <xdr:cNvSpPr txBox="1"/>
      </xdr:nvSpPr>
      <xdr:spPr>
        <a:xfrm>
          <a:off x="12465127" y="5515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162101</xdr:rowOff>
    </xdr:from>
    <xdr:ext cx="469744" cy="259045"/>
    <xdr:sp macro="" textlink="">
      <xdr:nvSpPr>
        <xdr:cNvPr id="157" name="n_2aveValue債務償還比率">
          <a:extLst>
            <a:ext uri="{FF2B5EF4-FFF2-40B4-BE49-F238E27FC236}">
              <a16:creationId xmlns:a16="http://schemas.microsoft.com/office/drawing/2014/main" id="{BCB0ED19-7574-4399-8703-281BC35CF70A}"/>
            </a:ext>
          </a:extLst>
        </xdr:cNvPr>
        <xdr:cNvSpPr txBox="1"/>
      </xdr:nvSpPr>
      <xdr:spPr>
        <a:xfrm>
          <a:off x="11788852" y="5835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158143</xdr:rowOff>
    </xdr:from>
    <xdr:ext cx="469744" cy="259045"/>
    <xdr:sp macro="" textlink="">
      <xdr:nvSpPr>
        <xdr:cNvPr id="158" name="n_3aveValue債務償還比率">
          <a:extLst>
            <a:ext uri="{FF2B5EF4-FFF2-40B4-BE49-F238E27FC236}">
              <a16:creationId xmlns:a16="http://schemas.microsoft.com/office/drawing/2014/main" id="{C1FAEE49-80AC-4040-A9DA-505DA06945C5}"/>
            </a:ext>
          </a:extLst>
        </xdr:cNvPr>
        <xdr:cNvSpPr txBox="1"/>
      </xdr:nvSpPr>
      <xdr:spPr>
        <a:xfrm>
          <a:off x="11103052" y="5838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48594</xdr:rowOff>
    </xdr:from>
    <xdr:ext cx="469744" cy="259045"/>
    <xdr:sp macro="" textlink="">
      <xdr:nvSpPr>
        <xdr:cNvPr id="159" name="n_4aveValue債務償還比率">
          <a:extLst>
            <a:ext uri="{FF2B5EF4-FFF2-40B4-BE49-F238E27FC236}">
              <a16:creationId xmlns:a16="http://schemas.microsoft.com/office/drawing/2014/main" id="{834904C2-7F76-432C-BD31-6F4B0DD870C4}"/>
            </a:ext>
          </a:extLst>
        </xdr:cNvPr>
        <xdr:cNvSpPr txBox="1"/>
      </xdr:nvSpPr>
      <xdr:spPr>
        <a:xfrm>
          <a:off x="10417252" y="6046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60969</xdr:colOff>
      <xdr:row>25</xdr:row>
      <xdr:rowOff>25904</xdr:rowOff>
    </xdr:from>
    <xdr:ext cx="405111" cy="259045"/>
    <xdr:sp macro="" textlink="">
      <xdr:nvSpPr>
        <xdr:cNvPr id="160" name="n_2mainValue債務償還比率">
          <a:extLst>
            <a:ext uri="{FF2B5EF4-FFF2-40B4-BE49-F238E27FC236}">
              <a16:creationId xmlns:a16="http://schemas.microsoft.com/office/drawing/2014/main" id="{4F2C7EBF-FEC2-4431-9C0F-B7970FDBF312}"/>
            </a:ext>
          </a:extLst>
        </xdr:cNvPr>
        <xdr:cNvSpPr txBox="1"/>
      </xdr:nvSpPr>
      <xdr:spPr>
        <a:xfrm>
          <a:off x="11827519" y="4896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52013</xdr:rowOff>
    </xdr:from>
    <xdr:ext cx="469744" cy="259045"/>
    <xdr:sp macro="" textlink="">
      <xdr:nvSpPr>
        <xdr:cNvPr id="161" name="n_3mainValue債務償還比率">
          <a:extLst>
            <a:ext uri="{FF2B5EF4-FFF2-40B4-BE49-F238E27FC236}">
              <a16:creationId xmlns:a16="http://schemas.microsoft.com/office/drawing/2014/main" id="{BE8F4ED3-7981-4F43-8F8E-342D493CAAB9}"/>
            </a:ext>
          </a:extLst>
        </xdr:cNvPr>
        <xdr:cNvSpPr txBox="1"/>
      </xdr:nvSpPr>
      <xdr:spPr>
        <a:xfrm>
          <a:off x="11103052" y="523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37471</xdr:rowOff>
    </xdr:from>
    <xdr:ext cx="469744" cy="259045"/>
    <xdr:sp macro="" textlink="">
      <xdr:nvSpPr>
        <xdr:cNvPr id="162" name="n_4mainValue債務償還比率">
          <a:extLst>
            <a:ext uri="{FF2B5EF4-FFF2-40B4-BE49-F238E27FC236}">
              <a16:creationId xmlns:a16="http://schemas.microsoft.com/office/drawing/2014/main" id="{386C7DA8-D85B-4568-A370-2F6B717FA524}"/>
            </a:ext>
          </a:extLst>
        </xdr:cNvPr>
        <xdr:cNvSpPr txBox="1"/>
      </xdr:nvSpPr>
      <xdr:spPr>
        <a:xfrm>
          <a:off x="10417252" y="5714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566C2D7F-1263-44C3-B5E6-A0AD00B1102D}"/>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2491C53F-B431-4B88-938A-206D7C9CCDCC}"/>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E910EFDB-5A5C-4B48-A301-811F7BCE6728}"/>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BB6C0427-1678-40A5-807C-4EAF6BB499B3}"/>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368F0063-FF53-4398-88B3-838D22777B61}"/>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F65A04F0-CD1A-48CD-93CC-2966086C1928}"/>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56B8666-C251-4F76-A221-811A5399FAC9}"/>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FF655C6-BD58-4ED8-9B83-019BB08AEA72}"/>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0E14638-6746-41A5-A8A7-15127CE475CE}"/>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9B58C96-E75A-43E0-9B84-DC02B5683E9E}"/>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群馬県千代田町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42E99DB-7D00-4392-82C2-DE3A5B3D0291}"/>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A7E9FB3-8ED8-48BA-8B4F-7ADA7D8C66E3}"/>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8BC81A1-AA17-4FFF-A980-7B48DD797372}"/>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4921D34-DBEA-4C77-A173-9EFD1C2EE666}"/>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D112DFF-1A14-4D7A-8EF4-3869258F683C}"/>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04E1316-2273-4A3C-B900-7CBA63E3652C}"/>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10,848
10,244
21.73
9,586,903
8,801,854
616,677
3,623,602
3,037,495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D1D9133-738F-418C-A3CB-CACE948B40FC}"/>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5EEF176-7EE8-4352-865A-F5AB63EA9FA0}"/>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FB3AB6B-AFBF-4895-85D1-D0C6894F72AA}"/>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417CA20-2813-4E7C-B84D-AB5D7F7CF0AB}"/>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B6C8AF7-8325-49B9-822B-9B06CBDABFEF}"/>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1035EF23-7F50-4D75-99E5-1ECCC83593E5}"/>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3675EA5-0A83-4291-A818-F733896742C5}"/>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15F1894-E74F-42F6-95A7-2C7C8C6242A9}"/>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8A531BF-47E9-43B1-BC39-C6A9059FEEFC}"/>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BC779E1-470D-4B1E-A187-29938A62260A}"/>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A504571-F4FA-4A48-99E5-CA925FC5B3E8}"/>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8AEA3E9-C0E8-44DB-9402-04738B0254B1}"/>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408D8FA-336D-4CD1-88C3-5461EC3BB608}"/>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6C8E0B6-3611-458F-8203-7DB4DC1A43E8}"/>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EC59505-A7EA-47D0-9529-C16BE8564DDE}"/>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1EC60F2-9754-4435-8BCB-CF9D3209D5D6}"/>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E83DAFD-0FB5-43CD-8A15-22F6C098FDBB}"/>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D252DE5-5F5C-4B8D-BCEF-07E832FB5115}"/>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92A53E4-63E4-4AFF-8134-B27E41836281}"/>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D780107-2999-43A3-8A13-0BD12B363274}"/>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BC363A4-E7DC-4F0D-B7E9-884747417767}"/>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26524FB-7DBB-4676-B1DD-000282FC1511}"/>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E98233F-906C-4815-A321-73574E467461}"/>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895419B-C71D-4BDF-8C1A-E52DF2452AB9}"/>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490EBF8-3765-462A-A573-9627573B5D18}"/>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3A34222-DEC5-4A08-9145-7C34775B5AE9}"/>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5F4B2F8-09B6-49EF-B730-7EB228557ED6}"/>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4394E08-1578-478E-82F2-FC8EFFC082BE}"/>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3C5BEF3-D7A4-40FC-9DB7-46BB23FB5EDE}"/>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823ABAE-5F31-44DA-89EC-8C6484DDD2AC}"/>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FC1F462-9278-4B7D-9AD5-5E50E186BEAD}"/>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35E7FC8-C770-48AA-8119-CE10AE6FE2D2}"/>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7E6DCE52-D2D6-4719-AD20-9351D11C79D4}"/>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F89A8D7F-F015-463C-8B3D-08BC3D7C91ED}"/>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9DA9F49F-BA11-4924-A910-F750229BD6F2}"/>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E12E78E6-5C62-4DAB-8D53-0F0EB968EF33}"/>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F4201E50-1092-4F23-BB78-A5E0ECFA7D3E}"/>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A48F803D-DA12-4D17-89E7-368244245B42}"/>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FA9C80A0-361F-4676-B1CE-3FAF2B9048F6}"/>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82CA8E00-25B6-4790-84E9-C03F5C1214C1}"/>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99EA405B-B74F-4D7E-9B8F-807386A27B28}"/>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34CDBCCE-FE2F-450A-BE60-5CCA7A9C9FF0}"/>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4E6333D-EE68-4BDC-A04E-3F1B6B7F7FF5}"/>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96342B11-D0EA-4DFE-84BB-721F561D098E}"/>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9A0F24F2-DD80-4785-8893-722E5BE8ABD1}"/>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55245</xdr:rowOff>
    </xdr:from>
    <xdr:to>
      <xdr:col>24</xdr:col>
      <xdr:colOff>62865</xdr:colOff>
      <xdr:row>42</xdr:row>
      <xdr:rowOff>20955</xdr:rowOff>
    </xdr:to>
    <xdr:cxnSp macro="">
      <xdr:nvCxnSpPr>
        <xdr:cNvPr id="57" name="直線コネクタ 56">
          <a:extLst>
            <a:ext uri="{FF2B5EF4-FFF2-40B4-BE49-F238E27FC236}">
              <a16:creationId xmlns:a16="http://schemas.microsoft.com/office/drawing/2014/main" id="{F0D567BE-0C6B-472C-95E6-EAF95BC53427}"/>
            </a:ext>
          </a:extLst>
        </xdr:cNvPr>
        <xdr:cNvCxnSpPr/>
      </xdr:nvCxnSpPr>
      <xdr:spPr>
        <a:xfrm flipV="1">
          <a:off x="4180840" y="5570220"/>
          <a:ext cx="0" cy="12611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24782</xdr:rowOff>
    </xdr:from>
    <xdr:ext cx="405111" cy="259045"/>
    <xdr:sp macro="" textlink="">
      <xdr:nvSpPr>
        <xdr:cNvPr id="58" name="【道路】&#10;有形固定資産減価償却率最小値テキスト">
          <a:extLst>
            <a:ext uri="{FF2B5EF4-FFF2-40B4-BE49-F238E27FC236}">
              <a16:creationId xmlns:a16="http://schemas.microsoft.com/office/drawing/2014/main" id="{3425B7A4-9F4A-4046-8475-E27B0FFA3ECE}"/>
            </a:ext>
          </a:extLst>
        </xdr:cNvPr>
        <xdr:cNvSpPr txBox="1"/>
      </xdr:nvSpPr>
      <xdr:spPr>
        <a:xfrm>
          <a:off x="4219575" y="6838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20955</xdr:rowOff>
    </xdr:from>
    <xdr:to>
      <xdr:col>24</xdr:col>
      <xdr:colOff>152400</xdr:colOff>
      <xdr:row>42</xdr:row>
      <xdr:rowOff>20955</xdr:rowOff>
    </xdr:to>
    <xdr:cxnSp macro="">
      <xdr:nvCxnSpPr>
        <xdr:cNvPr id="59" name="直線コネクタ 58">
          <a:extLst>
            <a:ext uri="{FF2B5EF4-FFF2-40B4-BE49-F238E27FC236}">
              <a16:creationId xmlns:a16="http://schemas.microsoft.com/office/drawing/2014/main" id="{3592AD15-26A7-44F8-A21A-5E21127F449F}"/>
            </a:ext>
          </a:extLst>
        </xdr:cNvPr>
        <xdr:cNvCxnSpPr/>
      </xdr:nvCxnSpPr>
      <xdr:spPr>
        <a:xfrm>
          <a:off x="4105275" y="68313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1922</xdr:rowOff>
    </xdr:from>
    <xdr:ext cx="405111" cy="259045"/>
    <xdr:sp macro="" textlink="">
      <xdr:nvSpPr>
        <xdr:cNvPr id="60" name="【道路】&#10;有形固定資産減価償却率最大値テキスト">
          <a:extLst>
            <a:ext uri="{FF2B5EF4-FFF2-40B4-BE49-F238E27FC236}">
              <a16:creationId xmlns:a16="http://schemas.microsoft.com/office/drawing/2014/main" id="{3B909C5E-4B13-475B-8511-87BFAE184DB2}"/>
            </a:ext>
          </a:extLst>
        </xdr:cNvPr>
        <xdr:cNvSpPr txBox="1"/>
      </xdr:nvSpPr>
      <xdr:spPr>
        <a:xfrm>
          <a:off x="4219575" y="5354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55245</xdr:rowOff>
    </xdr:from>
    <xdr:to>
      <xdr:col>24</xdr:col>
      <xdr:colOff>152400</xdr:colOff>
      <xdr:row>34</xdr:row>
      <xdr:rowOff>55245</xdr:rowOff>
    </xdr:to>
    <xdr:cxnSp macro="">
      <xdr:nvCxnSpPr>
        <xdr:cNvPr id="61" name="直線コネクタ 60">
          <a:extLst>
            <a:ext uri="{FF2B5EF4-FFF2-40B4-BE49-F238E27FC236}">
              <a16:creationId xmlns:a16="http://schemas.microsoft.com/office/drawing/2014/main" id="{C71FCFFD-27A0-473D-BD2D-1DA9AE0EAE87}"/>
            </a:ext>
          </a:extLst>
        </xdr:cNvPr>
        <xdr:cNvCxnSpPr/>
      </xdr:nvCxnSpPr>
      <xdr:spPr>
        <a:xfrm>
          <a:off x="4105275" y="55702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154322</xdr:rowOff>
    </xdr:from>
    <xdr:ext cx="405111" cy="259045"/>
    <xdr:sp macro="" textlink="">
      <xdr:nvSpPr>
        <xdr:cNvPr id="62" name="【道路】&#10;有形固定資産減価償却率平均値テキスト">
          <a:extLst>
            <a:ext uri="{FF2B5EF4-FFF2-40B4-BE49-F238E27FC236}">
              <a16:creationId xmlns:a16="http://schemas.microsoft.com/office/drawing/2014/main" id="{68738459-1E5B-4FB2-9822-D8E557CF3409}"/>
            </a:ext>
          </a:extLst>
        </xdr:cNvPr>
        <xdr:cNvSpPr txBox="1"/>
      </xdr:nvSpPr>
      <xdr:spPr>
        <a:xfrm>
          <a:off x="4219575" y="6155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xdr:rowOff>
    </xdr:from>
    <xdr:to>
      <xdr:col>24</xdr:col>
      <xdr:colOff>114300</xdr:colOff>
      <xdr:row>38</xdr:row>
      <xdr:rowOff>106045</xdr:rowOff>
    </xdr:to>
    <xdr:sp macro="" textlink="">
      <xdr:nvSpPr>
        <xdr:cNvPr id="63" name="フローチャート: 判断 62">
          <a:extLst>
            <a:ext uri="{FF2B5EF4-FFF2-40B4-BE49-F238E27FC236}">
              <a16:creationId xmlns:a16="http://schemas.microsoft.com/office/drawing/2014/main" id="{3147D785-AF75-419E-AE5B-19D2C1CC09C6}"/>
            </a:ext>
          </a:extLst>
        </xdr:cNvPr>
        <xdr:cNvSpPr/>
      </xdr:nvSpPr>
      <xdr:spPr>
        <a:xfrm>
          <a:off x="4124325" y="617029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34925</xdr:rowOff>
    </xdr:from>
    <xdr:to>
      <xdr:col>20</xdr:col>
      <xdr:colOff>38100</xdr:colOff>
      <xdr:row>38</xdr:row>
      <xdr:rowOff>136525</xdr:rowOff>
    </xdr:to>
    <xdr:sp macro="" textlink="">
      <xdr:nvSpPr>
        <xdr:cNvPr id="64" name="フローチャート: 判断 63">
          <a:extLst>
            <a:ext uri="{FF2B5EF4-FFF2-40B4-BE49-F238E27FC236}">
              <a16:creationId xmlns:a16="http://schemas.microsoft.com/office/drawing/2014/main" id="{81DFADC7-4A23-4687-AED0-8747B01423A9}"/>
            </a:ext>
          </a:extLst>
        </xdr:cNvPr>
        <xdr:cNvSpPr/>
      </xdr:nvSpPr>
      <xdr:spPr>
        <a:xfrm>
          <a:off x="3381375" y="619760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170180</xdr:rowOff>
    </xdr:from>
    <xdr:to>
      <xdr:col>15</xdr:col>
      <xdr:colOff>101600</xdr:colOff>
      <xdr:row>38</xdr:row>
      <xdr:rowOff>100330</xdr:rowOff>
    </xdr:to>
    <xdr:sp macro="" textlink="">
      <xdr:nvSpPr>
        <xdr:cNvPr id="65" name="フローチャート: 判断 64">
          <a:extLst>
            <a:ext uri="{FF2B5EF4-FFF2-40B4-BE49-F238E27FC236}">
              <a16:creationId xmlns:a16="http://schemas.microsoft.com/office/drawing/2014/main" id="{36FEB0F0-D8D7-46FF-908B-912B7578A7B1}"/>
            </a:ext>
          </a:extLst>
        </xdr:cNvPr>
        <xdr:cNvSpPr/>
      </xdr:nvSpPr>
      <xdr:spPr>
        <a:xfrm>
          <a:off x="2571750" y="616140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139700</xdr:rowOff>
    </xdr:from>
    <xdr:to>
      <xdr:col>10</xdr:col>
      <xdr:colOff>165100</xdr:colOff>
      <xdr:row>38</xdr:row>
      <xdr:rowOff>69850</xdr:rowOff>
    </xdr:to>
    <xdr:sp macro="" textlink="">
      <xdr:nvSpPr>
        <xdr:cNvPr id="66" name="フローチャート: 判断 65">
          <a:extLst>
            <a:ext uri="{FF2B5EF4-FFF2-40B4-BE49-F238E27FC236}">
              <a16:creationId xmlns:a16="http://schemas.microsoft.com/office/drawing/2014/main" id="{B1A3C2BA-B511-415D-A96B-3CAB4BD626FB}"/>
            </a:ext>
          </a:extLst>
        </xdr:cNvPr>
        <xdr:cNvSpPr/>
      </xdr:nvSpPr>
      <xdr:spPr>
        <a:xfrm>
          <a:off x="1781175" y="614362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147320</xdr:rowOff>
    </xdr:from>
    <xdr:to>
      <xdr:col>6</xdr:col>
      <xdr:colOff>38100</xdr:colOff>
      <xdr:row>38</xdr:row>
      <xdr:rowOff>77470</xdr:rowOff>
    </xdr:to>
    <xdr:sp macro="" textlink="">
      <xdr:nvSpPr>
        <xdr:cNvPr id="67" name="フローチャート: 判断 66">
          <a:extLst>
            <a:ext uri="{FF2B5EF4-FFF2-40B4-BE49-F238E27FC236}">
              <a16:creationId xmlns:a16="http://schemas.microsoft.com/office/drawing/2014/main" id="{3CFC9BB4-ED39-4D12-88FC-3566C08C456F}"/>
            </a:ext>
          </a:extLst>
        </xdr:cNvPr>
        <xdr:cNvSpPr/>
      </xdr:nvSpPr>
      <xdr:spPr>
        <a:xfrm>
          <a:off x="981075" y="614489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74B3A4A2-6F67-421A-8BE7-F57BA0EDE91F}"/>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FABB3D2-0155-46BD-8F87-95A211B24D50}"/>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B9CB08F-D2FE-4C3C-82F8-20DB943D7780}"/>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392D6FF-458B-4F4A-8B91-87FFFFD8ED51}"/>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BE823A7-0BEC-42CB-88CF-555488F911A6}"/>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59690</xdr:rowOff>
    </xdr:from>
    <xdr:to>
      <xdr:col>20</xdr:col>
      <xdr:colOff>38100</xdr:colOff>
      <xdr:row>36</xdr:row>
      <xdr:rowOff>161290</xdr:rowOff>
    </xdr:to>
    <xdr:sp macro="" textlink="">
      <xdr:nvSpPr>
        <xdr:cNvPr id="73" name="楕円 72">
          <a:extLst>
            <a:ext uri="{FF2B5EF4-FFF2-40B4-BE49-F238E27FC236}">
              <a16:creationId xmlns:a16="http://schemas.microsoft.com/office/drawing/2014/main" id="{2FD43DD7-A02D-4476-8400-3C2C709519F1}"/>
            </a:ext>
          </a:extLst>
        </xdr:cNvPr>
        <xdr:cNvSpPr/>
      </xdr:nvSpPr>
      <xdr:spPr>
        <a:xfrm>
          <a:off x="3381375" y="589851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25400</xdr:rowOff>
    </xdr:from>
    <xdr:to>
      <xdr:col>15</xdr:col>
      <xdr:colOff>101600</xdr:colOff>
      <xdr:row>36</xdr:row>
      <xdr:rowOff>127000</xdr:rowOff>
    </xdr:to>
    <xdr:sp macro="" textlink="">
      <xdr:nvSpPr>
        <xdr:cNvPr id="74" name="楕円 73">
          <a:extLst>
            <a:ext uri="{FF2B5EF4-FFF2-40B4-BE49-F238E27FC236}">
              <a16:creationId xmlns:a16="http://schemas.microsoft.com/office/drawing/2014/main" id="{2FB9FBE1-A58E-4CA6-B6A4-BBC142F6A7E1}"/>
            </a:ext>
          </a:extLst>
        </xdr:cNvPr>
        <xdr:cNvSpPr/>
      </xdr:nvSpPr>
      <xdr:spPr>
        <a:xfrm>
          <a:off x="2571750" y="58674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76200</xdr:rowOff>
    </xdr:from>
    <xdr:to>
      <xdr:col>19</xdr:col>
      <xdr:colOff>177800</xdr:colOff>
      <xdr:row>36</xdr:row>
      <xdr:rowOff>110490</xdr:rowOff>
    </xdr:to>
    <xdr:cxnSp macro="">
      <xdr:nvCxnSpPr>
        <xdr:cNvPr id="75" name="直線コネクタ 74">
          <a:extLst>
            <a:ext uri="{FF2B5EF4-FFF2-40B4-BE49-F238E27FC236}">
              <a16:creationId xmlns:a16="http://schemas.microsoft.com/office/drawing/2014/main" id="{36FE7472-462C-4C10-BACE-346F030E43AA}"/>
            </a:ext>
          </a:extLst>
        </xdr:cNvPr>
        <xdr:cNvCxnSpPr/>
      </xdr:nvCxnSpPr>
      <xdr:spPr>
        <a:xfrm>
          <a:off x="2619375" y="5915025"/>
          <a:ext cx="809625" cy="3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160655</xdr:rowOff>
    </xdr:from>
    <xdr:to>
      <xdr:col>10</xdr:col>
      <xdr:colOff>165100</xdr:colOff>
      <xdr:row>36</xdr:row>
      <xdr:rowOff>90805</xdr:rowOff>
    </xdr:to>
    <xdr:sp macro="" textlink="">
      <xdr:nvSpPr>
        <xdr:cNvPr id="76" name="楕円 75">
          <a:extLst>
            <a:ext uri="{FF2B5EF4-FFF2-40B4-BE49-F238E27FC236}">
              <a16:creationId xmlns:a16="http://schemas.microsoft.com/office/drawing/2014/main" id="{B78AED0F-274F-454A-9AE4-2DDA761D33F1}"/>
            </a:ext>
          </a:extLst>
        </xdr:cNvPr>
        <xdr:cNvSpPr/>
      </xdr:nvSpPr>
      <xdr:spPr>
        <a:xfrm>
          <a:off x="1781175" y="584073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40005</xdr:rowOff>
    </xdr:from>
    <xdr:to>
      <xdr:col>15</xdr:col>
      <xdr:colOff>50800</xdr:colOff>
      <xdr:row>36</xdr:row>
      <xdr:rowOff>76200</xdr:rowOff>
    </xdr:to>
    <xdr:cxnSp macro="">
      <xdr:nvCxnSpPr>
        <xdr:cNvPr id="77" name="直線コネクタ 76">
          <a:extLst>
            <a:ext uri="{FF2B5EF4-FFF2-40B4-BE49-F238E27FC236}">
              <a16:creationId xmlns:a16="http://schemas.microsoft.com/office/drawing/2014/main" id="{809F588C-455C-4F52-9B90-ED58C78299F8}"/>
            </a:ext>
          </a:extLst>
        </xdr:cNvPr>
        <xdr:cNvCxnSpPr/>
      </xdr:nvCxnSpPr>
      <xdr:spPr>
        <a:xfrm>
          <a:off x="1828800" y="5878830"/>
          <a:ext cx="790575"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124460</xdr:rowOff>
    </xdr:from>
    <xdr:to>
      <xdr:col>6</xdr:col>
      <xdr:colOff>38100</xdr:colOff>
      <xdr:row>36</xdr:row>
      <xdr:rowOff>54610</xdr:rowOff>
    </xdr:to>
    <xdr:sp macro="" textlink="">
      <xdr:nvSpPr>
        <xdr:cNvPr id="78" name="楕円 77">
          <a:extLst>
            <a:ext uri="{FF2B5EF4-FFF2-40B4-BE49-F238E27FC236}">
              <a16:creationId xmlns:a16="http://schemas.microsoft.com/office/drawing/2014/main" id="{4B423DD6-768C-4677-A5B8-494B38EA3DCF}"/>
            </a:ext>
          </a:extLst>
        </xdr:cNvPr>
        <xdr:cNvSpPr/>
      </xdr:nvSpPr>
      <xdr:spPr>
        <a:xfrm>
          <a:off x="981075" y="579818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3810</xdr:rowOff>
    </xdr:from>
    <xdr:to>
      <xdr:col>10</xdr:col>
      <xdr:colOff>114300</xdr:colOff>
      <xdr:row>36</xdr:row>
      <xdr:rowOff>40005</xdr:rowOff>
    </xdr:to>
    <xdr:cxnSp macro="">
      <xdr:nvCxnSpPr>
        <xdr:cNvPr id="79" name="直線コネクタ 78">
          <a:extLst>
            <a:ext uri="{FF2B5EF4-FFF2-40B4-BE49-F238E27FC236}">
              <a16:creationId xmlns:a16="http://schemas.microsoft.com/office/drawing/2014/main" id="{C58C6B9D-9CB9-4158-9BB4-B6D1933CD994}"/>
            </a:ext>
          </a:extLst>
        </xdr:cNvPr>
        <xdr:cNvCxnSpPr/>
      </xdr:nvCxnSpPr>
      <xdr:spPr>
        <a:xfrm>
          <a:off x="1028700" y="5845810"/>
          <a:ext cx="800100" cy="33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127652</xdr:rowOff>
    </xdr:from>
    <xdr:ext cx="405111" cy="259045"/>
    <xdr:sp macro="" textlink="">
      <xdr:nvSpPr>
        <xdr:cNvPr id="80" name="n_1aveValue【道路】&#10;有形固定資産減価償却率">
          <a:extLst>
            <a:ext uri="{FF2B5EF4-FFF2-40B4-BE49-F238E27FC236}">
              <a16:creationId xmlns:a16="http://schemas.microsoft.com/office/drawing/2014/main" id="{DB544B14-EA8F-43C4-85BE-264A9938950C}"/>
            </a:ext>
          </a:extLst>
        </xdr:cNvPr>
        <xdr:cNvSpPr txBox="1"/>
      </xdr:nvSpPr>
      <xdr:spPr>
        <a:xfrm>
          <a:off x="3239144" y="6287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91457</xdr:rowOff>
    </xdr:from>
    <xdr:ext cx="405111" cy="259045"/>
    <xdr:sp macro="" textlink="">
      <xdr:nvSpPr>
        <xdr:cNvPr id="81" name="n_2aveValue【道路】&#10;有形固定資産減価償却率">
          <a:extLst>
            <a:ext uri="{FF2B5EF4-FFF2-40B4-BE49-F238E27FC236}">
              <a16:creationId xmlns:a16="http://schemas.microsoft.com/office/drawing/2014/main" id="{E9E91887-F147-4904-9767-167969BBD673}"/>
            </a:ext>
          </a:extLst>
        </xdr:cNvPr>
        <xdr:cNvSpPr txBox="1"/>
      </xdr:nvSpPr>
      <xdr:spPr>
        <a:xfrm>
          <a:off x="2439044"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60977</xdr:rowOff>
    </xdr:from>
    <xdr:ext cx="405111" cy="259045"/>
    <xdr:sp macro="" textlink="">
      <xdr:nvSpPr>
        <xdr:cNvPr id="82" name="n_3aveValue【道路】&#10;有形固定資産減価償却率">
          <a:extLst>
            <a:ext uri="{FF2B5EF4-FFF2-40B4-BE49-F238E27FC236}">
              <a16:creationId xmlns:a16="http://schemas.microsoft.com/office/drawing/2014/main" id="{989D5ADA-E85D-4C10-AAE0-D25A8EE469DE}"/>
            </a:ext>
          </a:extLst>
        </xdr:cNvPr>
        <xdr:cNvSpPr txBox="1"/>
      </xdr:nvSpPr>
      <xdr:spPr>
        <a:xfrm>
          <a:off x="1648469" y="6226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68597</xdr:rowOff>
    </xdr:from>
    <xdr:ext cx="405111" cy="259045"/>
    <xdr:sp macro="" textlink="">
      <xdr:nvSpPr>
        <xdr:cNvPr id="83" name="n_4aveValue【道路】&#10;有形固定資産減価償却率">
          <a:extLst>
            <a:ext uri="{FF2B5EF4-FFF2-40B4-BE49-F238E27FC236}">
              <a16:creationId xmlns:a16="http://schemas.microsoft.com/office/drawing/2014/main" id="{73F50F0D-5FB1-4DD0-82E2-1B3BF82E676A}"/>
            </a:ext>
          </a:extLst>
        </xdr:cNvPr>
        <xdr:cNvSpPr txBox="1"/>
      </xdr:nvSpPr>
      <xdr:spPr>
        <a:xfrm>
          <a:off x="848369" y="622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6367</xdr:rowOff>
    </xdr:from>
    <xdr:ext cx="405111" cy="259045"/>
    <xdr:sp macro="" textlink="">
      <xdr:nvSpPr>
        <xdr:cNvPr id="84" name="n_1mainValue【道路】&#10;有形固定資産減価償却率">
          <a:extLst>
            <a:ext uri="{FF2B5EF4-FFF2-40B4-BE49-F238E27FC236}">
              <a16:creationId xmlns:a16="http://schemas.microsoft.com/office/drawing/2014/main" id="{3E417FCE-25FC-4A88-ACA5-49AC9E8D2E64}"/>
            </a:ext>
          </a:extLst>
        </xdr:cNvPr>
        <xdr:cNvSpPr txBox="1"/>
      </xdr:nvSpPr>
      <xdr:spPr>
        <a:xfrm>
          <a:off x="3239144" y="5686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143527</xdr:rowOff>
    </xdr:from>
    <xdr:ext cx="405111" cy="259045"/>
    <xdr:sp macro="" textlink="">
      <xdr:nvSpPr>
        <xdr:cNvPr id="85" name="n_2mainValue【道路】&#10;有形固定資産減価償却率">
          <a:extLst>
            <a:ext uri="{FF2B5EF4-FFF2-40B4-BE49-F238E27FC236}">
              <a16:creationId xmlns:a16="http://schemas.microsoft.com/office/drawing/2014/main" id="{D154FF15-267E-4395-B9BE-6BF2B5438B9F}"/>
            </a:ext>
          </a:extLst>
        </xdr:cNvPr>
        <xdr:cNvSpPr txBox="1"/>
      </xdr:nvSpPr>
      <xdr:spPr>
        <a:xfrm>
          <a:off x="2439044" y="5655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107332</xdr:rowOff>
    </xdr:from>
    <xdr:ext cx="405111" cy="259045"/>
    <xdr:sp macro="" textlink="">
      <xdr:nvSpPr>
        <xdr:cNvPr id="86" name="n_3mainValue【道路】&#10;有形固定資産減価償却率">
          <a:extLst>
            <a:ext uri="{FF2B5EF4-FFF2-40B4-BE49-F238E27FC236}">
              <a16:creationId xmlns:a16="http://schemas.microsoft.com/office/drawing/2014/main" id="{35470634-8A29-4876-9E3D-9231836A169C}"/>
            </a:ext>
          </a:extLst>
        </xdr:cNvPr>
        <xdr:cNvSpPr txBox="1"/>
      </xdr:nvSpPr>
      <xdr:spPr>
        <a:xfrm>
          <a:off x="1648469" y="5619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71137</xdr:rowOff>
    </xdr:from>
    <xdr:ext cx="405111" cy="259045"/>
    <xdr:sp macro="" textlink="">
      <xdr:nvSpPr>
        <xdr:cNvPr id="87" name="n_4mainValue【道路】&#10;有形固定資産減価償却率">
          <a:extLst>
            <a:ext uri="{FF2B5EF4-FFF2-40B4-BE49-F238E27FC236}">
              <a16:creationId xmlns:a16="http://schemas.microsoft.com/office/drawing/2014/main" id="{26031123-6DF9-4BD7-8082-D9FE9E1860FA}"/>
            </a:ext>
          </a:extLst>
        </xdr:cNvPr>
        <xdr:cNvSpPr txBox="1"/>
      </xdr:nvSpPr>
      <xdr:spPr>
        <a:xfrm>
          <a:off x="848369" y="5582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8" name="正方形/長方形 87">
          <a:extLst>
            <a:ext uri="{FF2B5EF4-FFF2-40B4-BE49-F238E27FC236}">
              <a16:creationId xmlns:a16="http://schemas.microsoft.com/office/drawing/2014/main" id="{87DCBB33-1BD3-4D65-999E-9E148C115C6D}"/>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9" name="正方形/長方形 88">
          <a:extLst>
            <a:ext uri="{FF2B5EF4-FFF2-40B4-BE49-F238E27FC236}">
              <a16:creationId xmlns:a16="http://schemas.microsoft.com/office/drawing/2014/main" id="{E8B10E43-3837-4264-B345-00368247054C}"/>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0" name="正方形/長方形 89">
          <a:extLst>
            <a:ext uri="{FF2B5EF4-FFF2-40B4-BE49-F238E27FC236}">
              <a16:creationId xmlns:a16="http://schemas.microsoft.com/office/drawing/2014/main" id="{5112B135-37EF-4073-8598-2EA7B05A5245}"/>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1" name="正方形/長方形 90">
          <a:extLst>
            <a:ext uri="{FF2B5EF4-FFF2-40B4-BE49-F238E27FC236}">
              <a16:creationId xmlns:a16="http://schemas.microsoft.com/office/drawing/2014/main" id="{881177B3-DA54-4FC0-AA86-7B3A32CBE9E6}"/>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2" name="正方形/長方形 91">
          <a:extLst>
            <a:ext uri="{FF2B5EF4-FFF2-40B4-BE49-F238E27FC236}">
              <a16:creationId xmlns:a16="http://schemas.microsoft.com/office/drawing/2014/main" id="{E4EC5228-150E-493F-980E-F35D29A9F377}"/>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3" name="正方形/長方形 92">
          <a:extLst>
            <a:ext uri="{FF2B5EF4-FFF2-40B4-BE49-F238E27FC236}">
              <a16:creationId xmlns:a16="http://schemas.microsoft.com/office/drawing/2014/main" id="{E064623D-0A75-408A-A4ED-6DBE3CA1DB56}"/>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4" name="正方形/長方形 93">
          <a:extLst>
            <a:ext uri="{FF2B5EF4-FFF2-40B4-BE49-F238E27FC236}">
              <a16:creationId xmlns:a16="http://schemas.microsoft.com/office/drawing/2014/main" id="{700DDED1-4F16-4E11-B1A9-26FF31FA77EF}"/>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5" name="正方形/長方形 94">
          <a:extLst>
            <a:ext uri="{FF2B5EF4-FFF2-40B4-BE49-F238E27FC236}">
              <a16:creationId xmlns:a16="http://schemas.microsoft.com/office/drawing/2014/main" id="{456B6AB2-1A7B-43BB-8143-81C3DFBF927B}"/>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6" name="テキスト ボックス 95">
          <a:extLst>
            <a:ext uri="{FF2B5EF4-FFF2-40B4-BE49-F238E27FC236}">
              <a16:creationId xmlns:a16="http://schemas.microsoft.com/office/drawing/2014/main" id="{D11B7221-E2E9-4959-BC30-F4AA03073F38}"/>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7" name="直線コネクタ 96">
          <a:extLst>
            <a:ext uri="{FF2B5EF4-FFF2-40B4-BE49-F238E27FC236}">
              <a16:creationId xmlns:a16="http://schemas.microsoft.com/office/drawing/2014/main" id="{0102D08F-6955-437C-B338-80C20F0F956B}"/>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8" name="直線コネクタ 97">
          <a:extLst>
            <a:ext uri="{FF2B5EF4-FFF2-40B4-BE49-F238E27FC236}">
              <a16:creationId xmlns:a16="http://schemas.microsoft.com/office/drawing/2014/main" id="{4E8F8101-BDA7-4F40-AE1A-A528598086DE}"/>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9" name="テキスト ボックス 98">
          <a:extLst>
            <a:ext uri="{FF2B5EF4-FFF2-40B4-BE49-F238E27FC236}">
              <a16:creationId xmlns:a16="http://schemas.microsoft.com/office/drawing/2014/main" id="{031701B7-B9C7-4A7B-86FE-DF19669E49E0}"/>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0" name="直線コネクタ 99">
          <a:extLst>
            <a:ext uri="{FF2B5EF4-FFF2-40B4-BE49-F238E27FC236}">
              <a16:creationId xmlns:a16="http://schemas.microsoft.com/office/drawing/2014/main" id="{D654785A-887D-49BA-AD01-CF26D6AD54F2}"/>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1" name="テキスト ボックス 100">
          <a:extLst>
            <a:ext uri="{FF2B5EF4-FFF2-40B4-BE49-F238E27FC236}">
              <a16:creationId xmlns:a16="http://schemas.microsoft.com/office/drawing/2014/main" id="{08D20E69-C19C-400B-A325-BB4886FC5EDD}"/>
            </a:ext>
          </a:extLst>
        </xdr:cNvPr>
        <xdr:cNvSpPr txBox="1"/>
      </xdr:nvSpPr>
      <xdr:spPr>
        <a:xfrm>
          <a:off x="5478976" y="63506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2" name="直線コネクタ 101">
          <a:extLst>
            <a:ext uri="{FF2B5EF4-FFF2-40B4-BE49-F238E27FC236}">
              <a16:creationId xmlns:a16="http://schemas.microsoft.com/office/drawing/2014/main" id="{913261A7-A3D4-4EAB-A5F2-989B4229C033}"/>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3" name="テキスト ボックス 102">
          <a:extLst>
            <a:ext uri="{FF2B5EF4-FFF2-40B4-BE49-F238E27FC236}">
              <a16:creationId xmlns:a16="http://schemas.microsoft.com/office/drawing/2014/main" id="{F16B5748-4789-4794-A8F1-384E0CE2AFD7}"/>
            </a:ext>
          </a:extLst>
        </xdr:cNvPr>
        <xdr:cNvSpPr txBox="1"/>
      </xdr:nvSpPr>
      <xdr:spPr>
        <a:xfrm>
          <a:off x="5478976" y="599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4" name="直線コネクタ 103">
          <a:extLst>
            <a:ext uri="{FF2B5EF4-FFF2-40B4-BE49-F238E27FC236}">
              <a16:creationId xmlns:a16="http://schemas.microsoft.com/office/drawing/2014/main" id="{FCA6D55F-3A45-4C8F-9550-6DE92EE8E566}"/>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5" name="テキスト ボックス 104">
          <a:extLst>
            <a:ext uri="{FF2B5EF4-FFF2-40B4-BE49-F238E27FC236}">
              <a16:creationId xmlns:a16="http://schemas.microsoft.com/office/drawing/2014/main" id="{07A85E8C-16FD-4B58-ACBB-F359A305F466}"/>
            </a:ext>
          </a:extLst>
        </xdr:cNvPr>
        <xdr:cNvSpPr txBox="1"/>
      </xdr:nvSpPr>
      <xdr:spPr>
        <a:xfrm>
          <a:off x="5478976" y="563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6" name="直線コネクタ 105">
          <a:extLst>
            <a:ext uri="{FF2B5EF4-FFF2-40B4-BE49-F238E27FC236}">
              <a16:creationId xmlns:a16="http://schemas.microsoft.com/office/drawing/2014/main" id="{F93E7F70-4DE0-4CE6-8211-3BA44F6F4F62}"/>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7" name="テキスト ボックス 106">
          <a:extLst>
            <a:ext uri="{FF2B5EF4-FFF2-40B4-BE49-F238E27FC236}">
              <a16:creationId xmlns:a16="http://schemas.microsoft.com/office/drawing/2014/main" id="{8D4AB4AA-5FD1-42F2-ADFE-1DD0A7520C76}"/>
            </a:ext>
          </a:extLst>
        </xdr:cNvPr>
        <xdr:cNvSpPr txBox="1"/>
      </xdr:nvSpPr>
      <xdr:spPr>
        <a:xfrm>
          <a:off x="5478976" y="5274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8" name="直線コネクタ 107">
          <a:extLst>
            <a:ext uri="{FF2B5EF4-FFF2-40B4-BE49-F238E27FC236}">
              <a16:creationId xmlns:a16="http://schemas.microsoft.com/office/drawing/2014/main" id="{395EC62C-A7E0-4982-B850-B3C1F0209F27}"/>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09" name="テキスト ボックス 108">
          <a:extLst>
            <a:ext uri="{FF2B5EF4-FFF2-40B4-BE49-F238E27FC236}">
              <a16:creationId xmlns:a16="http://schemas.microsoft.com/office/drawing/2014/main" id="{87339D13-51B2-4FCA-9D25-2181453C3C3A}"/>
            </a:ext>
          </a:extLst>
        </xdr:cNvPr>
        <xdr:cNvSpPr txBox="1"/>
      </xdr:nvSpPr>
      <xdr:spPr>
        <a:xfrm>
          <a:off x="54212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0" name="【道路】&#10;一人当たり延長グラフ枠">
          <a:extLst>
            <a:ext uri="{FF2B5EF4-FFF2-40B4-BE49-F238E27FC236}">
              <a16:creationId xmlns:a16="http://schemas.microsoft.com/office/drawing/2014/main" id="{046C7102-FFD4-4D8F-AAE0-518865473C8A}"/>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26270</xdr:rowOff>
    </xdr:from>
    <xdr:to>
      <xdr:col>54</xdr:col>
      <xdr:colOff>189865</xdr:colOff>
      <xdr:row>40</xdr:row>
      <xdr:rowOff>157905</xdr:rowOff>
    </xdr:to>
    <xdr:cxnSp macro="">
      <xdr:nvCxnSpPr>
        <xdr:cNvPr id="111" name="直線コネクタ 110">
          <a:extLst>
            <a:ext uri="{FF2B5EF4-FFF2-40B4-BE49-F238E27FC236}">
              <a16:creationId xmlns:a16="http://schemas.microsoft.com/office/drawing/2014/main" id="{11EABF33-8D63-41EC-9FBA-A4C4AEDEB7B4}"/>
            </a:ext>
          </a:extLst>
        </xdr:cNvPr>
        <xdr:cNvCxnSpPr/>
      </xdr:nvCxnSpPr>
      <xdr:spPr>
        <a:xfrm flipV="1">
          <a:off x="9429115" y="5544420"/>
          <a:ext cx="0" cy="1103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161732</xdr:rowOff>
    </xdr:from>
    <xdr:ext cx="534377" cy="259045"/>
    <xdr:sp macro="" textlink="">
      <xdr:nvSpPr>
        <xdr:cNvPr id="112" name="【道路】&#10;一人当たり延長最小値テキスト">
          <a:extLst>
            <a:ext uri="{FF2B5EF4-FFF2-40B4-BE49-F238E27FC236}">
              <a16:creationId xmlns:a16="http://schemas.microsoft.com/office/drawing/2014/main" id="{52ECF967-9768-4492-B095-CFD52792EB27}"/>
            </a:ext>
          </a:extLst>
        </xdr:cNvPr>
        <xdr:cNvSpPr txBox="1"/>
      </xdr:nvSpPr>
      <xdr:spPr>
        <a:xfrm>
          <a:off x="9467850" y="6651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157905</xdr:rowOff>
    </xdr:from>
    <xdr:to>
      <xdr:col>55</xdr:col>
      <xdr:colOff>88900</xdr:colOff>
      <xdr:row>40</xdr:row>
      <xdr:rowOff>157905</xdr:rowOff>
    </xdr:to>
    <xdr:cxnSp macro="">
      <xdr:nvCxnSpPr>
        <xdr:cNvPr id="113" name="直線コネクタ 112">
          <a:extLst>
            <a:ext uri="{FF2B5EF4-FFF2-40B4-BE49-F238E27FC236}">
              <a16:creationId xmlns:a16="http://schemas.microsoft.com/office/drawing/2014/main" id="{24CAEDA7-9F8C-4DD1-9522-A58493C6A675}"/>
            </a:ext>
          </a:extLst>
        </xdr:cNvPr>
        <xdr:cNvCxnSpPr/>
      </xdr:nvCxnSpPr>
      <xdr:spPr>
        <a:xfrm>
          <a:off x="9363075" y="664760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144397</xdr:rowOff>
    </xdr:from>
    <xdr:ext cx="534377" cy="259045"/>
    <xdr:sp macro="" textlink="">
      <xdr:nvSpPr>
        <xdr:cNvPr id="114" name="【道路】&#10;一人当たり延長最大値テキスト">
          <a:extLst>
            <a:ext uri="{FF2B5EF4-FFF2-40B4-BE49-F238E27FC236}">
              <a16:creationId xmlns:a16="http://schemas.microsoft.com/office/drawing/2014/main" id="{0C506C69-E19F-456F-9298-E782240F40DB}"/>
            </a:ext>
          </a:extLst>
        </xdr:cNvPr>
        <xdr:cNvSpPr txBox="1"/>
      </xdr:nvSpPr>
      <xdr:spPr>
        <a:xfrm>
          <a:off x="9467850" y="5332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26270</xdr:rowOff>
    </xdr:from>
    <xdr:to>
      <xdr:col>55</xdr:col>
      <xdr:colOff>88900</xdr:colOff>
      <xdr:row>34</xdr:row>
      <xdr:rowOff>26270</xdr:rowOff>
    </xdr:to>
    <xdr:cxnSp macro="">
      <xdr:nvCxnSpPr>
        <xdr:cNvPr id="115" name="直線コネクタ 114">
          <a:extLst>
            <a:ext uri="{FF2B5EF4-FFF2-40B4-BE49-F238E27FC236}">
              <a16:creationId xmlns:a16="http://schemas.microsoft.com/office/drawing/2014/main" id="{DCFE842B-0E11-4348-84C4-F66F6F003EAE}"/>
            </a:ext>
          </a:extLst>
        </xdr:cNvPr>
        <xdr:cNvCxnSpPr/>
      </xdr:nvCxnSpPr>
      <xdr:spPr>
        <a:xfrm>
          <a:off x="9363075" y="554442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47700</xdr:rowOff>
    </xdr:from>
    <xdr:ext cx="534377" cy="259045"/>
    <xdr:sp macro="" textlink="">
      <xdr:nvSpPr>
        <xdr:cNvPr id="116" name="【道路】&#10;一人当たり延長平均値テキスト">
          <a:extLst>
            <a:ext uri="{FF2B5EF4-FFF2-40B4-BE49-F238E27FC236}">
              <a16:creationId xmlns:a16="http://schemas.microsoft.com/office/drawing/2014/main" id="{20DF5F0B-B75B-4BF5-8E95-5C5F02B9D7D8}"/>
            </a:ext>
          </a:extLst>
        </xdr:cNvPr>
        <xdr:cNvSpPr txBox="1"/>
      </xdr:nvSpPr>
      <xdr:spPr>
        <a:xfrm>
          <a:off x="9467850" y="62072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69273</xdr:rowOff>
    </xdr:from>
    <xdr:to>
      <xdr:col>55</xdr:col>
      <xdr:colOff>50800</xdr:colOff>
      <xdr:row>38</xdr:row>
      <xdr:rowOff>170873</xdr:rowOff>
    </xdr:to>
    <xdr:sp macro="" textlink="">
      <xdr:nvSpPr>
        <xdr:cNvPr id="117" name="フローチャート: 判断 116">
          <a:extLst>
            <a:ext uri="{FF2B5EF4-FFF2-40B4-BE49-F238E27FC236}">
              <a16:creationId xmlns:a16="http://schemas.microsoft.com/office/drawing/2014/main" id="{CC83AA5E-D299-4239-8C0C-0441D5A938AF}"/>
            </a:ext>
          </a:extLst>
        </xdr:cNvPr>
        <xdr:cNvSpPr/>
      </xdr:nvSpPr>
      <xdr:spPr>
        <a:xfrm>
          <a:off x="9401175" y="6228773"/>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54661</xdr:rowOff>
    </xdr:from>
    <xdr:to>
      <xdr:col>50</xdr:col>
      <xdr:colOff>165100</xdr:colOff>
      <xdr:row>38</xdr:row>
      <xdr:rowOff>156261</xdr:rowOff>
    </xdr:to>
    <xdr:sp macro="" textlink="">
      <xdr:nvSpPr>
        <xdr:cNvPr id="118" name="フローチャート: 判断 117">
          <a:extLst>
            <a:ext uri="{FF2B5EF4-FFF2-40B4-BE49-F238E27FC236}">
              <a16:creationId xmlns:a16="http://schemas.microsoft.com/office/drawing/2014/main" id="{CAE1886C-A541-468D-9C0B-B022832746FF}"/>
            </a:ext>
          </a:extLst>
        </xdr:cNvPr>
        <xdr:cNvSpPr/>
      </xdr:nvSpPr>
      <xdr:spPr>
        <a:xfrm>
          <a:off x="8639175" y="62173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60719</xdr:rowOff>
    </xdr:from>
    <xdr:to>
      <xdr:col>46</xdr:col>
      <xdr:colOff>38100</xdr:colOff>
      <xdr:row>38</xdr:row>
      <xdr:rowOff>162319</xdr:rowOff>
    </xdr:to>
    <xdr:sp macro="" textlink="">
      <xdr:nvSpPr>
        <xdr:cNvPr id="119" name="フローチャート: 判断 118">
          <a:extLst>
            <a:ext uri="{FF2B5EF4-FFF2-40B4-BE49-F238E27FC236}">
              <a16:creationId xmlns:a16="http://schemas.microsoft.com/office/drawing/2014/main" id="{AD056895-8949-48BE-8D7D-3AFFDCAAD5EB}"/>
            </a:ext>
          </a:extLst>
        </xdr:cNvPr>
        <xdr:cNvSpPr/>
      </xdr:nvSpPr>
      <xdr:spPr>
        <a:xfrm>
          <a:off x="7839075" y="622656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79845</xdr:rowOff>
    </xdr:from>
    <xdr:to>
      <xdr:col>41</xdr:col>
      <xdr:colOff>101600</xdr:colOff>
      <xdr:row>39</xdr:row>
      <xdr:rowOff>9995</xdr:rowOff>
    </xdr:to>
    <xdr:sp macro="" textlink="">
      <xdr:nvSpPr>
        <xdr:cNvPr id="120" name="フローチャート: 判断 119">
          <a:extLst>
            <a:ext uri="{FF2B5EF4-FFF2-40B4-BE49-F238E27FC236}">
              <a16:creationId xmlns:a16="http://schemas.microsoft.com/office/drawing/2014/main" id="{54132218-8C6D-415E-B0D7-F1962602B6EB}"/>
            </a:ext>
          </a:extLst>
        </xdr:cNvPr>
        <xdr:cNvSpPr/>
      </xdr:nvSpPr>
      <xdr:spPr>
        <a:xfrm>
          <a:off x="7029450" y="624569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90418</xdr:rowOff>
    </xdr:from>
    <xdr:to>
      <xdr:col>36</xdr:col>
      <xdr:colOff>165100</xdr:colOff>
      <xdr:row>39</xdr:row>
      <xdr:rowOff>20568</xdr:rowOff>
    </xdr:to>
    <xdr:sp macro="" textlink="">
      <xdr:nvSpPr>
        <xdr:cNvPr id="121" name="フローチャート: 判断 120">
          <a:extLst>
            <a:ext uri="{FF2B5EF4-FFF2-40B4-BE49-F238E27FC236}">
              <a16:creationId xmlns:a16="http://schemas.microsoft.com/office/drawing/2014/main" id="{446FA8D0-7481-4157-9151-38E1F1ED0B95}"/>
            </a:ext>
          </a:extLst>
        </xdr:cNvPr>
        <xdr:cNvSpPr/>
      </xdr:nvSpPr>
      <xdr:spPr>
        <a:xfrm>
          <a:off x="6238875" y="624991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D12D8D6A-5E11-4247-AE7F-7E6BB9122816}"/>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F717796-14B8-462B-8B68-234466B113CE}"/>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E6C2920D-293F-48C7-8800-237BD19408E8}"/>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1072DE3E-BD21-42B5-A3E7-A0BA6109E875}"/>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DC5EB00-B49A-45CE-952A-20AE2B019138}"/>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27400</xdr:rowOff>
    </xdr:from>
    <xdr:to>
      <xdr:col>50</xdr:col>
      <xdr:colOff>165100</xdr:colOff>
      <xdr:row>39</xdr:row>
      <xdr:rowOff>129000</xdr:rowOff>
    </xdr:to>
    <xdr:sp macro="" textlink="">
      <xdr:nvSpPr>
        <xdr:cNvPr id="127" name="楕円 126">
          <a:extLst>
            <a:ext uri="{FF2B5EF4-FFF2-40B4-BE49-F238E27FC236}">
              <a16:creationId xmlns:a16="http://schemas.microsoft.com/office/drawing/2014/main" id="{100DF08C-1EAB-4A75-8A7F-FAF426A7728D}"/>
            </a:ext>
          </a:extLst>
        </xdr:cNvPr>
        <xdr:cNvSpPr/>
      </xdr:nvSpPr>
      <xdr:spPr>
        <a:xfrm>
          <a:off x="8639175" y="63551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55804</xdr:rowOff>
    </xdr:from>
    <xdr:to>
      <xdr:col>46</xdr:col>
      <xdr:colOff>38100</xdr:colOff>
      <xdr:row>39</xdr:row>
      <xdr:rowOff>157404</xdr:rowOff>
    </xdr:to>
    <xdr:sp macro="" textlink="">
      <xdr:nvSpPr>
        <xdr:cNvPr id="128" name="楕円 127">
          <a:extLst>
            <a:ext uri="{FF2B5EF4-FFF2-40B4-BE49-F238E27FC236}">
              <a16:creationId xmlns:a16="http://schemas.microsoft.com/office/drawing/2014/main" id="{CFD1D038-80E0-4C3E-8E1B-08F1FB07C401}"/>
            </a:ext>
          </a:extLst>
        </xdr:cNvPr>
        <xdr:cNvSpPr/>
      </xdr:nvSpPr>
      <xdr:spPr>
        <a:xfrm>
          <a:off x="7839075" y="638040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78200</xdr:rowOff>
    </xdr:from>
    <xdr:to>
      <xdr:col>50</xdr:col>
      <xdr:colOff>114300</xdr:colOff>
      <xdr:row>39</xdr:row>
      <xdr:rowOff>106604</xdr:rowOff>
    </xdr:to>
    <xdr:cxnSp macro="">
      <xdr:nvCxnSpPr>
        <xdr:cNvPr id="129" name="直線コネクタ 128">
          <a:extLst>
            <a:ext uri="{FF2B5EF4-FFF2-40B4-BE49-F238E27FC236}">
              <a16:creationId xmlns:a16="http://schemas.microsoft.com/office/drawing/2014/main" id="{FFA332BE-1EA2-45FB-ABCE-41DC8B346247}"/>
            </a:ext>
          </a:extLst>
        </xdr:cNvPr>
        <xdr:cNvCxnSpPr/>
      </xdr:nvCxnSpPr>
      <xdr:spPr>
        <a:xfrm flipV="1">
          <a:off x="7886700" y="6402800"/>
          <a:ext cx="800100" cy="25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58813</xdr:rowOff>
    </xdr:from>
    <xdr:to>
      <xdr:col>41</xdr:col>
      <xdr:colOff>101600</xdr:colOff>
      <xdr:row>39</xdr:row>
      <xdr:rowOff>160413</xdr:rowOff>
    </xdr:to>
    <xdr:sp macro="" textlink="">
      <xdr:nvSpPr>
        <xdr:cNvPr id="130" name="楕円 129">
          <a:extLst>
            <a:ext uri="{FF2B5EF4-FFF2-40B4-BE49-F238E27FC236}">
              <a16:creationId xmlns:a16="http://schemas.microsoft.com/office/drawing/2014/main" id="{9A1F8705-8316-418C-B656-213FB71224BF}"/>
            </a:ext>
          </a:extLst>
        </xdr:cNvPr>
        <xdr:cNvSpPr/>
      </xdr:nvSpPr>
      <xdr:spPr>
        <a:xfrm>
          <a:off x="7029450" y="638341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106604</xdr:rowOff>
    </xdr:from>
    <xdr:to>
      <xdr:col>45</xdr:col>
      <xdr:colOff>177800</xdr:colOff>
      <xdr:row>39</xdr:row>
      <xdr:rowOff>109613</xdr:rowOff>
    </xdr:to>
    <xdr:cxnSp macro="">
      <xdr:nvCxnSpPr>
        <xdr:cNvPr id="131" name="直線コネクタ 130">
          <a:extLst>
            <a:ext uri="{FF2B5EF4-FFF2-40B4-BE49-F238E27FC236}">
              <a16:creationId xmlns:a16="http://schemas.microsoft.com/office/drawing/2014/main" id="{A5F4B996-1CAC-49E0-B8F8-1A940FE64DBD}"/>
            </a:ext>
          </a:extLst>
        </xdr:cNvPr>
        <xdr:cNvCxnSpPr/>
      </xdr:nvCxnSpPr>
      <xdr:spPr>
        <a:xfrm flipV="1">
          <a:off x="7077075" y="6428029"/>
          <a:ext cx="809625" cy="3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63157</xdr:rowOff>
    </xdr:from>
    <xdr:to>
      <xdr:col>36</xdr:col>
      <xdr:colOff>165100</xdr:colOff>
      <xdr:row>39</xdr:row>
      <xdr:rowOff>164757</xdr:rowOff>
    </xdr:to>
    <xdr:sp macro="" textlink="">
      <xdr:nvSpPr>
        <xdr:cNvPr id="132" name="楕円 131">
          <a:extLst>
            <a:ext uri="{FF2B5EF4-FFF2-40B4-BE49-F238E27FC236}">
              <a16:creationId xmlns:a16="http://schemas.microsoft.com/office/drawing/2014/main" id="{788AB370-6493-481A-A795-3246FF8507B3}"/>
            </a:ext>
          </a:extLst>
        </xdr:cNvPr>
        <xdr:cNvSpPr/>
      </xdr:nvSpPr>
      <xdr:spPr>
        <a:xfrm>
          <a:off x="6238875" y="639093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109613</xdr:rowOff>
    </xdr:from>
    <xdr:to>
      <xdr:col>41</xdr:col>
      <xdr:colOff>50800</xdr:colOff>
      <xdr:row>39</xdr:row>
      <xdr:rowOff>113957</xdr:rowOff>
    </xdr:to>
    <xdr:cxnSp macro="">
      <xdr:nvCxnSpPr>
        <xdr:cNvPr id="133" name="直線コネクタ 132">
          <a:extLst>
            <a:ext uri="{FF2B5EF4-FFF2-40B4-BE49-F238E27FC236}">
              <a16:creationId xmlns:a16="http://schemas.microsoft.com/office/drawing/2014/main" id="{91B39E3B-C4C0-4041-B3CC-ADDF5691D5F0}"/>
            </a:ext>
          </a:extLst>
        </xdr:cNvPr>
        <xdr:cNvCxnSpPr/>
      </xdr:nvCxnSpPr>
      <xdr:spPr>
        <a:xfrm flipV="1">
          <a:off x="6286500" y="6431038"/>
          <a:ext cx="790575" cy="7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1338</xdr:rowOff>
    </xdr:from>
    <xdr:ext cx="534377" cy="259045"/>
    <xdr:sp macro="" textlink="">
      <xdr:nvSpPr>
        <xdr:cNvPr id="134" name="n_1aveValue【道路】&#10;一人当たり延長">
          <a:extLst>
            <a:ext uri="{FF2B5EF4-FFF2-40B4-BE49-F238E27FC236}">
              <a16:creationId xmlns:a16="http://schemas.microsoft.com/office/drawing/2014/main" id="{08D82410-4B39-4FBA-A51E-7E18CA668B01}"/>
            </a:ext>
          </a:extLst>
        </xdr:cNvPr>
        <xdr:cNvSpPr txBox="1"/>
      </xdr:nvSpPr>
      <xdr:spPr>
        <a:xfrm>
          <a:off x="8429136" y="6002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7396</xdr:rowOff>
    </xdr:from>
    <xdr:ext cx="534377" cy="259045"/>
    <xdr:sp macro="" textlink="">
      <xdr:nvSpPr>
        <xdr:cNvPr id="135" name="n_2aveValue【道路】&#10;一人当たり延長">
          <a:extLst>
            <a:ext uri="{FF2B5EF4-FFF2-40B4-BE49-F238E27FC236}">
              <a16:creationId xmlns:a16="http://schemas.microsoft.com/office/drawing/2014/main" id="{38D0FEFC-51F1-4C23-8F61-B68804D0F242}"/>
            </a:ext>
          </a:extLst>
        </xdr:cNvPr>
        <xdr:cNvSpPr txBox="1"/>
      </xdr:nvSpPr>
      <xdr:spPr>
        <a:xfrm>
          <a:off x="7648086" y="601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26522</xdr:rowOff>
    </xdr:from>
    <xdr:ext cx="534377" cy="259045"/>
    <xdr:sp macro="" textlink="">
      <xdr:nvSpPr>
        <xdr:cNvPr id="136" name="n_3aveValue【道路】&#10;一人当たり延長">
          <a:extLst>
            <a:ext uri="{FF2B5EF4-FFF2-40B4-BE49-F238E27FC236}">
              <a16:creationId xmlns:a16="http://schemas.microsoft.com/office/drawing/2014/main" id="{86833E69-412D-42C1-9900-04A818F374E4}"/>
            </a:ext>
          </a:extLst>
        </xdr:cNvPr>
        <xdr:cNvSpPr txBox="1"/>
      </xdr:nvSpPr>
      <xdr:spPr>
        <a:xfrm>
          <a:off x="6847986" y="6030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37095</xdr:rowOff>
    </xdr:from>
    <xdr:ext cx="534377" cy="259045"/>
    <xdr:sp macro="" textlink="">
      <xdr:nvSpPr>
        <xdr:cNvPr id="137" name="n_4aveValue【道路】&#10;一人当たり延長">
          <a:extLst>
            <a:ext uri="{FF2B5EF4-FFF2-40B4-BE49-F238E27FC236}">
              <a16:creationId xmlns:a16="http://schemas.microsoft.com/office/drawing/2014/main" id="{FD30D23A-6CAC-4678-B135-20EAF87FCA2F}"/>
            </a:ext>
          </a:extLst>
        </xdr:cNvPr>
        <xdr:cNvSpPr txBox="1"/>
      </xdr:nvSpPr>
      <xdr:spPr>
        <a:xfrm>
          <a:off x="6038361" y="603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120127</xdr:rowOff>
    </xdr:from>
    <xdr:ext cx="534377" cy="259045"/>
    <xdr:sp macro="" textlink="">
      <xdr:nvSpPr>
        <xdr:cNvPr id="138" name="n_1mainValue【道路】&#10;一人当たり延長">
          <a:extLst>
            <a:ext uri="{FF2B5EF4-FFF2-40B4-BE49-F238E27FC236}">
              <a16:creationId xmlns:a16="http://schemas.microsoft.com/office/drawing/2014/main" id="{E22E4752-46B7-4250-8F04-14D5AEA6FD81}"/>
            </a:ext>
          </a:extLst>
        </xdr:cNvPr>
        <xdr:cNvSpPr txBox="1"/>
      </xdr:nvSpPr>
      <xdr:spPr>
        <a:xfrm>
          <a:off x="8429136" y="6447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148531</xdr:rowOff>
    </xdr:from>
    <xdr:ext cx="534377" cy="259045"/>
    <xdr:sp macro="" textlink="">
      <xdr:nvSpPr>
        <xdr:cNvPr id="139" name="n_2mainValue【道路】&#10;一人当たり延長">
          <a:extLst>
            <a:ext uri="{FF2B5EF4-FFF2-40B4-BE49-F238E27FC236}">
              <a16:creationId xmlns:a16="http://schemas.microsoft.com/office/drawing/2014/main" id="{B9178CEF-DF2B-4498-8436-9D533023CE87}"/>
            </a:ext>
          </a:extLst>
        </xdr:cNvPr>
        <xdr:cNvSpPr txBox="1"/>
      </xdr:nvSpPr>
      <xdr:spPr>
        <a:xfrm>
          <a:off x="7648086" y="6469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151540</xdr:rowOff>
    </xdr:from>
    <xdr:ext cx="534377" cy="259045"/>
    <xdr:sp macro="" textlink="">
      <xdr:nvSpPr>
        <xdr:cNvPr id="140" name="n_3mainValue【道路】&#10;一人当たり延長">
          <a:extLst>
            <a:ext uri="{FF2B5EF4-FFF2-40B4-BE49-F238E27FC236}">
              <a16:creationId xmlns:a16="http://schemas.microsoft.com/office/drawing/2014/main" id="{F84D28FF-8CC8-430A-8229-40FD14CFCE5F}"/>
            </a:ext>
          </a:extLst>
        </xdr:cNvPr>
        <xdr:cNvSpPr txBox="1"/>
      </xdr:nvSpPr>
      <xdr:spPr>
        <a:xfrm>
          <a:off x="6847986" y="6476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155884</xdr:rowOff>
    </xdr:from>
    <xdr:ext cx="534377" cy="259045"/>
    <xdr:sp macro="" textlink="">
      <xdr:nvSpPr>
        <xdr:cNvPr id="141" name="n_4mainValue【道路】&#10;一人当たり延長">
          <a:extLst>
            <a:ext uri="{FF2B5EF4-FFF2-40B4-BE49-F238E27FC236}">
              <a16:creationId xmlns:a16="http://schemas.microsoft.com/office/drawing/2014/main" id="{616AA521-DDAA-44AE-B567-48DABA840775}"/>
            </a:ext>
          </a:extLst>
        </xdr:cNvPr>
        <xdr:cNvSpPr txBox="1"/>
      </xdr:nvSpPr>
      <xdr:spPr>
        <a:xfrm>
          <a:off x="6038361" y="6483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2" name="正方形/長方形 141">
          <a:extLst>
            <a:ext uri="{FF2B5EF4-FFF2-40B4-BE49-F238E27FC236}">
              <a16:creationId xmlns:a16="http://schemas.microsoft.com/office/drawing/2014/main" id="{3C93D8F4-33C6-4E8B-A4BC-B211CB229031}"/>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3" name="正方形/長方形 142">
          <a:extLst>
            <a:ext uri="{FF2B5EF4-FFF2-40B4-BE49-F238E27FC236}">
              <a16:creationId xmlns:a16="http://schemas.microsoft.com/office/drawing/2014/main" id="{66A998F4-0A06-44F0-A045-4A548913BB6C}"/>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4" name="正方形/長方形 143">
          <a:extLst>
            <a:ext uri="{FF2B5EF4-FFF2-40B4-BE49-F238E27FC236}">
              <a16:creationId xmlns:a16="http://schemas.microsoft.com/office/drawing/2014/main" id="{548CD8CE-AF7B-4628-93E9-044F7BD88067}"/>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5" name="正方形/長方形 144">
          <a:extLst>
            <a:ext uri="{FF2B5EF4-FFF2-40B4-BE49-F238E27FC236}">
              <a16:creationId xmlns:a16="http://schemas.microsoft.com/office/drawing/2014/main" id="{8275AFB0-F51F-4397-ABAD-EEB0DCEFA1CC}"/>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6" name="正方形/長方形 145">
          <a:extLst>
            <a:ext uri="{FF2B5EF4-FFF2-40B4-BE49-F238E27FC236}">
              <a16:creationId xmlns:a16="http://schemas.microsoft.com/office/drawing/2014/main" id="{01CCC194-C24B-4CD5-A5B5-4558E4E493BC}"/>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7" name="正方形/長方形 146">
          <a:extLst>
            <a:ext uri="{FF2B5EF4-FFF2-40B4-BE49-F238E27FC236}">
              <a16:creationId xmlns:a16="http://schemas.microsoft.com/office/drawing/2014/main" id="{84F7C2A5-7A74-4702-9C6F-49AD1499C255}"/>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8" name="正方形/長方形 147">
          <a:extLst>
            <a:ext uri="{FF2B5EF4-FFF2-40B4-BE49-F238E27FC236}">
              <a16:creationId xmlns:a16="http://schemas.microsoft.com/office/drawing/2014/main" id="{F10969CB-EAC8-4A4F-AE69-212BF5169DCC}"/>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9" name="正方形/長方形 148">
          <a:extLst>
            <a:ext uri="{FF2B5EF4-FFF2-40B4-BE49-F238E27FC236}">
              <a16:creationId xmlns:a16="http://schemas.microsoft.com/office/drawing/2014/main" id="{8C3F79F3-5853-4A94-A8F0-11F2FDB08619}"/>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0" name="テキスト ボックス 149">
          <a:extLst>
            <a:ext uri="{FF2B5EF4-FFF2-40B4-BE49-F238E27FC236}">
              <a16:creationId xmlns:a16="http://schemas.microsoft.com/office/drawing/2014/main" id="{884F5561-2E17-416A-986D-50606EA6601E}"/>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1" name="直線コネクタ 150">
          <a:extLst>
            <a:ext uri="{FF2B5EF4-FFF2-40B4-BE49-F238E27FC236}">
              <a16:creationId xmlns:a16="http://schemas.microsoft.com/office/drawing/2014/main" id="{F112A127-EF72-4934-8434-13A836F67995}"/>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2" name="テキスト ボックス 151">
          <a:extLst>
            <a:ext uri="{FF2B5EF4-FFF2-40B4-BE49-F238E27FC236}">
              <a16:creationId xmlns:a16="http://schemas.microsoft.com/office/drawing/2014/main" id="{9D334231-3B21-4276-BD15-4A81F4DB3D4F}"/>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3" name="直線コネクタ 152">
          <a:extLst>
            <a:ext uri="{FF2B5EF4-FFF2-40B4-BE49-F238E27FC236}">
              <a16:creationId xmlns:a16="http://schemas.microsoft.com/office/drawing/2014/main" id="{61B6C4C2-4853-4555-A292-8BEBAEEE2962}"/>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4" name="テキスト ボックス 153">
          <a:extLst>
            <a:ext uri="{FF2B5EF4-FFF2-40B4-BE49-F238E27FC236}">
              <a16:creationId xmlns:a16="http://schemas.microsoft.com/office/drawing/2014/main" id="{44C2A7A8-3879-4C1C-A4BD-382908F4A7B2}"/>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5" name="直線コネクタ 154">
          <a:extLst>
            <a:ext uri="{FF2B5EF4-FFF2-40B4-BE49-F238E27FC236}">
              <a16:creationId xmlns:a16="http://schemas.microsoft.com/office/drawing/2014/main" id="{E073E17D-233B-488B-B39E-FC647A9FE24D}"/>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6" name="テキスト ボックス 155">
          <a:extLst>
            <a:ext uri="{FF2B5EF4-FFF2-40B4-BE49-F238E27FC236}">
              <a16:creationId xmlns:a16="http://schemas.microsoft.com/office/drawing/2014/main" id="{CA5C2593-5B61-43C2-8CE1-6B75EFB66782}"/>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7" name="直線コネクタ 156">
          <a:extLst>
            <a:ext uri="{FF2B5EF4-FFF2-40B4-BE49-F238E27FC236}">
              <a16:creationId xmlns:a16="http://schemas.microsoft.com/office/drawing/2014/main" id="{BCCF6AB1-8BBF-4FCF-8B4D-9035E47BE4BD}"/>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58" name="テキスト ボックス 157">
          <a:extLst>
            <a:ext uri="{FF2B5EF4-FFF2-40B4-BE49-F238E27FC236}">
              <a16:creationId xmlns:a16="http://schemas.microsoft.com/office/drawing/2014/main" id="{6EF153B2-90F8-4E2D-A819-DA3A2FBF8D76}"/>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59" name="直線コネクタ 158">
          <a:extLst>
            <a:ext uri="{FF2B5EF4-FFF2-40B4-BE49-F238E27FC236}">
              <a16:creationId xmlns:a16="http://schemas.microsoft.com/office/drawing/2014/main" id="{E30FC4C7-354C-4FBE-8D93-698FDA4BCD0A}"/>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0" name="テキスト ボックス 159">
          <a:extLst>
            <a:ext uri="{FF2B5EF4-FFF2-40B4-BE49-F238E27FC236}">
              <a16:creationId xmlns:a16="http://schemas.microsoft.com/office/drawing/2014/main" id="{92ED13E8-4AD5-4006-935A-AB20D559729E}"/>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1" name="直線コネクタ 160">
          <a:extLst>
            <a:ext uri="{FF2B5EF4-FFF2-40B4-BE49-F238E27FC236}">
              <a16:creationId xmlns:a16="http://schemas.microsoft.com/office/drawing/2014/main" id="{61C74BBE-5752-43D2-B8B7-F0926D0BEDFD}"/>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2" name="テキスト ボックス 161">
          <a:extLst>
            <a:ext uri="{FF2B5EF4-FFF2-40B4-BE49-F238E27FC236}">
              <a16:creationId xmlns:a16="http://schemas.microsoft.com/office/drawing/2014/main" id="{B86ACE8E-A2DE-406C-8FB9-99CDF9B20B42}"/>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3" name="直線コネクタ 162">
          <a:extLst>
            <a:ext uri="{FF2B5EF4-FFF2-40B4-BE49-F238E27FC236}">
              <a16:creationId xmlns:a16="http://schemas.microsoft.com/office/drawing/2014/main" id="{6E010C56-A1BA-4777-B0BE-C5A7B40B2B00}"/>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4" name="テキスト ボックス 163">
          <a:extLst>
            <a:ext uri="{FF2B5EF4-FFF2-40B4-BE49-F238E27FC236}">
              <a16:creationId xmlns:a16="http://schemas.microsoft.com/office/drawing/2014/main" id="{3E01840F-B5D5-4065-82DF-62965D24C6A8}"/>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a:extLst>
            <a:ext uri="{FF2B5EF4-FFF2-40B4-BE49-F238E27FC236}">
              <a16:creationId xmlns:a16="http://schemas.microsoft.com/office/drawing/2014/main" id="{31E8D1C1-EC23-4726-AABF-F1C876A8CCE5}"/>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6" name="【橋りょう・トンネル】&#10;有形固定資産減価償却率グラフ枠">
          <a:extLst>
            <a:ext uri="{FF2B5EF4-FFF2-40B4-BE49-F238E27FC236}">
              <a16:creationId xmlns:a16="http://schemas.microsoft.com/office/drawing/2014/main" id="{6A23F1C9-353F-41BA-BDA3-3A12D7341BC8}"/>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128996</xdr:rowOff>
    </xdr:from>
    <xdr:to>
      <xdr:col>24</xdr:col>
      <xdr:colOff>62865</xdr:colOff>
      <xdr:row>64</xdr:row>
      <xdr:rowOff>130628</xdr:rowOff>
    </xdr:to>
    <xdr:cxnSp macro="">
      <xdr:nvCxnSpPr>
        <xdr:cNvPr id="167" name="直線コネクタ 166">
          <a:extLst>
            <a:ext uri="{FF2B5EF4-FFF2-40B4-BE49-F238E27FC236}">
              <a16:creationId xmlns:a16="http://schemas.microsoft.com/office/drawing/2014/main" id="{0707136F-4283-44E1-A8A2-1C67A39B27DC}"/>
            </a:ext>
          </a:extLst>
        </xdr:cNvPr>
        <xdr:cNvCxnSpPr/>
      </xdr:nvCxnSpPr>
      <xdr:spPr>
        <a:xfrm flipV="1">
          <a:off x="4180840" y="9041221"/>
          <a:ext cx="0" cy="1462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68" name="【橋りょう・トンネル】&#10;有形固定資産減価償却率最小値テキスト">
          <a:extLst>
            <a:ext uri="{FF2B5EF4-FFF2-40B4-BE49-F238E27FC236}">
              <a16:creationId xmlns:a16="http://schemas.microsoft.com/office/drawing/2014/main" id="{EDAD5453-26DE-492B-9D2D-74D0F9FCE8B0}"/>
            </a:ext>
          </a:extLst>
        </xdr:cNvPr>
        <xdr:cNvSpPr txBox="1"/>
      </xdr:nvSpPr>
      <xdr:spPr>
        <a:xfrm>
          <a:off x="4219575" y="10507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69" name="直線コネクタ 168">
          <a:extLst>
            <a:ext uri="{FF2B5EF4-FFF2-40B4-BE49-F238E27FC236}">
              <a16:creationId xmlns:a16="http://schemas.microsoft.com/office/drawing/2014/main" id="{6098F1D2-EAFD-456C-B24B-55649B1297FA}"/>
            </a:ext>
          </a:extLst>
        </xdr:cNvPr>
        <xdr:cNvCxnSpPr/>
      </xdr:nvCxnSpPr>
      <xdr:spPr>
        <a:xfrm>
          <a:off x="4105275" y="105033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75673</xdr:rowOff>
    </xdr:from>
    <xdr:ext cx="340478" cy="259045"/>
    <xdr:sp macro="" textlink="">
      <xdr:nvSpPr>
        <xdr:cNvPr id="170" name="【橋りょう・トンネル】&#10;有形固定資産減価償却率最大値テキスト">
          <a:extLst>
            <a:ext uri="{FF2B5EF4-FFF2-40B4-BE49-F238E27FC236}">
              <a16:creationId xmlns:a16="http://schemas.microsoft.com/office/drawing/2014/main" id="{1BA3A936-B63C-43B5-80FF-94F6E04F1095}"/>
            </a:ext>
          </a:extLst>
        </xdr:cNvPr>
        <xdr:cNvSpPr txBox="1"/>
      </xdr:nvSpPr>
      <xdr:spPr>
        <a:xfrm>
          <a:off x="4219575" y="882914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128996</xdr:rowOff>
    </xdr:from>
    <xdr:to>
      <xdr:col>24</xdr:col>
      <xdr:colOff>152400</xdr:colOff>
      <xdr:row>55</xdr:row>
      <xdr:rowOff>128996</xdr:rowOff>
    </xdr:to>
    <xdr:cxnSp macro="">
      <xdr:nvCxnSpPr>
        <xdr:cNvPr id="171" name="直線コネクタ 170">
          <a:extLst>
            <a:ext uri="{FF2B5EF4-FFF2-40B4-BE49-F238E27FC236}">
              <a16:creationId xmlns:a16="http://schemas.microsoft.com/office/drawing/2014/main" id="{1EF4CC71-09B7-42F2-8429-EA70A9BC67D5}"/>
            </a:ext>
          </a:extLst>
        </xdr:cNvPr>
        <xdr:cNvCxnSpPr/>
      </xdr:nvCxnSpPr>
      <xdr:spPr>
        <a:xfrm>
          <a:off x="4105275" y="904122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154594</xdr:rowOff>
    </xdr:from>
    <xdr:ext cx="405111" cy="259045"/>
    <xdr:sp macro="" textlink="">
      <xdr:nvSpPr>
        <xdr:cNvPr id="172" name="【橋りょう・トンネル】&#10;有形固定資産減価償却率平均値テキスト">
          <a:extLst>
            <a:ext uri="{FF2B5EF4-FFF2-40B4-BE49-F238E27FC236}">
              <a16:creationId xmlns:a16="http://schemas.microsoft.com/office/drawing/2014/main" id="{9D4DA387-922E-4A7E-9240-56B9C3FEBC3D}"/>
            </a:ext>
          </a:extLst>
        </xdr:cNvPr>
        <xdr:cNvSpPr txBox="1"/>
      </xdr:nvSpPr>
      <xdr:spPr>
        <a:xfrm>
          <a:off x="4219575" y="98796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xdr:rowOff>
    </xdr:from>
    <xdr:to>
      <xdr:col>24</xdr:col>
      <xdr:colOff>114300</xdr:colOff>
      <xdr:row>61</xdr:row>
      <xdr:rowOff>106317</xdr:rowOff>
    </xdr:to>
    <xdr:sp macro="" textlink="">
      <xdr:nvSpPr>
        <xdr:cNvPr id="173" name="フローチャート: 判断 172">
          <a:extLst>
            <a:ext uri="{FF2B5EF4-FFF2-40B4-BE49-F238E27FC236}">
              <a16:creationId xmlns:a16="http://schemas.microsoft.com/office/drawing/2014/main" id="{9B63DA86-58EB-4EC7-8BE8-78A2FC67C61A}"/>
            </a:ext>
          </a:extLst>
        </xdr:cNvPr>
        <xdr:cNvSpPr/>
      </xdr:nvSpPr>
      <xdr:spPr>
        <a:xfrm>
          <a:off x="4124325" y="989484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151674</xdr:rowOff>
    </xdr:from>
    <xdr:to>
      <xdr:col>20</xdr:col>
      <xdr:colOff>38100</xdr:colOff>
      <xdr:row>61</xdr:row>
      <xdr:rowOff>81824</xdr:rowOff>
    </xdr:to>
    <xdr:sp macro="" textlink="">
      <xdr:nvSpPr>
        <xdr:cNvPr id="174" name="フローチャート: 判断 173">
          <a:extLst>
            <a:ext uri="{FF2B5EF4-FFF2-40B4-BE49-F238E27FC236}">
              <a16:creationId xmlns:a16="http://schemas.microsoft.com/office/drawing/2014/main" id="{A0790D3F-0AE5-4155-9BB4-EBABA50F24D5}"/>
            </a:ext>
          </a:extLst>
        </xdr:cNvPr>
        <xdr:cNvSpPr/>
      </xdr:nvSpPr>
      <xdr:spPr>
        <a:xfrm>
          <a:off x="3381375" y="987669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75" name="フローチャート: 判断 174">
          <a:extLst>
            <a:ext uri="{FF2B5EF4-FFF2-40B4-BE49-F238E27FC236}">
              <a16:creationId xmlns:a16="http://schemas.microsoft.com/office/drawing/2014/main" id="{D63027A3-96E9-47E5-8F83-9048528BCBEE}"/>
            </a:ext>
          </a:extLst>
        </xdr:cNvPr>
        <xdr:cNvSpPr/>
      </xdr:nvSpPr>
      <xdr:spPr>
        <a:xfrm>
          <a:off x="2571750" y="986699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76" name="フローチャート: 判断 175">
          <a:extLst>
            <a:ext uri="{FF2B5EF4-FFF2-40B4-BE49-F238E27FC236}">
              <a16:creationId xmlns:a16="http://schemas.microsoft.com/office/drawing/2014/main" id="{C9D3D937-C173-4275-A8F5-586A355C1D08}"/>
            </a:ext>
          </a:extLst>
        </xdr:cNvPr>
        <xdr:cNvSpPr/>
      </xdr:nvSpPr>
      <xdr:spPr>
        <a:xfrm>
          <a:off x="1781175" y="98310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130447</xdr:rowOff>
    </xdr:from>
    <xdr:to>
      <xdr:col>6</xdr:col>
      <xdr:colOff>38100</xdr:colOff>
      <xdr:row>61</xdr:row>
      <xdr:rowOff>60597</xdr:rowOff>
    </xdr:to>
    <xdr:sp macro="" textlink="">
      <xdr:nvSpPr>
        <xdr:cNvPr id="177" name="フローチャート: 判断 176">
          <a:extLst>
            <a:ext uri="{FF2B5EF4-FFF2-40B4-BE49-F238E27FC236}">
              <a16:creationId xmlns:a16="http://schemas.microsoft.com/office/drawing/2014/main" id="{192F1BE6-B61E-462F-8EF4-BBB959BC1F65}"/>
            </a:ext>
          </a:extLst>
        </xdr:cNvPr>
        <xdr:cNvSpPr/>
      </xdr:nvSpPr>
      <xdr:spPr>
        <a:xfrm>
          <a:off x="981075" y="985547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8" name="テキスト ボックス 177">
          <a:extLst>
            <a:ext uri="{FF2B5EF4-FFF2-40B4-BE49-F238E27FC236}">
              <a16:creationId xmlns:a16="http://schemas.microsoft.com/office/drawing/2014/main" id="{C55F5DA8-A572-4851-8E77-C0A032B696A3}"/>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FD2F05B1-2A9F-4922-BA2C-60D0A069E714}"/>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1D62E2A8-9105-4463-86B5-88FCBDD66A4B}"/>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59C8D1A9-3D88-4DA7-8D7C-4A616799BBCF}"/>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462C863C-1BE6-48BB-8FFC-A13CEAC08A6D}"/>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133713</xdr:rowOff>
    </xdr:from>
    <xdr:to>
      <xdr:col>20</xdr:col>
      <xdr:colOff>38100</xdr:colOff>
      <xdr:row>61</xdr:row>
      <xdr:rowOff>63863</xdr:rowOff>
    </xdr:to>
    <xdr:sp macro="" textlink="">
      <xdr:nvSpPr>
        <xdr:cNvPr id="183" name="楕円 182">
          <a:extLst>
            <a:ext uri="{FF2B5EF4-FFF2-40B4-BE49-F238E27FC236}">
              <a16:creationId xmlns:a16="http://schemas.microsoft.com/office/drawing/2014/main" id="{50D77049-9D82-4102-BA93-03C5B617C333}"/>
            </a:ext>
          </a:extLst>
        </xdr:cNvPr>
        <xdr:cNvSpPr/>
      </xdr:nvSpPr>
      <xdr:spPr>
        <a:xfrm>
          <a:off x="3381375" y="985873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104322</xdr:rowOff>
    </xdr:from>
    <xdr:to>
      <xdr:col>15</xdr:col>
      <xdr:colOff>101600</xdr:colOff>
      <xdr:row>61</xdr:row>
      <xdr:rowOff>34472</xdr:rowOff>
    </xdr:to>
    <xdr:sp macro="" textlink="">
      <xdr:nvSpPr>
        <xdr:cNvPr id="184" name="楕円 183">
          <a:extLst>
            <a:ext uri="{FF2B5EF4-FFF2-40B4-BE49-F238E27FC236}">
              <a16:creationId xmlns:a16="http://schemas.microsoft.com/office/drawing/2014/main" id="{3BEFF8D2-115F-4788-9F12-87EB9415D53E}"/>
            </a:ext>
          </a:extLst>
        </xdr:cNvPr>
        <xdr:cNvSpPr/>
      </xdr:nvSpPr>
      <xdr:spPr>
        <a:xfrm>
          <a:off x="2571750" y="983252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155122</xdr:rowOff>
    </xdr:from>
    <xdr:to>
      <xdr:col>19</xdr:col>
      <xdr:colOff>177800</xdr:colOff>
      <xdr:row>61</xdr:row>
      <xdr:rowOff>13063</xdr:rowOff>
    </xdr:to>
    <xdr:cxnSp macro="">
      <xdr:nvCxnSpPr>
        <xdr:cNvPr id="185" name="直線コネクタ 184">
          <a:extLst>
            <a:ext uri="{FF2B5EF4-FFF2-40B4-BE49-F238E27FC236}">
              <a16:creationId xmlns:a16="http://schemas.microsoft.com/office/drawing/2014/main" id="{9326E1B6-5A4E-4352-9678-9C3E11D3F7B1}"/>
            </a:ext>
          </a:extLst>
        </xdr:cNvPr>
        <xdr:cNvCxnSpPr/>
      </xdr:nvCxnSpPr>
      <xdr:spPr>
        <a:xfrm>
          <a:off x="2619375" y="9880147"/>
          <a:ext cx="809625" cy="16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76563</xdr:rowOff>
    </xdr:from>
    <xdr:to>
      <xdr:col>10</xdr:col>
      <xdr:colOff>165100</xdr:colOff>
      <xdr:row>61</xdr:row>
      <xdr:rowOff>6713</xdr:rowOff>
    </xdr:to>
    <xdr:sp macro="" textlink="">
      <xdr:nvSpPr>
        <xdr:cNvPr id="186" name="楕円 185">
          <a:extLst>
            <a:ext uri="{FF2B5EF4-FFF2-40B4-BE49-F238E27FC236}">
              <a16:creationId xmlns:a16="http://schemas.microsoft.com/office/drawing/2014/main" id="{A7A229A5-39BA-458B-9DCB-DF0DBFEAA69B}"/>
            </a:ext>
          </a:extLst>
        </xdr:cNvPr>
        <xdr:cNvSpPr/>
      </xdr:nvSpPr>
      <xdr:spPr>
        <a:xfrm>
          <a:off x="1781175" y="980158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127363</xdr:rowOff>
    </xdr:from>
    <xdr:to>
      <xdr:col>15</xdr:col>
      <xdr:colOff>50800</xdr:colOff>
      <xdr:row>60</xdr:row>
      <xdr:rowOff>155122</xdr:rowOff>
    </xdr:to>
    <xdr:cxnSp macro="">
      <xdr:nvCxnSpPr>
        <xdr:cNvPr id="187" name="直線コネクタ 186">
          <a:extLst>
            <a:ext uri="{FF2B5EF4-FFF2-40B4-BE49-F238E27FC236}">
              <a16:creationId xmlns:a16="http://schemas.microsoft.com/office/drawing/2014/main" id="{7F83FE9A-D765-4D55-A5C7-2D2C90673AC0}"/>
            </a:ext>
          </a:extLst>
        </xdr:cNvPr>
        <xdr:cNvCxnSpPr/>
      </xdr:nvCxnSpPr>
      <xdr:spPr>
        <a:xfrm>
          <a:off x="1828800" y="9849213"/>
          <a:ext cx="790575" cy="30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47172</xdr:rowOff>
    </xdr:from>
    <xdr:to>
      <xdr:col>6</xdr:col>
      <xdr:colOff>38100</xdr:colOff>
      <xdr:row>60</xdr:row>
      <xdr:rowOff>148772</xdr:rowOff>
    </xdr:to>
    <xdr:sp macro="" textlink="">
      <xdr:nvSpPr>
        <xdr:cNvPr id="188" name="楕円 187">
          <a:extLst>
            <a:ext uri="{FF2B5EF4-FFF2-40B4-BE49-F238E27FC236}">
              <a16:creationId xmlns:a16="http://schemas.microsoft.com/office/drawing/2014/main" id="{BE629EF8-FE3B-4571-A354-1A9D5D8200F6}"/>
            </a:ext>
          </a:extLst>
        </xdr:cNvPr>
        <xdr:cNvSpPr/>
      </xdr:nvSpPr>
      <xdr:spPr>
        <a:xfrm>
          <a:off x="981075" y="977537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97972</xdr:rowOff>
    </xdr:from>
    <xdr:to>
      <xdr:col>10</xdr:col>
      <xdr:colOff>114300</xdr:colOff>
      <xdr:row>60</xdr:row>
      <xdr:rowOff>127363</xdr:rowOff>
    </xdr:to>
    <xdr:cxnSp macro="">
      <xdr:nvCxnSpPr>
        <xdr:cNvPr id="189" name="直線コネクタ 188">
          <a:extLst>
            <a:ext uri="{FF2B5EF4-FFF2-40B4-BE49-F238E27FC236}">
              <a16:creationId xmlns:a16="http://schemas.microsoft.com/office/drawing/2014/main" id="{B81E6ACB-1C8E-4029-8C60-7715C830FD6A}"/>
            </a:ext>
          </a:extLst>
        </xdr:cNvPr>
        <xdr:cNvCxnSpPr/>
      </xdr:nvCxnSpPr>
      <xdr:spPr>
        <a:xfrm>
          <a:off x="1028700" y="9822997"/>
          <a:ext cx="800100" cy="26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72951</xdr:rowOff>
    </xdr:from>
    <xdr:ext cx="405111" cy="259045"/>
    <xdr:sp macro="" textlink="">
      <xdr:nvSpPr>
        <xdr:cNvPr id="190" name="n_1aveValue【橋りょう・トンネル】&#10;有形固定資産減価償却率">
          <a:extLst>
            <a:ext uri="{FF2B5EF4-FFF2-40B4-BE49-F238E27FC236}">
              <a16:creationId xmlns:a16="http://schemas.microsoft.com/office/drawing/2014/main" id="{8BBDDDED-2AB6-4EC5-BDAC-B975747F299C}"/>
            </a:ext>
          </a:extLst>
        </xdr:cNvPr>
        <xdr:cNvSpPr txBox="1"/>
      </xdr:nvSpPr>
      <xdr:spPr>
        <a:xfrm>
          <a:off x="3239144" y="9956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66420</xdr:rowOff>
    </xdr:from>
    <xdr:ext cx="405111" cy="259045"/>
    <xdr:sp macro="" textlink="">
      <xdr:nvSpPr>
        <xdr:cNvPr id="191" name="n_2aveValue【橋りょう・トンネル】&#10;有形固定資産減価償却率">
          <a:extLst>
            <a:ext uri="{FF2B5EF4-FFF2-40B4-BE49-F238E27FC236}">
              <a16:creationId xmlns:a16="http://schemas.microsoft.com/office/drawing/2014/main" id="{E304CCF5-A21D-486A-980E-C8E32BE73DCE}"/>
            </a:ext>
          </a:extLst>
        </xdr:cNvPr>
        <xdr:cNvSpPr txBox="1"/>
      </xdr:nvSpPr>
      <xdr:spPr>
        <a:xfrm>
          <a:off x="2439044" y="9956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30497</xdr:rowOff>
    </xdr:from>
    <xdr:ext cx="405111" cy="259045"/>
    <xdr:sp macro="" textlink="">
      <xdr:nvSpPr>
        <xdr:cNvPr id="192" name="n_3aveValue【橋りょう・トンネル】&#10;有形固定資産減価償却率">
          <a:extLst>
            <a:ext uri="{FF2B5EF4-FFF2-40B4-BE49-F238E27FC236}">
              <a16:creationId xmlns:a16="http://schemas.microsoft.com/office/drawing/2014/main" id="{DAD821FE-D776-42B8-A8CB-9000E82E7F8C}"/>
            </a:ext>
          </a:extLst>
        </xdr:cNvPr>
        <xdr:cNvSpPr txBox="1"/>
      </xdr:nvSpPr>
      <xdr:spPr>
        <a:xfrm>
          <a:off x="1648469" y="991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51724</xdr:rowOff>
    </xdr:from>
    <xdr:ext cx="405111" cy="259045"/>
    <xdr:sp macro="" textlink="">
      <xdr:nvSpPr>
        <xdr:cNvPr id="193" name="n_4aveValue【橋りょう・トンネル】&#10;有形固定資産減価償却率">
          <a:extLst>
            <a:ext uri="{FF2B5EF4-FFF2-40B4-BE49-F238E27FC236}">
              <a16:creationId xmlns:a16="http://schemas.microsoft.com/office/drawing/2014/main" id="{144786B5-FB08-401F-AAE9-F50374C2EF8A}"/>
            </a:ext>
          </a:extLst>
        </xdr:cNvPr>
        <xdr:cNvSpPr txBox="1"/>
      </xdr:nvSpPr>
      <xdr:spPr>
        <a:xfrm>
          <a:off x="848369" y="993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80390</xdr:rowOff>
    </xdr:from>
    <xdr:ext cx="405111" cy="259045"/>
    <xdr:sp macro="" textlink="">
      <xdr:nvSpPr>
        <xdr:cNvPr id="194" name="n_1mainValue【橋りょう・トンネル】&#10;有形固定資産減価償却率">
          <a:extLst>
            <a:ext uri="{FF2B5EF4-FFF2-40B4-BE49-F238E27FC236}">
              <a16:creationId xmlns:a16="http://schemas.microsoft.com/office/drawing/2014/main" id="{D5834341-2C8E-43DB-9442-4C0BD7B32872}"/>
            </a:ext>
          </a:extLst>
        </xdr:cNvPr>
        <xdr:cNvSpPr txBox="1"/>
      </xdr:nvSpPr>
      <xdr:spPr>
        <a:xfrm>
          <a:off x="3239144" y="9646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50999</xdr:rowOff>
    </xdr:from>
    <xdr:ext cx="405111" cy="259045"/>
    <xdr:sp macro="" textlink="">
      <xdr:nvSpPr>
        <xdr:cNvPr id="195" name="n_2mainValue【橋りょう・トンネル】&#10;有形固定資産減価償却率">
          <a:extLst>
            <a:ext uri="{FF2B5EF4-FFF2-40B4-BE49-F238E27FC236}">
              <a16:creationId xmlns:a16="http://schemas.microsoft.com/office/drawing/2014/main" id="{80A31B7D-B824-48C6-89ED-44BBAA3AFE31}"/>
            </a:ext>
          </a:extLst>
        </xdr:cNvPr>
        <xdr:cNvSpPr txBox="1"/>
      </xdr:nvSpPr>
      <xdr:spPr>
        <a:xfrm>
          <a:off x="2439044" y="9610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23240</xdr:rowOff>
    </xdr:from>
    <xdr:ext cx="405111" cy="259045"/>
    <xdr:sp macro="" textlink="">
      <xdr:nvSpPr>
        <xdr:cNvPr id="196" name="n_3mainValue【橋りょう・トンネル】&#10;有形固定資産減価償却率">
          <a:extLst>
            <a:ext uri="{FF2B5EF4-FFF2-40B4-BE49-F238E27FC236}">
              <a16:creationId xmlns:a16="http://schemas.microsoft.com/office/drawing/2014/main" id="{768FEE0E-CD2C-4860-9E04-3975B5F4F017}"/>
            </a:ext>
          </a:extLst>
        </xdr:cNvPr>
        <xdr:cNvSpPr txBox="1"/>
      </xdr:nvSpPr>
      <xdr:spPr>
        <a:xfrm>
          <a:off x="1648469" y="9589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165299</xdr:rowOff>
    </xdr:from>
    <xdr:ext cx="405111" cy="259045"/>
    <xdr:sp macro="" textlink="">
      <xdr:nvSpPr>
        <xdr:cNvPr id="197" name="n_4mainValue【橋りょう・トンネル】&#10;有形固定資産減価償却率">
          <a:extLst>
            <a:ext uri="{FF2B5EF4-FFF2-40B4-BE49-F238E27FC236}">
              <a16:creationId xmlns:a16="http://schemas.microsoft.com/office/drawing/2014/main" id="{0B531C97-0662-4632-B013-E81C5908FFED}"/>
            </a:ext>
          </a:extLst>
        </xdr:cNvPr>
        <xdr:cNvSpPr txBox="1"/>
      </xdr:nvSpPr>
      <xdr:spPr>
        <a:xfrm>
          <a:off x="848369" y="9563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8" name="正方形/長方形 197">
          <a:extLst>
            <a:ext uri="{FF2B5EF4-FFF2-40B4-BE49-F238E27FC236}">
              <a16:creationId xmlns:a16="http://schemas.microsoft.com/office/drawing/2014/main" id="{11C2201D-EBE5-4EBE-820E-FF9A076DE7BC}"/>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9" name="正方形/長方形 198">
          <a:extLst>
            <a:ext uri="{FF2B5EF4-FFF2-40B4-BE49-F238E27FC236}">
              <a16:creationId xmlns:a16="http://schemas.microsoft.com/office/drawing/2014/main" id="{564539D6-BBCB-4AA3-B4DB-D78AD15CB3F3}"/>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0" name="正方形/長方形 199">
          <a:extLst>
            <a:ext uri="{FF2B5EF4-FFF2-40B4-BE49-F238E27FC236}">
              <a16:creationId xmlns:a16="http://schemas.microsoft.com/office/drawing/2014/main" id="{A47C757B-6C17-44F0-87F3-07C676F9C992}"/>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1" name="正方形/長方形 200">
          <a:extLst>
            <a:ext uri="{FF2B5EF4-FFF2-40B4-BE49-F238E27FC236}">
              <a16:creationId xmlns:a16="http://schemas.microsoft.com/office/drawing/2014/main" id="{2B1A7347-612A-40C7-AC84-A9777648EE73}"/>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2" name="正方形/長方形 201">
          <a:extLst>
            <a:ext uri="{FF2B5EF4-FFF2-40B4-BE49-F238E27FC236}">
              <a16:creationId xmlns:a16="http://schemas.microsoft.com/office/drawing/2014/main" id="{3DA81C67-289B-4670-8909-9AF15194DE42}"/>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3" name="正方形/長方形 202">
          <a:extLst>
            <a:ext uri="{FF2B5EF4-FFF2-40B4-BE49-F238E27FC236}">
              <a16:creationId xmlns:a16="http://schemas.microsoft.com/office/drawing/2014/main" id="{8D4BF2E9-3DA8-4996-9CBD-4C41A1575D2C}"/>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4" name="正方形/長方形 203">
          <a:extLst>
            <a:ext uri="{FF2B5EF4-FFF2-40B4-BE49-F238E27FC236}">
              <a16:creationId xmlns:a16="http://schemas.microsoft.com/office/drawing/2014/main" id="{7FF7E5CE-BBCF-4B31-9CFB-2D7D4E7E505A}"/>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5" name="正方形/長方形 204">
          <a:extLst>
            <a:ext uri="{FF2B5EF4-FFF2-40B4-BE49-F238E27FC236}">
              <a16:creationId xmlns:a16="http://schemas.microsoft.com/office/drawing/2014/main" id="{D5E4EECE-ED9D-4B5C-A79A-C3916CB4804B}"/>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6" name="テキスト ボックス 205">
          <a:extLst>
            <a:ext uri="{FF2B5EF4-FFF2-40B4-BE49-F238E27FC236}">
              <a16:creationId xmlns:a16="http://schemas.microsoft.com/office/drawing/2014/main" id="{1B634ACF-119F-4EE4-BE00-677E4C12479B}"/>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7" name="直線コネクタ 206">
          <a:extLst>
            <a:ext uri="{FF2B5EF4-FFF2-40B4-BE49-F238E27FC236}">
              <a16:creationId xmlns:a16="http://schemas.microsoft.com/office/drawing/2014/main" id="{93DDFCA9-AC8B-4064-AFE7-12525B889474}"/>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08" name="直線コネクタ 207">
          <a:extLst>
            <a:ext uri="{FF2B5EF4-FFF2-40B4-BE49-F238E27FC236}">
              <a16:creationId xmlns:a16="http://schemas.microsoft.com/office/drawing/2014/main" id="{482EF366-084D-44D8-ABEE-C2D6AF4AB579}"/>
            </a:ext>
          </a:extLst>
        </xdr:cNvPr>
        <xdr:cNvCxnSpPr/>
      </xdr:nvCxnSpPr>
      <xdr:spPr>
        <a:xfrm>
          <a:off x="5953125" y="1050335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09" name="テキスト ボックス 208">
          <a:extLst>
            <a:ext uri="{FF2B5EF4-FFF2-40B4-BE49-F238E27FC236}">
              <a16:creationId xmlns:a16="http://schemas.microsoft.com/office/drawing/2014/main" id="{911F222A-A578-419C-BE2C-CD28F908D5A0}"/>
            </a:ext>
          </a:extLst>
        </xdr:cNvPr>
        <xdr:cNvSpPr txBox="1"/>
      </xdr:nvSpPr>
      <xdr:spPr>
        <a:xfrm>
          <a:off x="5723389" y="10373830"/>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0" name="直線コネクタ 209">
          <a:extLst>
            <a:ext uri="{FF2B5EF4-FFF2-40B4-BE49-F238E27FC236}">
              <a16:creationId xmlns:a16="http://schemas.microsoft.com/office/drawing/2014/main" id="{2A041938-4821-43B4-973F-C936CE48D679}"/>
            </a:ext>
          </a:extLst>
        </xdr:cNvPr>
        <xdr:cNvCxnSpPr/>
      </xdr:nvCxnSpPr>
      <xdr:spPr>
        <a:xfrm>
          <a:off x="5953125" y="101926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1" name="テキスト ボックス 210">
          <a:extLst>
            <a:ext uri="{FF2B5EF4-FFF2-40B4-BE49-F238E27FC236}">
              <a16:creationId xmlns:a16="http://schemas.microsoft.com/office/drawing/2014/main" id="{DCD1A60B-2FA4-4982-B96E-F3834B09F075}"/>
            </a:ext>
          </a:extLst>
        </xdr:cNvPr>
        <xdr:cNvSpPr txBox="1"/>
      </xdr:nvSpPr>
      <xdr:spPr>
        <a:xfrm>
          <a:off x="5421206" y="1005678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2" name="直線コネクタ 211">
          <a:extLst>
            <a:ext uri="{FF2B5EF4-FFF2-40B4-BE49-F238E27FC236}">
              <a16:creationId xmlns:a16="http://schemas.microsoft.com/office/drawing/2014/main" id="{BEF5AD23-B34A-4AAF-B336-790AC3A141AB}"/>
            </a:ext>
          </a:extLst>
        </xdr:cNvPr>
        <xdr:cNvCxnSpPr/>
      </xdr:nvCxnSpPr>
      <xdr:spPr>
        <a:xfrm>
          <a:off x="5953125" y="988513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13" name="テキスト ボックス 212">
          <a:extLst>
            <a:ext uri="{FF2B5EF4-FFF2-40B4-BE49-F238E27FC236}">
              <a16:creationId xmlns:a16="http://schemas.microsoft.com/office/drawing/2014/main" id="{6A41889C-4698-4EDF-8FAF-D0F7C25310B0}"/>
            </a:ext>
          </a:extLst>
        </xdr:cNvPr>
        <xdr:cNvSpPr txBox="1"/>
      </xdr:nvSpPr>
      <xdr:spPr>
        <a:xfrm>
          <a:off x="5421206" y="9746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14" name="直線コネクタ 213">
          <a:extLst>
            <a:ext uri="{FF2B5EF4-FFF2-40B4-BE49-F238E27FC236}">
              <a16:creationId xmlns:a16="http://schemas.microsoft.com/office/drawing/2014/main" id="{59BF5FC2-BE87-4172-8254-74F660AE1A9E}"/>
            </a:ext>
          </a:extLst>
        </xdr:cNvPr>
        <xdr:cNvCxnSpPr/>
      </xdr:nvCxnSpPr>
      <xdr:spPr>
        <a:xfrm>
          <a:off x="5953125" y="957444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15" name="テキスト ボックス 214">
          <a:extLst>
            <a:ext uri="{FF2B5EF4-FFF2-40B4-BE49-F238E27FC236}">
              <a16:creationId xmlns:a16="http://schemas.microsoft.com/office/drawing/2014/main" id="{4F48BF65-18C0-44CD-A697-435EABACD988}"/>
            </a:ext>
          </a:extLst>
        </xdr:cNvPr>
        <xdr:cNvSpPr txBox="1"/>
      </xdr:nvSpPr>
      <xdr:spPr>
        <a:xfrm>
          <a:off x="5421206" y="94385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16" name="直線コネクタ 215">
          <a:extLst>
            <a:ext uri="{FF2B5EF4-FFF2-40B4-BE49-F238E27FC236}">
              <a16:creationId xmlns:a16="http://schemas.microsoft.com/office/drawing/2014/main" id="{61B28315-E08F-477D-90E7-2DDA9775D479}"/>
            </a:ext>
          </a:extLst>
        </xdr:cNvPr>
        <xdr:cNvCxnSpPr/>
      </xdr:nvCxnSpPr>
      <xdr:spPr>
        <a:xfrm>
          <a:off x="5953125" y="926691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17" name="テキスト ボックス 216">
          <a:extLst>
            <a:ext uri="{FF2B5EF4-FFF2-40B4-BE49-F238E27FC236}">
              <a16:creationId xmlns:a16="http://schemas.microsoft.com/office/drawing/2014/main" id="{D9BF0952-DCB8-4F7C-98AC-C53F9FDF6FC9}"/>
            </a:ext>
          </a:extLst>
        </xdr:cNvPr>
        <xdr:cNvSpPr txBox="1"/>
      </xdr:nvSpPr>
      <xdr:spPr>
        <a:xfrm>
          <a:off x="5324703" y="912787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18" name="直線コネクタ 217">
          <a:extLst>
            <a:ext uri="{FF2B5EF4-FFF2-40B4-BE49-F238E27FC236}">
              <a16:creationId xmlns:a16="http://schemas.microsoft.com/office/drawing/2014/main" id="{46B00D2B-7D97-457E-A037-3B51751AED0B}"/>
            </a:ext>
          </a:extLst>
        </xdr:cNvPr>
        <xdr:cNvCxnSpPr/>
      </xdr:nvCxnSpPr>
      <xdr:spPr>
        <a:xfrm>
          <a:off x="5953125" y="895622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19" name="テキスト ボックス 218">
          <a:extLst>
            <a:ext uri="{FF2B5EF4-FFF2-40B4-BE49-F238E27FC236}">
              <a16:creationId xmlns:a16="http://schemas.microsoft.com/office/drawing/2014/main" id="{C1071373-E7F5-4D7F-8381-E651038BC466}"/>
            </a:ext>
          </a:extLst>
        </xdr:cNvPr>
        <xdr:cNvSpPr txBox="1"/>
      </xdr:nvSpPr>
      <xdr:spPr>
        <a:xfrm>
          <a:off x="5324703" y="882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0" name="直線コネクタ 219">
          <a:extLst>
            <a:ext uri="{FF2B5EF4-FFF2-40B4-BE49-F238E27FC236}">
              <a16:creationId xmlns:a16="http://schemas.microsoft.com/office/drawing/2014/main" id="{9A81A005-4DEA-44E7-A5B8-DCBA76FBE521}"/>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1" name="テキスト ボックス 220">
          <a:extLst>
            <a:ext uri="{FF2B5EF4-FFF2-40B4-BE49-F238E27FC236}">
              <a16:creationId xmlns:a16="http://schemas.microsoft.com/office/drawing/2014/main" id="{F75C3DC6-6DA4-421A-9A85-45E24CC382D4}"/>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2" name="【橋りょう・トンネル】&#10;一人当たり有形固定資産（償却資産）額グラフ枠">
          <a:extLst>
            <a:ext uri="{FF2B5EF4-FFF2-40B4-BE49-F238E27FC236}">
              <a16:creationId xmlns:a16="http://schemas.microsoft.com/office/drawing/2014/main" id="{7B0CAFAC-F370-4BD3-9355-06889A1920B6}"/>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83182</xdr:rowOff>
    </xdr:from>
    <xdr:to>
      <xdr:col>54</xdr:col>
      <xdr:colOff>189865</xdr:colOff>
      <xdr:row>64</xdr:row>
      <xdr:rowOff>122574</xdr:rowOff>
    </xdr:to>
    <xdr:cxnSp macro="">
      <xdr:nvCxnSpPr>
        <xdr:cNvPr id="223" name="直線コネクタ 222">
          <a:extLst>
            <a:ext uri="{FF2B5EF4-FFF2-40B4-BE49-F238E27FC236}">
              <a16:creationId xmlns:a16="http://schemas.microsoft.com/office/drawing/2014/main" id="{DB7DB739-5C1D-40DC-A33F-3E7A8B05C5C9}"/>
            </a:ext>
          </a:extLst>
        </xdr:cNvPr>
        <xdr:cNvCxnSpPr/>
      </xdr:nvCxnSpPr>
      <xdr:spPr>
        <a:xfrm flipV="1">
          <a:off x="9429115" y="9001757"/>
          <a:ext cx="0" cy="1496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126401</xdr:rowOff>
    </xdr:from>
    <xdr:ext cx="469744" cy="259045"/>
    <xdr:sp macro="" textlink="">
      <xdr:nvSpPr>
        <xdr:cNvPr id="224" name="【橋りょう・トンネル】&#10;一人当たり有形固定資産（償却資産）額最小値テキスト">
          <a:extLst>
            <a:ext uri="{FF2B5EF4-FFF2-40B4-BE49-F238E27FC236}">
              <a16:creationId xmlns:a16="http://schemas.microsoft.com/office/drawing/2014/main" id="{94FDA5F6-F166-4B23-901F-14475C456411}"/>
            </a:ext>
          </a:extLst>
        </xdr:cNvPr>
        <xdr:cNvSpPr txBox="1"/>
      </xdr:nvSpPr>
      <xdr:spPr>
        <a:xfrm>
          <a:off x="9467850" y="10495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122574</xdr:rowOff>
    </xdr:from>
    <xdr:to>
      <xdr:col>55</xdr:col>
      <xdr:colOff>88900</xdr:colOff>
      <xdr:row>64</xdr:row>
      <xdr:rowOff>122574</xdr:rowOff>
    </xdr:to>
    <xdr:cxnSp macro="">
      <xdr:nvCxnSpPr>
        <xdr:cNvPr id="225" name="直線コネクタ 224">
          <a:extLst>
            <a:ext uri="{FF2B5EF4-FFF2-40B4-BE49-F238E27FC236}">
              <a16:creationId xmlns:a16="http://schemas.microsoft.com/office/drawing/2014/main" id="{B65C9444-C45A-45CD-BCDF-B9020E2293D8}"/>
            </a:ext>
          </a:extLst>
        </xdr:cNvPr>
        <xdr:cNvCxnSpPr/>
      </xdr:nvCxnSpPr>
      <xdr:spPr>
        <a:xfrm>
          <a:off x="9363075" y="1049847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29859</xdr:rowOff>
    </xdr:from>
    <xdr:ext cx="690189" cy="259045"/>
    <xdr:sp macro="" textlink="">
      <xdr:nvSpPr>
        <xdr:cNvPr id="226" name="【橋りょう・トンネル】&#10;一人当たり有形固定資産（償却資産）額最大値テキスト">
          <a:extLst>
            <a:ext uri="{FF2B5EF4-FFF2-40B4-BE49-F238E27FC236}">
              <a16:creationId xmlns:a16="http://schemas.microsoft.com/office/drawing/2014/main" id="{371088D2-E452-442E-84D8-ABE5489C202B}"/>
            </a:ext>
          </a:extLst>
        </xdr:cNvPr>
        <xdr:cNvSpPr txBox="1"/>
      </xdr:nvSpPr>
      <xdr:spPr>
        <a:xfrm>
          <a:off x="9467850" y="878015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83182</xdr:rowOff>
    </xdr:from>
    <xdr:to>
      <xdr:col>55</xdr:col>
      <xdr:colOff>88900</xdr:colOff>
      <xdr:row>55</xdr:row>
      <xdr:rowOff>83182</xdr:rowOff>
    </xdr:to>
    <xdr:cxnSp macro="">
      <xdr:nvCxnSpPr>
        <xdr:cNvPr id="227" name="直線コネクタ 226">
          <a:extLst>
            <a:ext uri="{FF2B5EF4-FFF2-40B4-BE49-F238E27FC236}">
              <a16:creationId xmlns:a16="http://schemas.microsoft.com/office/drawing/2014/main" id="{254EE22E-6FDD-4AB8-9F54-52F6593C5B5C}"/>
            </a:ext>
          </a:extLst>
        </xdr:cNvPr>
        <xdr:cNvCxnSpPr/>
      </xdr:nvCxnSpPr>
      <xdr:spPr>
        <a:xfrm>
          <a:off x="9363075" y="900175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136178</xdr:rowOff>
    </xdr:from>
    <xdr:ext cx="599010" cy="259045"/>
    <xdr:sp macro="" textlink="">
      <xdr:nvSpPr>
        <xdr:cNvPr id="228" name="【橋りょう・トンネル】&#10;一人当たり有形固定資産（償却資産）額平均値テキスト">
          <a:extLst>
            <a:ext uri="{FF2B5EF4-FFF2-40B4-BE49-F238E27FC236}">
              <a16:creationId xmlns:a16="http://schemas.microsoft.com/office/drawing/2014/main" id="{32EB9BE4-FE57-4A9B-B337-259B1AD2B60A}"/>
            </a:ext>
          </a:extLst>
        </xdr:cNvPr>
        <xdr:cNvSpPr txBox="1"/>
      </xdr:nvSpPr>
      <xdr:spPr>
        <a:xfrm>
          <a:off x="9467850" y="1002312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157751</xdr:rowOff>
    </xdr:from>
    <xdr:to>
      <xdr:col>55</xdr:col>
      <xdr:colOff>50800</xdr:colOff>
      <xdr:row>62</xdr:row>
      <xdr:rowOff>87901</xdr:rowOff>
    </xdr:to>
    <xdr:sp macro="" textlink="">
      <xdr:nvSpPr>
        <xdr:cNvPr id="229" name="フローチャート: 判断 228">
          <a:extLst>
            <a:ext uri="{FF2B5EF4-FFF2-40B4-BE49-F238E27FC236}">
              <a16:creationId xmlns:a16="http://schemas.microsoft.com/office/drawing/2014/main" id="{B211CDE8-1D01-4825-8F99-6C30DF885B1F}"/>
            </a:ext>
          </a:extLst>
        </xdr:cNvPr>
        <xdr:cNvSpPr/>
      </xdr:nvSpPr>
      <xdr:spPr>
        <a:xfrm>
          <a:off x="9401175" y="10047876"/>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153905</xdr:rowOff>
    </xdr:from>
    <xdr:to>
      <xdr:col>50</xdr:col>
      <xdr:colOff>165100</xdr:colOff>
      <xdr:row>62</xdr:row>
      <xdr:rowOff>84055</xdr:rowOff>
    </xdr:to>
    <xdr:sp macro="" textlink="">
      <xdr:nvSpPr>
        <xdr:cNvPr id="230" name="フローチャート: 判断 229">
          <a:extLst>
            <a:ext uri="{FF2B5EF4-FFF2-40B4-BE49-F238E27FC236}">
              <a16:creationId xmlns:a16="http://schemas.microsoft.com/office/drawing/2014/main" id="{E8E094DA-B4ED-431F-98F4-4467BFB4A07D}"/>
            </a:ext>
          </a:extLst>
        </xdr:cNvPr>
        <xdr:cNvSpPr/>
      </xdr:nvSpPr>
      <xdr:spPr>
        <a:xfrm>
          <a:off x="8639175" y="100408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156428</xdr:rowOff>
    </xdr:from>
    <xdr:to>
      <xdr:col>46</xdr:col>
      <xdr:colOff>38100</xdr:colOff>
      <xdr:row>62</xdr:row>
      <xdr:rowOff>86578</xdr:rowOff>
    </xdr:to>
    <xdr:sp macro="" textlink="">
      <xdr:nvSpPr>
        <xdr:cNvPr id="231" name="フローチャート: 判断 230">
          <a:extLst>
            <a:ext uri="{FF2B5EF4-FFF2-40B4-BE49-F238E27FC236}">
              <a16:creationId xmlns:a16="http://schemas.microsoft.com/office/drawing/2014/main" id="{D7493575-19FE-4F48-8169-490A92369099}"/>
            </a:ext>
          </a:extLst>
        </xdr:cNvPr>
        <xdr:cNvSpPr/>
      </xdr:nvSpPr>
      <xdr:spPr>
        <a:xfrm>
          <a:off x="7839075" y="1004655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7365</xdr:rowOff>
    </xdr:from>
    <xdr:to>
      <xdr:col>41</xdr:col>
      <xdr:colOff>101600</xdr:colOff>
      <xdr:row>62</xdr:row>
      <xdr:rowOff>108965</xdr:rowOff>
    </xdr:to>
    <xdr:sp macro="" textlink="">
      <xdr:nvSpPr>
        <xdr:cNvPr id="232" name="フローチャート: 判断 231">
          <a:extLst>
            <a:ext uri="{FF2B5EF4-FFF2-40B4-BE49-F238E27FC236}">
              <a16:creationId xmlns:a16="http://schemas.microsoft.com/office/drawing/2014/main" id="{25389129-D6E1-46BF-B436-AE0C167D55F1}"/>
            </a:ext>
          </a:extLst>
        </xdr:cNvPr>
        <xdr:cNvSpPr/>
      </xdr:nvSpPr>
      <xdr:spPr>
        <a:xfrm>
          <a:off x="7029450" y="1005941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10806</xdr:rowOff>
    </xdr:from>
    <xdr:to>
      <xdr:col>36</xdr:col>
      <xdr:colOff>165100</xdr:colOff>
      <xdr:row>62</xdr:row>
      <xdr:rowOff>112406</xdr:rowOff>
    </xdr:to>
    <xdr:sp macro="" textlink="">
      <xdr:nvSpPr>
        <xdr:cNvPr id="233" name="フローチャート: 判断 232">
          <a:extLst>
            <a:ext uri="{FF2B5EF4-FFF2-40B4-BE49-F238E27FC236}">
              <a16:creationId xmlns:a16="http://schemas.microsoft.com/office/drawing/2014/main" id="{86581FE0-CF27-4B80-B983-F062082C1963}"/>
            </a:ext>
          </a:extLst>
        </xdr:cNvPr>
        <xdr:cNvSpPr/>
      </xdr:nvSpPr>
      <xdr:spPr>
        <a:xfrm>
          <a:off x="6238875" y="1005650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4" name="テキスト ボックス 233">
          <a:extLst>
            <a:ext uri="{FF2B5EF4-FFF2-40B4-BE49-F238E27FC236}">
              <a16:creationId xmlns:a16="http://schemas.microsoft.com/office/drawing/2014/main" id="{A7DFB21C-9401-42AB-BED8-AF3FB9ED1551}"/>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E6658902-3C64-4E78-97CF-96884D6E78E2}"/>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334A2D0C-7180-4B47-BF69-D9925D27CEBF}"/>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B5E7448E-34FE-47F4-81DA-0987105FF362}"/>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E1CF1F8B-199B-4694-9CF5-9305FBA84848}"/>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27276</xdr:rowOff>
    </xdr:from>
    <xdr:to>
      <xdr:col>50</xdr:col>
      <xdr:colOff>165100</xdr:colOff>
      <xdr:row>64</xdr:row>
      <xdr:rowOff>128876</xdr:rowOff>
    </xdr:to>
    <xdr:sp macro="" textlink="">
      <xdr:nvSpPr>
        <xdr:cNvPr id="239" name="楕円 238">
          <a:extLst>
            <a:ext uri="{FF2B5EF4-FFF2-40B4-BE49-F238E27FC236}">
              <a16:creationId xmlns:a16="http://schemas.microsoft.com/office/drawing/2014/main" id="{0AD1CE77-5DA5-4E99-A9AB-BAD466644543}"/>
            </a:ext>
          </a:extLst>
        </xdr:cNvPr>
        <xdr:cNvSpPr/>
      </xdr:nvSpPr>
      <xdr:spPr>
        <a:xfrm>
          <a:off x="8639175" y="1040317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64</xdr:row>
      <xdr:rowOff>27658</xdr:rowOff>
    </xdr:from>
    <xdr:to>
      <xdr:col>46</xdr:col>
      <xdr:colOff>38100</xdr:colOff>
      <xdr:row>64</xdr:row>
      <xdr:rowOff>129258</xdr:rowOff>
    </xdr:to>
    <xdr:sp macro="" textlink="">
      <xdr:nvSpPr>
        <xdr:cNvPr id="240" name="楕円 239">
          <a:extLst>
            <a:ext uri="{FF2B5EF4-FFF2-40B4-BE49-F238E27FC236}">
              <a16:creationId xmlns:a16="http://schemas.microsoft.com/office/drawing/2014/main" id="{ACD138B2-F385-4818-8C15-3820113E0E47}"/>
            </a:ext>
          </a:extLst>
        </xdr:cNvPr>
        <xdr:cNvSpPr/>
      </xdr:nvSpPr>
      <xdr:spPr>
        <a:xfrm>
          <a:off x="7839075" y="1040355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78076</xdr:rowOff>
    </xdr:from>
    <xdr:to>
      <xdr:col>50</xdr:col>
      <xdr:colOff>114300</xdr:colOff>
      <xdr:row>64</xdr:row>
      <xdr:rowOff>78458</xdr:rowOff>
    </xdr:to>
    <xdr:cxnSp macro="">
      <xdr:nvCxnSpPr>
        <xdr:cNvPr id="241" name="直線コネクタ 240">
          <a:extLst>
            <a:ext uri="{FF2B5EF4-FFF2-40B4-BE49-F238E27FC236}">
              <a16:creationId xmlns:a16="http://schemas.microsoft.com/office/drawing/2014/main" id="{3B650F75-75EA-4E92-8E14-8EE7E850D0B1}"/>
            </a:ext>
          </a:extLst>
        </xdr:cNvPr>
        <xdr:cNvCxnSpPr/>
      </xdr:nvCxnSpPr>
      <xdr:spPr>
        <a:xfrm flipV="1">
          <a:off x="7886700" y="10450801"/>
          <a:ext cx="800100" cy="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28011</xdr:rowOff>
    </xdr:from>
    <xdr:to>
      <xdr:col>41</xdr:col>
      <xdr:colOff>101600</xdr:colOff>
      <xdr:row>64</xdr:row>
      <xdr:rowOff>129611</xdr:rowOff>
    </xdr:to>
    <xdr:sp macro="" textlink="">
      <xdr:nvSpPr>
        <xdr:cNvPr id="242" name="楕円 241">
          <a:extLst>
            <a:ext uri="{FF2B5EF4-FFF2-40B4-BE49-F238E27FC236}">
              <a16:creationId xmlns:a16="http://schemas.microsoft.com/office/drawing/2014/main" id="{DE45B1BD-73B8-43BB-A253-69B79BD30EA8}"/>
            </a:ext>
          </a:extLst>
        </xdr:cNvPr>
        <xdr:cNvSpPr/>
      </xdr:nvSpPr>
      <xdr:spPr>
        <a:xfrm>
          <a:off x="7029450" y="1040391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78458</xdr:rowOff>
    </xdr:from>
    <xdr:to>
      <xdr:col>45</xdr:col>
      <xdr:colOff>177800</xdr:colOff>
      <xdr:row>64</xdr:row>
      <xdr:rowOff>78811</xdr:rowOff>
    </xdr:to>
    <xdr:cxnSp macro="">
      <xdr:nvCxnSpPr>
        <xdr:cNvPr id="243" name="直線コネクタ 242">
          <a:extLst>
            <a:ext uri="{FF2B5EF4-FFF2-40B4-BE49-F238E27FC236}">
              <a16:creationId xmlns:a16="http://schemas.microsoft.com/office/drawing/2014/main" id="{DADE4E0C-B82A-4C6C-BA29-31DD9A5B1DBD}"/>
            </a:ext>
          </a:extLst>
        </xdr:cNvPr>
        <xdr:cNvCxnSpPr/>
      </xdr:nvCxnSpPr>
      <xdr:spPr>
        <a:xfrm flipV="1">
          <a:off x="7077075" y="10451183"/>
          <a:ext cx="809625" cy="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28515</xdr:rowOff>
    </xdr:from>
    <xdr:to>
      <xdr:col>36</xdr:col>
      <xdr:colOff>165100</xdr:colOff>
      <xdr:row>64</xdr:row>
      <xdr:rowOff>130115</xdr:rowOff>
    </xdr:to>
    <xdr:sp macro="" textlink="">
      <xdr:nvSpPr>
        <xdr:cNvPr id="244" name="楕円 243">
          <a:extLst>
            <a:ext uri="{FF2B5EF4-FFF2-40B4-BE49-F238E27FC236}">
              <a16:creationId xmlns:a16="http://schemas.microsoft.com/office/drawing/2014/main" id="{B8C1CBE2-B2D8-4DDE-ABA4-58C1D68860E9}"/>
            </a:ext>
          </a:extLst>
        </xdr:cNvPr>
        <xdr:cNvSpPr/>
      </xdr:nvSpPr>
      <xdr:spPr>
        <a:xfrm>
          <a:off x="6238875" y="1040441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78811</xdr:rowOff>
    </xdr:from>
    <xdr:to>
      <xdr:col>41</xdr:col>
      <xdr:colOff>50800</xdr:colOff>
      <xdr:row>64</xdr:row>
      <xdr:rowOff>79315</xdr:rowOff>
    </xdr:to>
    <xdr:cxnSp macro="">
      <xdr:nvCxnSpPr>
        <xdr:cNvPr id="245" name="直線コネクタ 244">
          <a:extLst>
            <a:ext uri="{FF2B5EF4-FFF2-40B4-BE49-F238E27FC236}">
              <a16:creationId xmlns:a16="http://schemas.microsoft.com/office/drawing/2014/main" id="{214029A2-60F1-4831-81E4-96BCDC54CC2F}"/>
            </a:ext>
          </a:extLst>
        </xdr:cNvPr>
        <xdr:cNvCxnSpPr/>
      </xdr:nvCxnSpPr>
      <xdr:spPr>
        <a:xfrm flipV="1">
          <a:off x="6286500" y="10451536"/>
          <a:ext cx="790575" cy="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100582</xdr:rowOff>
    </xdr:from>
    <xdr:ext cx="599010" cy="259045"/>
    <xdr:sp macro="" textlink="">
      <xdr:nvSpPr>
        <xdr:cNvPr id="246" name="n_1aveValue【橋りょう・トンネル】&#10;一人当たり有形固定資産（償却資産）額">
          <a:extLst>
            <a:ext uri="{FF2B5EF4-FFF2-40B4-BE49-F238E27FC236}">
              <a16:creationId xmlns:a16="http://schemas.microsoft.com/office/drawing/2014/main" id="{161611C7-33C3-40DD-9240-2ED80A3516B2}"/>
            </a:ext>
          </a:extLst>
        </xdr:cNvPr>
        <xdr:cNvSpPr txBox="1"/>
      </xdr:nvSpPr>
      <xdr:spPr>
        <a:xfrm>
          <a:off x="8399995" y="9828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103105</xdr:rowOff>
    </xdr:from>
    <xdr:ext cx="599010" cy="259045"/>
    <xdr:sp macro="" textlink="">
      <xdr:nvSpPr>
        <xdr:cNvPr id="247" name="n_2aveValue【橋りょう・トンネル】&#10;一人当たり有形固定資産（償却資産）額">
          <a:extLst>
            <a:ext uri="{FF2B5EF4-FFF2-40B4-BE49-F238E27FC236}">
              <a16:creationId xmlns:a16="http://schemas.microsoft.com/office/drawing/2014/main" id="{FF36AB38-DEEA-4BDE-B86C-319005FF2A7E}"/>
            </a:ext>
          </a:extLst>
        </xdr:cNvPr>
        <xdr:cNvSpPr txBox="1"/>
      </xdr:nvSpPr>
      <xdr:spPr>
        <a:xfrm>
          <a:off x="7609420" y="9831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125492</xdr:rowOff>
    </xdr:from>
    <xdr:ext cx="599010" cy="259045"/>
    <xdr:sp macro="" textlink="">
      <xdr:nvSpPr>
        <xdr:cNvPr id="248" name="n_3aveValue【橋りょう・トンネル】&#10;一人当たり有形固定資産（償却資産）額">
          <a:extLst>
            <a:ext uri="{FF2B5EF4-FFF2-40B4-BE49-F238E27FC236}">
              <a16:creationId xmlns:a16="http://schemas.microsoft.com/office/drawing/2014/main" id="{45CB7E13-4895-48E6-9CFC-A31574C982B9}"/>
            </a:ext>
          </a:extLst>
        </xdr:cNvPr>
        <xdr:cNvSpPr txBox="1"/>
      </xdr:nvSpPr>
      <xdr:spPr>
        <a:xfrm>
          <a:off x="6818845" y="9847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128933</xdr:rowOff>
    </xdr:from>
    <xdr:ext cx="599010" cy="259045"/>
    <xdr:sp macro="" textlink="">
      <xdr:nvSpPr>
        <xdr:cNvPr id="249" name="n_4aveValue【橋りょう・トンネル】&#10;一人当たり有形固定資産（償却資産）額">
          <a:extLst>
            <a:ext uri="{FF2B5EF4-FFF2-40B4-BE49-F238E27FC236}">
              <a16:creationId xmlns:a16="http://schemas.microsoft.com/office/drawing/2014/main" id="{88D62DFF-DA8A-417F-9EE2-E760A850DE32}"/>
            </a:ext>
          </a:extLst>
        </xdr:cNvPr>
        <xdr:cNvSpPr txBox="1"/>
      </xdr:nvSpPr>
      <xdr:spPr>
        <a:xfrm>
          <a:off x="6009220" y="9850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120003</xdr:rowOff>
    </xdr:from>
    <xdr:ext cx="534377" cy="259045"/>
    <xdr:sp macro="" textlink="">
      <xdr:nvSpPr>
        <xdr:cNvPr id="250" name="n_1mainValue【橋りょう・トンネル】&#10;一人当たり有形固定資産（償却資産）額">
          <a:extLst>
            <a:ext uri="{FF2B5EF4-FFF2-40B4-BE49-F238E27FC236}">
              <a16:creationId xmlns:a16="http://schemas.microsoft.com/office/drawing/2014/main" id="{D85EC21D-B052-4EF1-993A-A983FD5113D6}"/>
            </a:ext>
          </a:extLst>
        </xdr:cNvPr>
        <xdr:cNvSpPr txBox="1"/>
      </xdr:nvSpPr>
      <xdr:spPr>
        <a:xfrm>
          <a:off x="8429136" y="10495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120385</xdr:rowOff>
    </xdr:from>
    <xdr:ext cx="534377" cy="259045"/>
    <xdr:sp macro="" textlink="">
      <xdr:nvSpPr>
        <xdr:cNvPr id="251" name="n_2mainValue【橋りょう・トンネル】&#10;一人当たり有形固定資産（償却資産）額">
          <a:extLst>
            <a:ext uri="{FF2B5EF4-FFF2-40B4-BE49-F238E27FC236}">
              <a16:creationId xmlns:a16="http://schemas.microsoft.com/office/drawing/2014/main" id="{96FC6A37-3161-4FA5-836A-0191BCB88C54}"/>
            </a:ext>
          </a:extLst>
        </xdr:cNvPr>
        <xdr:cNvSpPr txBox="1"/>
      </xdr:nvSpPr>
      <xdr:spPr>
        <a:xfrm>
          <a:off x="7648086" y="10496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120738</xdr:rowOff>
    </xdr:from>
    <xdr:ext cx="534377" cy="259045"/>
    <xdr:sp macro="" textlink="">
      <xdr:nvSpPr>
        <xdr:cNvPr id="252" name="n_3mainValue【橋りょう・トンネル】&#10;一人当たり有形固定資産（償却資産）額">
          <a:extLst>
            <a:ext uri="{FF2B5EF4-FFF2-40B4-BE49-F238E27FC236}">
              <a16:creationId xmlns:a16="http://schemas.microsoft.com/office/drawing/2014/main" id="{F059B59D-B580-48AD-A904-7630C25D3EAC}"/>
            </a:ext>
          </a:extLst>
        </xdr:cNvPr>
        <xdr:cNvSpPr txBox="1"/>
      </xdr:nvSpPr>
      <xdr:spPr>
        <a:xfrm>
          <a:off x="6847986" y="10496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121242</xdr:rowOff>
    </xdr:from>
    <xdr:ext cx="534377" cy="259045"/>
    <xdr:sp macro="" textlink="">
      <xdr:nvSpPr>
        <xdr:cNvPr id="253" name="n_4mainValue【橋りょう・トンネル】&#10;一人当たり有形固定資産（償却資産）額">
          <a:extLst>
            <a:ext uri="{FF2B5EF4-FFF2-40B4-BE49-F238E27FC236}">
              <a16:creationId xmlns:a16="http://schemas.microsoft.com/office/drawing/2014/main" id="{F3159D6A-39F1-48F0-A2E0-7AA867C342D4}"/>
            </a:ext>
          </a:extLst>
        </xdr:cNvPr>
        <xdr:cNvSpPr txBox="1"/>
      </xdr:nvSpPr>
      <xdr:spPr>
        <a:xfrm>
          <a:off x="6038361" y="10497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4" name="正方形/長方形 253">
          <a:extLst>
            <a:ext uri="{FF2B5EF4-FFF2-40B4-BE49-F238E27FC236}">
              <a16:creationId xmlns:a16="http://schemas.microsoft.com/office/drawing/2014/main" id="{60414BDA-9177-4529-B532-02034A0E1D57}"/>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5" name="正方形/長方形 254">
          <a:extLst>
            <a:ext uri="{FF2B5EF4-FFF2-40B4-BE49-F238E27FC236}">
              <a16:creationId xmlns:a16="http://schemas.microsoft.com/office/drawing/2014/main" id="{63652329-DF29-4320-8297-AAEAE8A8B35B}"/>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6" name="正方形/長方形 255">
          <a:extLst>
            <a:ext uri="{FF2B5EF4-FFF2-40B4-BE49-F238E27FC236}">
              <a16:creationId xmlns:a16="http://schemas.microsoft.com/office/drawing/2014/main" id="{3C7644FA-113E-488F-BEF4-BE4A8C9EA324}"/>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7" name="正方形/長方形 256">
          <a:extLst>
            <a:ext uri="{FF2B5EF4-FFF2-40B4-BE49-F238E27FC236}">
              <a16:creationId xmlns:a16="http://schemas.microsoft.com/office/drawing/2014/main" id="{E762F52D-844B-4D56-A309-B1C78BC52071}"/>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8" name="正方形/長方形 257">
          <a:extLst>
            <a:ext uri="{FF2B5EF4-FFF2-40B4-BE49-F238E27FC236}">
              <a16:creationId xmlns:a16="http://schemas.microsoft.com/office/drawing/2014/main" id="{31A19483-5966-48A3-B8B0-A82906B5E601}"/>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9" name="正方形/長方形 258">
          <a:extLst>
            <a:ext uri="{FF2B5EF4-FFF2-40B4-BE49-F238E27FC236}">
              <a16:creationId xmlns:a16="http://schemas.microsoft.com/office/drawing/2014/main" id="{DFECCB00-B9C1-4A23-8E27-8A6B8FCE5E5F}"/>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0" name="正方形/長方形 259">
          <a:extLst>
            <a:ext uri="{FF2B5EF4-FFF2-40B4-BE49-F238E27FC236}">
              <a16:creationId xmlns:a16="http://schemas.microsoft.com/office/drawing/2014/main" id="{7C1641D5-770C-4DE5-8460-182349E28EC2}"/>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1" name="正方形/長方形 260">
          <a:extLst>
            <a:ext uri="{FF2B5EF4-FFF2-40B4-BE49-F238E27FC236}">
              <a16:creationId xmlns:a16="http://schemas.microsoft.com/office/drawing/2014/main" id="{BAF7A651-FBC2-4EB8-A0ED-ECA842ABA895}"/>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2" name="テキスト ボックス 261">
          <a:extLst>
            <a:ext uri="{FF2B5EF4-FFF2-40B4-BE49-F238E27FC236}">
              <a16:creationId xmlns:a16="http://schemas.microsoft.com/office/drawing/2014/main" id="{1324139B-A9F2-4002-8132-F58E9283999F}"/>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3" name="直線コネクタ 262">
          <a:extLst>
            <a:ext uri="{FF2B5EF4-FFF2-40B4-BE49-F238E27FC236}">
              <a16:creationId xmlns:a16="http://schemas.microsoft.com/office/drawing/2014/main" id="{59D23A74-1C3E-4BA8-BEEC-A5157F4A1DA3}"/>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4" name="テキスト ボックス 263">
          <a:extLst>
            <a:ext uri="{FF2B5EF4-FFF2-40B4-BE49-F238E27FC236}">
              <a16:creationId xmlns:a16="http://schemas.microsoft.com/office/drawing/2014/main" id="{B83B604D-67B4-4541-B9F7-0F8D355F8996}"/>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65" name="直線コネクタ 264">
          <a:extLst>
            <a:ext uri="{FF2B5EF4-FFF2-40B4-BE49-F238E27FC236}">
              <a16:creationId xmlns:a16="http://schemas.microsoft.com/office/drawing/2014/main" id="{6B758A84-904C-421F-AAC3-16FCCC27B98C}"/>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66" name="テキスト ボックス 265">
          <a:extLst>
            <a:ext uri="{FF2B5EF4-FFF2-40B4-BE49-F238E27FC236}">
              <a16:creationId xmlns:a16="http://schemas.microsoft.com/office/drawing/2014/main" id="{A1D95573-2F1D-41D3-A4B7-FFC6B2EA8E19}"/>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67" name="直線コネクタ 266">
          <a:extLst>
            <a:ext uri="{FF2B5EF4-FFF2-40B4-BE49-F238E27FC236}">
              <a16:creationId xmlns:a16="http://schemas.microsoft.com/office/drawing/2014/main" id="{A2DC7C71-7EB2-4DE4-856F-A8605B4097F7}"/>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68" name="テキスト ボックス 267">
          <a:extLst>
            <a:ext uri="{FF2B5EF4-FFF2-40B4-BE49-F238E27FC236}">
              <a16:creationId xmlns:a16="http://schemas.microsoft.com/office/drawing/2014/main" id="{8ECEA66B-AC76-4B1D-ADE3-51F674A0AE6F}"/>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69" name="直線コネクタ 268">
          <a:extLst>
            <a:ext uri="{FF2B5EF4-FFF2-40B4-BE49-F238E27FC236}">
              <a16:creationId xmlns:a16="http://schemas.microsoft.com/office/drawing/2014/main" id="{B5D2A9ED-302F-4470-808F-CA7F955A003A}"/>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0" name="テキスト ボックス 269">
          <a:extLst>
            <a:ext uri="{FF2B5EF4-FFF2-40B4-BE49-F238E27FC236}">
              <a16:creationId xmlns:a16="http://schemas.microsoft.com/office/drawing/2014/main" id="{64E243CC-993D-4B5E-A0FA-10CC90E4FFAE}"/>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1" name="直線コネクタ 270">
          <a:extLst>
            <a:ext uri="{FF2B5EF4-FFF2-40B4-BE49-F238E27FC236}">
              <a16:creationId xmlns:a16="http://schemas.microsoft.com/office/drawing/2014/main" id="{BC23B6D9-5EB7-4AFE-8740-BD94477286CB}"/>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2" name="テキスト ボックス 271">
          <a:extLst>
            <a:ext uri="{FF2B5EF4-FFF2-40B4-BE49-F238E27FC236}">
              <a16:creationId xmlns:a16="http://schemas.microsoft.com/office/drawing/2014/main" id="{14CB563B-CDC9-4B8A-B717-6182BBE7E75E}"/>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73" name="直線コネクタ 272">
          <a:extLst>
            <a:ext uri="{FF2B5EF4-FFF2-40B4-BE49-F238E27FC236}">
              <a16:creationId xmlns:a16="http://schemas.microsoft.com/office/drawing/2014/main" id="{191CC8A5-7DAD-4100-B297-9D00993CFBC4}"/>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74" name="テキスト ボックス 273">
          <a:extLst>
            <a:ext uri="{FF2B5EF4-FFF2-40B4-BE49-F238E27FC236}">
              <a16:creationId xmlns:a16="http://schemas.microsoft.com/office/drawing/2014/main" id="{160BDD61-E405-447C-B362-B4339CE36A0C}"/>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5" name="直線コネクタ 274">
          <a:extLst>
            <a:ext uri="{FF2B5EF4-FFF2-40B4-BE49-F238E27FC236}">
              <a16:creationId xmlns:a16="http://schemas.microsoft.com/office/drawing/2014/main" id="{BBB65E66-0BB6-49D4-A338-495B5C6A80C2}"/>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76" name="テキスト ボックス 275">
          <a:extLst>
            <a:ext uri="{FF2B5EF4-FFF2-40B4-BE49-F238E27FC236}">
              <a16:creationId xmlns:a16="http://schemas.microsoft.com/office/drawing/2014/main" id="{EC33855F-04A1-4FE8-8064-9C76799010E7}"/>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7" name="【公営住宅】&#10;有形固定資産減価償却率グラフ枠">
          <a:extLst>
            <a:ext uri="{FF2B5EF4-FFF2-40B4-BE49-F238E27FC236}">
              <a16:creationId xmlns:a16="http://schemas.microsoft.com/office/drawing/2014/main" id="{646D8F53-91C3-49F9-98D0-693719FCB490}"/>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106680</xdr:rowOff>
    </xdr:from>
    <xdr:to>
      <xdr:col>24</xdr:col>
      <xdr:colOff>62865</xdr:colOff>
      <xdr:row>86</xdr:row>
      <xdr:rowOff>114300</xdr:rowOff>
    </xdr:to>
    <xdr:cxnSp macro="">
      <xdr:nvCxnSpPr>
        <xdr:cNvPr id="278" name="直線コネクタ 277">
          <a:extLst>
            <a:ext uri="{FF2B5EF4-FFF2-40B4-BE49-F238E27FC236}">
              <a16:creationId xmlns:a16="http://schemas.microsoft.com/office/drawing/2014/main" id="{C141B086-008C-410D-A746-AE30084745C2}"/>
            </a:ext>
          </a:extLst>
        </xdr:cNvPr>
        <xdr:cNvCxnSpPr/>
      </xdr:nvCxnSpPr>
      <xdr:spPr>
        <a:xfrm flipV="1">
          <a:off x="4180840" y="12743180"/>
          <a:ext cx="0" cy="1306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79" name="【公営住宅】&#10;有形固定資産減価償却率最小値テキスト">
          <a:extLst>
            <a:ext uri="{FF2B5EF4-FFF2-40B4-BE49-F238E27FC236}">
              <a16:creationId xmlns:a16="http://schemas.microsoft.com/office/drawing/2014/main" id="{1E737889-8119-4FBC-9C70-83C4E2EFF0E5}"/>
            </a:ext>
          </a:extLst>
        </xdr:cNvPr>
        <xdr:cNvSpPr txBox="1"/>
      </xdr:nvSpPr>
      <xdr:spPr>
        <a:xfrm>
          <a:off x="42195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0" name="直線コネクタ 279">
          <a:extLst>
            <a:ext uri="{FF2B5EF4-FFF2-40B4-BE49-F238E27FC236}">
              <a16:creationId xmlns:a16="http://schemas.microsoft.com/office/drawing/2014/main" id="{596A898F-8322-42F3-BF4C-8A069324FB65}"/>
            </a:ext>
          </a:extLst>
        </xdr:cNvPr>
        <xdr:cNvCxnSpPr/>
      </xdr:nvCxnSpPr>
      <xdr:spPr>
        <a:xfrm>
          <a:off x="4105275"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53357</xdr:rowOff>
    </xdr:from>
    <xdr:ext cx="405111" cy="259045"/>
    <xdr:sp macro="" textlink="">
      <xdr:nvSpPr>
        <xdr:cNvPr id="281" name="【公営住宅】&#10;有形固定資産減価償却率最大値テキスト">
          <a:extLst>
            <a:ext uri="{FF2B5EF4-FFF2-40B4-BE49-F238E27FC236}">
              <a16:creationId xmlns:a16="http://schemas.microsoft.com/office/drawing/2014/main" id="{8CE1792C-1CB0-43ED-B9F8-FE0137A9F146}"/>
            </a:ext>
          </a:extLst>
        </xdr:cNvPr>
        <xdr:cNvSpPr txBox="1"/>
      </xdr:nvSpPr>
      <xdr:spPr>
        <a:xfrm>
          <a:off x="4219575" y="12527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106680</xdr:rowOff>
    </xdr:from>
    <xdr:to>
      <xdr:col>24</xdr:col>
      <xdr:colOff>152400</xdr:colOff>
      <xdr:row>78</xdr:row>
      <xdr:rowOff>106680</xdr:rowOff>
    </xdr:to>
    <xdr:cxnSp macro="">
      <xdr:nvCxnSpPr>
        <xdr:cNvPr id="282" name="直線コネクタ 281">
          <a:extLst>
            <a:ext uri="{FF2B5EF4-FFF2-40B4-BE49-F238E27FC236}">
              <a16:creationId xmlns:a16="http://schemas.microsoft.com/office/drawing/2014/main" id="{B8CA86EC-DBB7-4909-A24A-0F558C0FD4E2}"/>
            </a:ext>
          </a:extLst>
        </xdr:cNvPr>
        <xdr:cNvCxnSpPr/>
      </xdr:nvCxnSpPr>
      <xdr:spPr>
        <a:xfrm>
          <a:off x="4105275" y="1274318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43832</xdr:rowOff>
    </xdr:from>
    <xdr:ext cx="405111" cy="259045"/>
    <xdr:sp macro="" textlink="">
      <xdr:nvSpPr>
        <xdr:cNvPr id="283" name="【公営住宅】&#10;有形固定資産減価償却率平均値テキスト">
          <a:extLst>
            <a:ext uri="{FF2B5EF4-FFF2-40B4-BE49-F238E27FC236}">
              <a16:creationId xmlns:a16="http://schemas.microsoft.com/office/drawing/2014/main" id="{0D3A1524-7678-4750-8AB7-5359A94299FA}"/>
            </a:ext>
          </a:extLst>
        </xdr:cNvPr>
        <xdr:cNvSpPr txBox="1"/>
      </xdr:nvSpPr>
      <xdr:spPr>
        <a:xfrm>
          <a:off x="4219575" y="134963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65405</xdr:rowOff>
    </xdr:from>
    <xdr:to>
      <xdr:col>24</xdr:col>
      <xdr:colOff>114300</xdr:colOff>
      <xdr:row>83</xdr:row>
      <xdr:rowOff>167005</xdr:rowOff>
    </xdr:to>
    <xdr:sp macro="" textlink="">
      <xdr:nvSpPr>
        <xdr:cNvPr id="284" name="フローチャート: 判断 283">
          <a:extLst>
            <a:ext uri="{FF2B5EF4-FFF2-40B4-BE49-F238E27FC236}">
              <a16:creationId xmlns:a16="http://schemas.microsoft.com/office/drawing/2014/main" id="{DF8E17AE-9F9F-4B13-A20D-3D28086A149C}"/>
            </a:ext>
          </a:extLst>
        </xdr:cNvPr>
        <xdr:cNvSpPr/>
      </xdr:nvSpPr>
      <xdr:spPr>
        <a:xfrm>
          <a:off x="4124325" y="135178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57786</xdr:rowOff>
    </xdr:from>
    <xdr:to>
      <xdr:col>20</xdr:col>
      <xdr:colOff>38100</xdr:colOff>
      <xdr:row>83</xdr:row>
      <xdr:rowOff>159386</xdr:rowOff>
    </xdr:to>
    <xdr:sp macro="" textlink="">
      <xdr:nvSpPr>
        <xdr:cNvPr id="285" name="フローチャート: 判断 284">
          <a:extLst>
            <a:ext uri="{FF2B5EF4-FFF2-40B4-BE49-F238E27FC236}">
              <a16:creationId xmlns:a16="http://schemas.microsoft.com/office/drawing/2014/main" id="{061F9294-7AC9-49F9-AF06-45E43700A737}"/>
            </a:ext>
          </a:extLst>
        </xdr:cNvPr>
        <xdr:cNvSpPr/>
      </xdr:nvSpPr>
      <xdr:spPr>
        <a:xfrm>
          <a:off x="3381375" y="1350708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23495</xdr:rowOff>
    </xdr:from>
    <xdr:to>
      <xdr:col>15</xdr:col>
      <xdr:colOff>101600</xdr:colOff>
      <xdr:row>82</xdr:row>
      <xdr:rowOff>125095</xdr:rowOff>
    </xdr:to>
    <xdr:sp macro="" textlink="">
      <xdr:nvSpPr>
        <xdr:cNvPr id="286" name="フローチャート: 判断 285">
          <a:extLst>
            <a:ext uri="{FF2B5EF4-FFF2-40B4-BE49-F238E27FC236}">
              <a16:creationId xmlns:a16="http://schemas.microsoft.com/office/drawing/2014/main" id="{8DFC2155-0887-4B77-A3EB-03ECB22ABCF1}"/>
            </a:ext>
          </a:extLst>
        </xdr:cNvPr>
        <xdr:cNvSpPr/>
      </xdr:nvSpPr>
      <xdr:spPr>
        <a:xfrm>
          <a:off x="2571750" y="1331404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164464</xdr:rowOff>
    </xdr:from>
    <xdr:to>
      <xdr:col>10</xdr:col>
      <xdr:colOff>165100</xdr:colOff>
      <xdr:row>82</xdr:row>
      <xdr:rowOff>94614</xdr:rowOff>
    </xdr:to>
    <xdr:sp macro="" textlink="">
      <xdr:nvSpPr>
        <xdr:cNvPr id="287" name="フローチャート: 判断 286">
          <a:extLst>
            <a:ext uri="{FF2B5EF4-FFF2-40B4-BE49-F238E27FC236}">
              <a16:creationId xmlns:a16="http://schemas.microsoft.com/office/drawing/2014/main" id="{057A1884-53A7-43A9-97D8-C86B5B06BFA6}"/>
            </a:ext>
          </a:extLst>
        </xdr:cNvPr>
        <xdr:cNvSpPr/>
      </xdr:nvSpPr>
      <xdr:spPr>
        <a:xfrm>
          <a:off x="1781175" y="1328673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636</xdr:rowOff>
    </xdr:from>
    <xdr:to>
      <xdr:col>6</xdr:col>
      <xdr:colOff>38100</xdr:colOff>
      <xdr:row>82</xdr:row>
      <xdr:rowOff>102236</xdr:rowOff>
    </xdr:to>
    <xdr:sp macro="" textlink="">
      <xdr:nvSpPr>
        <xdr:cNvPr id="288" name="フローチャート: 判断 287">
          <a:extLst>
            <a:ext uri="{FF2B5EF4-FFF2-40B4-BE49-F238E27FC236}">
              <a16:creationId xmlns:a16="http://schemas.microsoft.com/office/drawing/2014/main" id="{4A94ACA0-CFCF-450F-A786-BA7F057F633D}"/>
            </a:ext>
          </a:extLst>
        </xdr:cNvPr>
        <xdr:cNvSpPr/>
      </xdr:nvSpPr>
      <xdr:spPr>
        <a:xfrm>
          <a:off x="981075" y="1328801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89" name="テキスト ボックス 288">
          <a:extLst>
            <a:ext uri="{FF2B5EF4-FFF2-40B4-BE49-F238E27FC236}">
              <a16:creationId xmlns:a16="http://schemas.microsoft.com/office/drawing/2014/main" id="{88F10477-A626-4386-954D-07A0599FD98F}"/>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0" name="テキスト ボックス 289">
          <a:extLst>
            <a:ext uri="{FF2B5EF4-FFF2-40B4-BE49-F238E27FC236}">
              <a16:creationId xmlns:a16="http://schemas.microsoft.com/office/drawing/2014/main" id="{1131FA79-7792-484D-8518-CB42476EEA41}"/>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1" name="テキスト ボックス 290">
          <a:extLst>
            <a:ext uri="{FF2B5EF4-FFF2-40B4-BE49-F238E27FC236}">
              <a16:creationId xmlns:a16="http://schemas.microsoft.com/office/drawing/2014/main" id="{737A6D40-0EEB-4E56-ABEE-3839DEE767B4}"/>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92811E6E-C640-460A-A3EA-0812172840C4}"/>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9080596A-70CC-4783-890E-A43740B8D815}"/>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160655</xdr:rowOff>
    </xdr:from>
    <xdr:to>
      <xdr:col>20</xdr:col>
      <xdr:colOff>38100</xdr:colOff>
      <xdr:row>85</xdr:row>
      <xdr:rowOff>90805</xdr:rowOff>
    </xdr:to>
    <xdr:sp macro="" textlink="">
      <xdr:nvSpPr>
        <xdr:cNvPr id="294" name="楕円 293">
          <a:extLst>
            <a:ext uri="{FF2B5EF4-FFF2-40B4-BE49-F238E27FC236}">
              <a16:creationId xmlns:a16="http://schemas.microsoft.com/office/drawing/2014/main" id="{8B04A48F-C8DD-46ED-8563-291E02E831D8}"/>
            </a:ext>
          </a:extLst>
        </xdr:cNvPr>
        <xdr:cNvSpPr/>
      </xdr:nvSpPr>
      <xdr:spPr>
        <a:xfrm>
          <a:off x="3381375" y="1377505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85</xdr:row>
      <xdr:rowOff>38736</xdr:rowOff>
    </xdr:from>
    <xdr:to>
      <xdr:col>15</xdr:col>
      <xdr:colOff>101600</xdr:colOff>
      <xdr:row>85</xdr:row>
      <xdr:rowOff>140336</xdr:rowOff>
    </xdr:to>
    <xdr:sp macro="" textlink="">
      <xdr:nvSpPr>
        <xdr:cNvPr id="295" name="楕円 294">
          <a:extLst>
            <a:ext uri="{FF2B5EF4-FFF2-40B4-BE49-F238E27FC236}">
              <a16:creationId xmlns:a16="http://schemas.microsoft.com/office/drawing/2014/main" id="{9150C5C9-9646-488E-861C-2F636E756CC2}"/>
            </a:ext>
          </a:extLst>
        </xdr:cNvPr>
        <xdr:cNvSpPr/>
      </xdr:nvSpPr>
      <xdr:spPr>
        <a:xfrm>
          <a:off x="2571750" y="1381188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40005</xdr:rowOff>
    </xdr:from>
    <xdr:to>
      <xdr:col>19</xdr:col>
      <xdr:colOff>177800</xdr:colOff>
      <xdr:row>85</xdr:row>
      <xdr:rowOff>89536</xdr:rowOff>
    </xdr:to>
    <xdr:cxnSp macro="">
      <xdr:nvCxnSpPr>
        <xdr:cNvPr id="296" name="直線コネクタ 295">
          <a:extLst>
            <a:ext uri="{FF2B5EF4-FFF2-40B4-BE49-F238E27FC236}">
              <a16:creationId xmlns:a16="http://schemas.microsoft.com/office/drawing/2014/main" id="{1F11144A-20DB-4047-8119-9B3360E505EE}"/>
            </a:ext>
          </a:extLst>
        </xdr:cNvPr>
        <xdr:cNvCxnSpPr/>
      </xdr:nvCxnSpPr>
      <xdr:spPr>
        <a:xfrm flipV="1">
          <a:off x="2619375" y="13813155"/>
          <a:ext cx="809625" cy="46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636</xdr:rowOff>
    </xdr:from>
    <xdr:to>
      <xdr:col>10</xdr:col>
      <xdr:colOff>165100</xdr:colOff>
      <xdr:row>85</xdr:row>
      <xdr:rowOff>102236</xdr:rowOff>
    </xdr:to>
    <xdr:sp macro="" textlink="">
      <xdr:nvSpPr>
        <xdr:cNvPr id="297" name="楕円 296">
          <a:extLst>
            <a:ext uri="{FF2B5EF4-FFF2-40B4-BE49-F238E27FC236}">
              <a16:creationId xmlns:a16="http://schemas.microsoft.com/office/drawing/2014/main" id="{788C5720-D70B-42F6-AB74-420D5E71578E}"/>
            </a:ext>
          </a:extLst>
        </xdr:cNvPr>
        <xdr:cNvSpPr/>
      </xdr:nvSpPr>
      <xdr:spPr>
        <a:xfrm>
          <a:off x="1781175" y="1377378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51436</xdr:rowOff>
    </xdr:from>
    <xdr:to>
      <xdr:col>15</xdr:col>
      <xdr:colOff>50800</xdr:colOff>
      <xdr:row>85</xdr:row>
      <xdr:rowOff>89536</xdr:rowOff>
    </xdr:to>
    <xdr:cxnSp macro="">
      <xdr:nvCxnSpPr>
        <xdr:cNvPr id="298" name="直線コネクタ 297">
          <a:extLst>
            <a:ext uri="{FF2B5EF4-FFF2-40B4-BE49-F238E27FC236}">
              <a16:creationId xmlns:a16="http://schemas.microsoft.com/office/drawing/2014/main" id="{CB48647D-F474-4E5A-A39A-2705559DA302}"/>
            </a:ext>
          </a:extLst>
        </xdr:cNvPr>
        <xdr:cNvCxnSpPr/>
      </xdr:nvCxnSpPr>
      <xdr:spPr>
        <a:xfrm>
          <a:off x="1828800" y="13821411"/>
          <a:ext cx="7905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133986</xdr:rowOff>
    </xdr:from>
    <xdr:to>
      <xdr:col>6</xdr:col>
      <xdr:colOff>38100</xdr:colOff>
      <xdr:row>85</xdr:row>
      <xdr:rowOff>64136</xdr:rowOff>
    </xdr:to>
    <xdr:sp macro="" textlink="">
      <xdr:nvSpPr>
        <xdr:cNvPr id="299" name="楕円 298">
          <a:extLst>
            <a:ext uri="{FF2B5EF4-FFF2-40B4-BE49-F238E27FC236}">
              <a16:creationId xmlns:a16="http://schemas.microsoft.com/office/drawing/2014/main" id="{E8CB4C75-33D6-4D61-9F2D-41803003AC10}"/>
            </a:ext>
          </a:extLst>
        </xdr:cNvPr>
        <xdr:cNvSpPr/>
      </xdr:nvSpPr>
      <xdr:spPr>
        <a:xfrm>
          <a:off x="981075" y="1374521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13336</xdr:rowOff>
    </xdr:from>
    <xdr:to>
      <xdr:col>10</xdr:col>
      <xdr:colOff>114300</xdr:colOff>
      <xdr:row>85</xdr:row>
      <xdr:rowOff>51436</xdr:rowOff>
    </xdr:to>
    <xdr:cxnSp macro="">
      <xdr:nvCxnSpPr>
        <xdr:cNvPr id="300" name="直線コネクタ 299">
          <a:extLst>
            <a:ext uri="{FF2B5EF4-FFF2-40B4-BE49-F238E27FC236}">
              <a16:creationId xmlns:a16="http://schemas.microsoft.com/office/drawing/2014/main" id="{EA5C3542-252D-41BF-BC1F-8C803BE9BB50}"/>
            </a:ext>
          </a:extLst>
        </xdr:cNvPr>
        <xdr:cNvCxnSpPr/>
      </xdr:nvCxnSpPr>
      <xdr:spPr>
        <a:xfrm>
          <a:off x="1028700" y="13783311"/>
          <a:ext cx="8001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4463</xdr:rowOff>
    </xdr:from>
    <xdr:ext cx="405111" cy="259045"/>
    <xdr:sp macro="" textlink="">
      <xdr:nvSpPr>
        <xdr:cNvPr id="301" name="n_1aveValue【公営住宅】&#10;有形固定資産減価償却率">
          <a:extLst>
            <a:ext uri="{FF2B5EF4-FFF2-40B4-BE49-F238E27FC236}">
              <a16:creationId xmlns:a16="http://schemas.microsoft.com/office/drawing/2014/main" id="{942DB57C-534C-4BE7-AE9B-A49A285731AA}"/>
            </a:ext>
          </a:extLst>
        </xdr:cNvPr>
        <xdr:cNvSpPr txBox="1"/>
      </xdr:nvSpPr>
      <xdr:spPr>
        <a:xfrm>
          <a:off x="3239144" y="13295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141622</xdr:rowOff>
    </xdr:from>
    <xdr:ext cx="405111" cy="259045"/>
    <xdr:sp macro="" textlink="">
      <xdr:nvSpPr>
        <xdr:cNvPr id="302" name="n_2aveValue【公営住宅】&#10;有形固定資産減価償却率">
          <a:extLst>
            <a:ext uri="{FF2B5EF4-FFF2-40B4-BE49-F238E27FC236}">
              <a16:creationId xmlns:a16="http://schemas.microsoft.com/office/drawing/2014/main" id="{BD86E72C-3403-4F13-B9D5-08F32A9E74B3}"/>
            </a:ext>
          </a:extLst>
        </xdr:cNvPr>
        <xdr:cNvSpPr txBox="1"/>
      </xdr:nvSpPr>
      <xdr:spPr>
        <a:xfrm>
          <a:off x="2439044" y="13108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111141</xdr:rowOff>
    </xdr:from>
    <xdr:ext cx="405111" cy="259045"/>
    <xdr:sp macro="" textlink="">
      <xdr:nvSpPr>
        <xdr:cNvPr id="303" name="n_3aveValue【公営住宅】&#10;有形固定資産減価償却率">
          <a:extLst>
            <a:ext uri="{FF2B5EF4-FFF2-40B4-BE49-F238E27FC236}">
              <a16:creationId xmlns:a16="http://schemas.microsoft.com/office/drawing/2014/main" id="{E80FA97E-05E9-488A-8CA7-9CE894796E71}"/>
            </a:ext>
          </a:extLst>
        </xdr:cNvPr>
        <xdr:cNvSpPr txBox="1"/>
      </xdr:nvSpPr>
      <xdr:spPr>
        <a:xfrm>
          <a:off x="1648469" y="1307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118763</xdr:rowOff>
    </xdr:from>
    <xdr:ext cx="405111" cy="259045"/>
    <xdr:sp macro="" textlink="">
      <xdr:nvSpPr>
        <xdr:cNvPr id="304" name="n_4aveValue【公営住宅】&#10;有形固定資産減価償却率">
          <a:extLst>
            <a:ext uri="{FF2B5EF4-FFF2-40B4-BE49-F238E27FC236}">
              <a16:creationId xmlns:a16="http://schemas.microsoft.com/office/drawing/2014/main" id="{E5BB3817-46E4-414B-A351-85C19CAFD15E}"/>
            </a:ext>
          </a:extLst>
        </xdr:cNvPr>
        <xdr:cNvSpPr txBox="1"/>
      </xdr:nvSpPr>
      <xdr:spPr>
        <a:xfrm>
          <a:off x="848369" y="13085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81932</xdr:rowOff>
    </xdr:from>
    <xdr:ext cx="405111" cy="259045"/>
    <xdr:sp macro="" textlink="">
      <xdr:nvSpPr>
        <xdr:cNvPr id="305" name="n_1mainValue【公営住宅】&#10;有形固定資産減価償却率">
          <a:extLst>
            <a:ext uri="{FF2B5EF4-FFF2-40B4-BE49-F238E27FC236}">
              <a16:creationId xmlns:a16="http://schemas.microsoft.com/office/drawing/2014/main" id="{F47B86FC-2441-4012-9F63-3E913FD252BF}"/>
            </a:ext>
          </a:extLst>
        </xdr:cNvPr>
        <xdr:cNvSpPr txBox="1"/>
      </xdr:nvSpPr>
      <xdr:spPr>
        <a:xfrm>
          <a:off x="3239144" y="13858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131463</xdr:rowOff>
    </xdr:from>
    <xdr:ext cx="405111" cy="259045"/>
    <xdr:sp macro="" textlink="">
      <xdr:nvSpPr>
        <xdr:cNvPr id="306" name="n_2mainValue【公営住宅】&#10;有形固定資産減価償却率">
          <a:extLst>
            <a:ext uri="{FF2B5EF4-FFF2-40B4-BE49-F238E27FC236}">
              <a16:creationId xmlns:a16="http://schemas.microsoft.com/office/drawing/2014/main" id="{B4949401-327F-40D7-AC3F-03FA7B4474E6}"/>
            </a:ext>
          </a:extLst>
        </xdr:cNvPr>
        <xdr:cNvSpPr txBox="1"/>
      </xdr:nvSpPr>
      <xdr:spPr>
        <a:xfrm>
          <a:off x="2439044" y="13904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93363</xdr:rowOff>
    </xdr:from>
    <xdr:ext cx="405111" cy="259045"/>
    <xdr:sp macro="" textlink="">
      <xdr:nvSpPr>
        <xdr:cNvPr id="307" name="n_3mainValue【公営住宅】&#10;有形固定資産減価償却率">
          <a:extLst>
            <a:ext uri="{FF2B5EF4-FFF2-40B4-BE49-F238E27FC236}">
              <a16:creationId xmlns:a16="http://schemas.microsoft.com/office/drawing/2014/main" id="{E49044E0-A3C7-4FEA-A31A-047E7DD31320}"/>
            </a:ext>
          </a:extLst>
        </xdr:cNvPr>
        <xdr:cNvSpPr txBox="1"/>
      </xdr:nvSpPr>
      <xdr:spPr>
        <a:xfrm>
          <a:off x="1648469" y="13866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55263</xdr:rowOff>
    </xdr:from>
    <xdr:ext cx="405111" cy="259045"/>
    <xdr:sp macro="" textlink="">
      <xdr:nvSpPr>
        <xdr:cNvPr id="308" name="n_4mainValue【公営住宅】&#10;有形固定資産減価償却率">
          <a:extLst>
            <a:ext uri="{FF2B5EF4-FFF2-40B4-BE49-F238E27FC236}">
              <a16:creationId xmlns:a16="http://schemas.microsoft.com/office/drawing/2014/main" id="{E02B8246-74D4-478F-9261-4E11FEEEA021}"/>
            </a:ext>
          </a:extLst>
        </xdr:cNvPr>
        <xdr:cNvSpPr txBox="1"/>
      </xdr:nvSpPr>
      <xdr:spPr>
        <a:xfrm>
          <a:off x="848369" y="13828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09" name="正方形/長方形 308">
          <a:extLst>
            <a:ext uri="{FF2B5EF4-FFF2-40B4-BE49-F238E27FC236}">
              <a16:creationId xmlns:a16="http://schemas.microsoft.com/office/drawing/2014/main" id="{16F6851F-BBA7-424F-BB9E-B818B245C302}"/>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0" name="正方形/長方形 309">
          <a:extLst>
            <a:ext uri="{FF2B5EF4-FFF2-40B4-BE49-F238E27FC236}">
              <a16:creationId xmlns:a16="http://schemas.microsoft.com/office/drawing/2014/main" id="{650E794A-FDEC-4E7D-8597-DDF3504061A5}"/>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1" name="正方形/長方形 310">
          <a:extLst>
            <a:ext uri="{FF2B5EF4-FFF2-40B4-BE49-F238E27FC236}">
              <a16:creationId xmlns:a16="http://schemas.microsoft.com/office/drawing/2014/main" id="{96469D4E-51F6-4C6D-A169-D18BE89628E5}"/>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2" name="正方形/長方形 311">
          <a:extLst>
            <a:ext uri="{FF2B5EF4-FFF2-40B4-BE49-F238E27FC236}">
              <a16:creationId xmlns:a16="http://schemas.microsoft.com/office/drawing/2014/main" id="{CB88FED1-87F2-4480-9EEA-687A08D49B90}"/>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3" name="正方形/長方形 312">
          <a:extLst>
            <a:ext uri="{FF2B5EF4-FFF2-40B4-BE49-F238E27FC236}">
              <a16:creationId xmlns:a16="http://schemas.microsoft.com/office/drawing/2014/main" id="{54726CE9-0A76-465D-9811-EA679D117AED}"/>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4" name="正方形/長方形 313">
          <a:extLst>
            <a:ext uri="{FF2B5EF4-FFF2-40B4-BE49-F238E27FC236}">
              <a16:creationId xmlns:a16="http://schemas.microsoft.com/office/drawing/2014/main" id="{8E89E500-0D33-4B1F-8CF3-54572B084D0D}"/>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5" name="正方形/長方形 314">
          <a:extLst>
            <a:ext uri="{FF2B5EF4-FFF2-40B4-BE49-F238E27FC236}">
              <a16:creationId xmlns:a16="http://schemas.microsoft.com/office/drawing/2014/main" id="{3C671517-03CE-4EF9-98C0-B121445D3C65}"/>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6" name="正方形/長方形 315">
          <a:extLst>
            <a:ext uri="{FF2B5EF4-FFF2-40B4-BE49-F238E27FC236}">
              <a16:creationId xmlns:a16="http://schemas.microsoft.com/office/drawing/2014/main" id="{EB562C69-D54A-44C2-8168-8DABBCC9703A}"/>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17" name="テキスト ボックス 316">
          <a:extLst>
            <a:ext uri="{FF2B5EF4-FFF2-40B4-BE49-F238E27FC236}">
              <a16:creationId xmlns:a16="http://schemas.microsoft.com/office/drawing/2014/main" id="{1D200E07-D758-4459-A181-0030FFFBE169}"/>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8" name="直線コネクタ 317">
          <a:extLst>
            <a:ext uri="{FF2B5EF4-FFF2-40B4-BE49-F238E27FC236}">
              <a16:creationId xmlns:a16="http://schemas.microsoft.com/office/drawing/2014/main" id="{64D801DE-45AA-458E-B463-A4051C9DB3A4}"/>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19" name="直線コネクタ 318">
          <a:extLst>
            <a:ext uri="{FF2B5EF4-FFF2-40B4-BE49-F238E27FC236}">
              <a16:creationId xmlns:a16="http://schemas.microsoft.com/office/drawing/2014/main" id="{B15DAAB2-4198-4831-AFF6-CBD9123B072E}"/>
            </a:ext>
          </a:extLst>
        </xdr:cNvPr>
        <xdr:cNvCxnSpPr/>
      </xdr:nvCxnSpPr>
      <xdr:spPr>
        <a:xfrm>
          <a:off x="5953125" y="140942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0" name="テキスト ボックス 319">
          <a:extLst>
            <a:ext uri="{FF2B5EF4-FFF2-40B4-BE49-F238E27FC236}">
              <a16:creationId xmlns:a16="http://schemas.microsoft.com/office/drawing/2014/main" id="{BBF933C0-7F28-4F25-AE73-48CDDB08F75F}"/>
            </a:ext>
          </a:extLst>
        </xdr:cNvPr>
        <xdr:cNvSpPr txBox="1"/>
      </xdr:nvSpPr>
      <xdr:spPr>
        <a:xfrm>
          <a:off x="5527221"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1" name="直線コネクタ 320">
          <a:extLst>
            <a:ext uri="{FF2B5EF4-FFF2-40B4-BE49-F238E27FC236}">
              <a16:creationId xmlns:a16="http://schemas.microsoft.com/office/drawing/2014/main" id="{436048DD-897A-42B8-BE96-8D0274AA6AA4}"/>
            </a:ext>
          </a:extLst>
        </xdr:cNvPr>
        <xdr:cNvCxnSpPr/>
      </xdr:nvCxnSpPr>
      <xdr:spPr>
        <a:xfrm>
          <a:off x="5953125" y="1378358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2" name="テキスト ボックス 321">
          <a:extLst>
            <a:ext uri="{FF2B5EF4-FFF2-40B4-BE49-F238E27FC236}">
              <a16:creationId xmlns:a16="http://schemas.microsoft.com/office/drawing/2014/main" id="{5634AEB3-D598-4C3F-8E57-9CE4821F180E}"/>
            </a:ext>
          </a:extLst>
        </xdr:cNvPr>
        <xdr:cNvSpPr txBox="1"/>
      </xdr:nvSpPr>
      <xdr:spPr>
        <a:xfrm>
          <a:off x="5527221"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3" name="直線コネクタ 322">
          <a:extLst>
            <a:ext uri="{FF2B5EF4-FFF2-40B4-BE49-F238E27FC236}">
              <a16:creationId xmlns:a16="http://schemas.microsoft.com/office/drawing/2014/main" id="{B4F38514-C7CD-444B-BC0F-3198F0E3AF33}"/>
            </a:ext>
          </a:extLst>
        </xdr:cNvPr>
        <xdr:cNvCxnSpPr/>
      </xdr:nvCxnSpPr>
      <xdr:spPr>
        <a:xfrm>
          <a:off x="5953125" y="1347606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24" name="テキスト ボックス 323">
          <a:extLst>
            <a:ext uri="{FF2B5EF4-FFF2-40B4-BE49-F238E27FC236}">
              <a16:creationId xmlns:a16="http://schemas.microsoft.com/office/drawing/2014/main" id="{53D1A398-BD45-433D-BE4F-FDDC2437C36B}"/>
            </a:ext>
          </a:extLst>
        </xdr:cNvPr>
        <xdr:cNvSpPr txBox="1"/>
      </xdr:nvSpPr>
      <xdr:spPr>
        <a:xfrm>
          <a:off x="5527221"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25" name="直線コネクタ 324">
          <a:extLst>
            <a:ext uri="{FF2B5EF4-FFF2-40B4-BE49-F238E27FC236}">
              <a16:creationId xmlns:a16="http://schemas.microsoft.com/office/drawing/2014/main" id="{7A7F3B01-5019-4C0C-941C-4C6BA4E9D2E5}"/>
            </a:ext>
          </a:extLst>
        </xdr:cNvPr>
        <xdr:cNvCxnSpPr/>
      </xdr:nvCxnSpPr>
      <xdr:spPr>
        <a:xfrm>
          <a:off x="5953125" y="1317488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26" name="テキスト ボックス 325">
          <a:extLst>
            <a:ext uri="{FF2B5EF4-FFF2-40B4-BE49-F238E27FC236}">
              <a16:creationId xmlns:a16="http://schemas.microsoft.com/office/drawing/2014/main" id="{BFC92C7F-D7CC-4199-B9DC-9783F2241BB5}"/>
            </a:ext>
          </a:extLst>
        </xdr:cNvPr>
        <xdr:cNvSpPr txBox="1"/>
      </xdr:nvSpPr>
      <xdr:spPr>
        <a:xfrm>
          <a:off x="5527221"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27" name="直線コネクタ 326">
          <a:extLst>
            <a:ext uri="{FF2B5EF4-FFF2-40B4-BE49-F238E27FC236}">
              <a16:creationId xmlns:a16="http://schemas.microsoft.com/office/drawing/2014/main" id="{74FFFE47-D389-4217-966C-8D04241A46BF}"/>
            </a:ext>
          </a:extLst>
        </xdr:cNvPr>
        <xdr:cNvCxnSpPr/>
      </xdr:nvCxnSpPr>
      <xdr:spPr>
        <a:xfrm>
          <a:off x="5953125" y="1286736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28" name="テキスト ボックス 327">
          <a:extLst>
            <a:ext uri="{FF2B5EF4-FFF2-40B4-BE49-F238E27FC236}">
              <a16:creationId xmlns:a16="http://schemas.microsoft.com/office/drawing/2014/main" id="{3BFEB312-F715-4613-B210-1CFF1D6F2DF9}"/>
            </a:ext>
          </a:extLst>
        </xdr:cNvPr>
        <xdr:cNvSpPr txBox="1"/>
      </xdr:nvSpPr>
      <xdr:spPr>
        <a:xfrm>
          <a:off x="5527221"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29" name="直線コネクタ 328">
          <a:extLst>
            <a:ext uri="{FF2B5EF4-FFF2-40B4-BE49-F238E27FC236}">
              <a16:creationId xmlns:a16="http://schemas.microsoft.com/office/drawing/2014/main" id="{1D890D03-9E15-4EF5-9768-80F58E0E5739}"/>
            </a:ext>
          </a:extLst>
        </xdr:cNvPr>
        <xdr:cNvCxnSpPr/>
      </xdr:nvCxnSpPr>
      <xdr:spPr>
        <a:xfrm>
          <a:off x="5953125" y="125566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0" name="テキスト ボックス 329">
          <a:extLst>
            <a:ext uri="{FF2B5EF4-FFF2-40B4-BE49-F238E27FC236}">
              <a16:creationId xmlns:a16="http://schemas.microsoft.com/office/drawing/2014/main" id="{9F6E3AF0-BEB4-4572-8DD8-AB440EB2D50F}"/>
            </a:ext>
          </a:extLst>
        </xdr:cNvPr>
        <xdr:cNvSpPr txBox="1"/>
      </xdr:nvSpPr>
      <xdr:spPr>
        <a:xfrm>
          <a:off x="5527221"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1" name="直線コネクタ 330">
          <a:extLst>
            <a:ext uri="{FF2B5EF4-FFF2-40B4-BE49-F238E27FC236}">
              <a16:creationId xmlns:a16="http://schemas.microsoft.com/office/drawing/2014/main" id="{68D164B1-CD52-4180-89BA-E6BF7AE97D73}"/>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2" name="テキスト ボックス 331">
          <a:extLst>
            <a:ext uri="{FF2B5EF4-FFF2-40B4-BE49-F238E27FC236}">
              <a16:creationId xmlns:a16="http://schemas.microsoft.com/office/drawing/2014/main" id="{F67FD06D-B4BC-4A43-8F19-3DD361D02BC8}"/>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3" name="【公営住宅】&#10;一人当たり面積グラフ枠">
          <a:extLst>
            <a:ext uri="{FF2B5EF4-FFF2-40B4-BE49-F238E27FC236}">
              <a16:creationId xmlns:a16="http://schemas.microsoft.com/office/drawing/2014/main" id="{E8C5C84C-7590-4B21-B6B3-E890A9CD43FB}"/>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10342</xdr:rowOff>
    </xdr:from>
    <xdr:to>
      <xdr:col>54</xdr:col>
      <xdr:colOff>189865</xdr:colOff>
      <xdr:row>86</xdr:row>
      <xdr:rowOff>154360</xdr:rowOff>
    </xdr:to>
    <xdr:cxnSp macro="">
      <xdr:nvCxnSpPr>
        <xdr:cNvPr id="334" name="直線コネクタ 333">
          <a:extLst>
            <a:ext uri="{FF2B5EF4-FFF2-40B4-BE49-F238E27FC236}">
              <a16:creationId xmlns:a16="http://schemas.microsoft.com/office/drawing/2014/main" id="{A3E26B0A-50CF-4775-B983-476B29831F51}"/>
            </a:ext>
          </a:extLst>
        </xdr:cNvPr>
        <xdr:cNvCxnSpPr/>
      </xdr:nvCxnSpPr>
      <xdr:spPr>
        <a:xfrm flipV="1">
          <a:off x="9429115" y="12646842"/>
          <a:ext cx="0" cy="14425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158187</xdr:rowOff>
    </xdr:from>
    <xdr:ext cx="469744" cy="259045"/>
    <xdr:sp macro="" textlink="">
      <xdr:nvSpPr>
        <xdr:cNvPr id="335" name="【公営住宅】&#10;一人当たり面積最小値テキスト">
          <a:extLst>
            <a:ext uri="{FF2B5EF4-FFF2-40B4-BE49-F238E27FC236}">
              <a16:creationId xmlns:a16="http://schemas.microsoft.com/office/drawing/2014/main" id="{DB445B9E-AE0B-4C80-B964-0C3D68F8624F}"/>
            </a:ext>
          </a:extLst>
        </xdr:cNvPr>
        <xdr:cNvSpPr txBox="1"/>
      </xdr:nvSpPr>
      <xdr:spPr>
        <a:xfrm>
          <a:off x="9467850" y="14096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154360</xdr:rowOff>
    </xdr:from>
    <xdr:to>
      <xdr:col>55</xdr:col>
      <xdr:colOff>88900</xdr:colOff>
      <xdr:row>86</xdr:row>
      <xdr:rowOff>154360</xdr:rowOff>
    </xdr:to>
    <xdr:cxnSp macro="">
      <xdr:nvCxnSpPr>
        <xdr:cNvPr id="336" name="直線コネクタ 335">
          <a:extLst>
            <a:ext uri="{FF2B5EF4-FFF2-40B4-BE49-F238E27FC236}">
              <a16:creationId xmlns:a16="http://schemas.microsoft.com/office/drawing/2014/main" id="{5C54C717-1161-477C-8351-D0E7B3913CEC}"/>
            </a:ext>
          </a:extLst>
        </xdr:cNvPr>
        <xdr:cNvCxnSpPr/>
      </xdr:nvCxnSpPr>
      <xdr:spPr>
        <a:xfrm>
          <a:off x="9363075" y="1408943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128469</xdr:rowOff>
    </xdr:from>
    <xdr:ext cx="469744" cy="259045"/>
    <xdr:sp macro="" textlink="">
      <xdr:nvSpPr>
        <xdr:cNvPr id="337" name="【公営住宅】&#10;一人当たり面積最大値テキスト">
          <a:extLst>
            <a:ext uri="{FF2B5EF4-FFF2-40B4-BE49-F238E27FC236}">
              <a16:creationId xmlns:a16="http://schemas.microsoft.com/office/drawing/2014/main" id="{A3BC94EF-9CF5-4EEB-869C-57051C23368F}"/>
            </a:ext>
          </a:extLst>
        </xdr:cNvPr>
        <xdr:cNvSpPr txBox="1"/>
      </xdr:nvSpPr>
      <xdr:spPr>
        <a:xfrm>
          <a:off x="9467850" y="12441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10342</xdr:rowOff>
    </xdr:from>
    <xdr:to>
      <xdr:col>55</xdr:col>
      <xdr:colOff>88900</xdr:colOff>
      <xdr:row>78</xdr:row>
      <xdr:rowOff>10342</xdr:rowOff>
    </xdr:to>
    <xdr:cxnSp macro="">
      <xdr:nvCxnSpPr>
        <xdr:cNvPr id="338" name="直線コネクタ 337">
          <a:extLst>
            <a:ext uri="{FF2B5EF4-FFF2-40B4-BE49-F238E27FC236}">
              <a16:creationId xmlns:a16="http://schemas.microsoft.com/office/drawing/2014/main" id="{563C290B-40DC-4B9E-9CCD-96AA1D777847}"/>
            </a:ext>
          </a:extLst>
        </xdr:cNvPr>
        <xdr:cNvCxnSpPr/>
      </xdr:nvCxnSpPr>
      <xdr:spPr>
        <a:xfrm>
          <a:off x="9363075" y="1264684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49003</xdr:rowOff>
    </xdr:from>
    <xdr:ext cx="469744" cy="259045"/>
    <xdr:sp macro="" textlink="">
      <xdr:nvSpPr>
        <xdr:cNvPr id="339" name="【公営住宅】&#10;一人当たり面積平均値テキスト">
          <a:extLst>
            <a:ext uri="{FF2B5EF4-FFF2-40B4-BE49-F238E27FC236}">
              <a16:creationId xmlns:a16="http://schemas.microsoft.com/office/drawing/2014/main" id="{C472C038-A2DE-48B5-88D1-CC7E567F075C}"/>
            </a:ext>
          </a:extLst>
        </xdr:cNvPr>
        <xdr:cNvSpPr txBox="1"/>
      </xdr:nvSpPr>
      <xdr:spPr>
        <a:xfrm>
          <a:off x="9467850" y="138189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70576</xdr:rowOff>
    </xdr:from>
    <xdr:to>
      <xdr:col>55</xdr:col>
      <xdr:colOff>50800</xdr:colOff>
      <xdr:row>86</xdr:row>
      <xdr:rowOff>726</xdr:rowOff>
    </xdr:to>
    <xdr:sp macro="" textlink="">
      <xdr:nvSpPr>
        <xdr:cNvPr id="340" name="フローチャート: 判断 339">
          <a:extLst>
            <a:ext uri="{FF2B5EF4-FFF2-40B4-BE49-F238E27FC236}">
              <a16:creationId xmlns:a16="http://schemas.microsoft.com/office/drawing/2014/main" id="{A227FC54-842C-418F-9081-47C8ED4CF103}"/>
            </a:ext>
          </a:extLst>
        </xdr:cNvPr>
        <xdr:cNvSpPr/>
      </xdr:nvSpPr>
      <xdr:spPr>
        <a:xfrm>
          <a:off x="9401175" y="13840551"/>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67636</xdr:rowOff>
    </xdr:from>
    <xdr:to>
      <xdr:col>50</xdr:col>
      <xdr:colOff>165100</xdr:colOff>
      <xdr:row>85</xdr:row>
      <xdr:rowOff>169236</xdr:rowOff>
    </xdr:to>
    <xdr:sp macro="" textlink="">
      <xdr:nvSpPr>
        <xdr:cNvPr id="341" name="フローチャート: 判断 340">
          <a:extLst>
            <a:ext uri="{FF2B5EF4-FFF2-40B4-BE49-F238E27FC236}">
              <a16:creationId xmlns:a16="http://schemas.microsoft.com/office/drawing/2014/main" id="{82DDB964-C065-4E8B-9B6F-BAB348421E88}"/>
            </a:ext>
          </a:extLst>
        </xdr:cNvPr>
        <xdr:cNvSpPr/>
      </xdr:nvSpPr>
      <xdr:spPr>
        <a:xfrm>
          <a:off x="8639175" y="1383761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55880</xdr:rowOff>
    </xdr:from>
    <xdr:to>
      <xdr:col>46</xdr:col>
      <xdr:colOff>38100</xdr:colOff>
      <xdr:row>85</xdr:row>
      <xdr:rowOff>157480</xdr:rowOff>
    </xdr:to>
    <xdr:sp macro="" textlink="">
      <xdr:nvSpPr>
        <xdr:cNvPr id="342" name="フローチャート: 判断 341">
          <a:extLst>
            <a:ext uri="{FF2B5EF4-FFF2-40B4-BE49-F238E27FC236}">
              <a16:creationId xmlns:a16="http://schemas.microsoft.com/office/drawing/2014/main" id="{19037CAB-7412-4D6F-970F-81C0D9420143}"/>
            </a:ext>
          </a:extLst>
        </xdr:cNvPr>
        <xdr:cNvSpPr/>
      </xdr:nvSpPr>
      <xdr:spPr>
        <a:xfrm>
          <a:off x="7839075" y="138290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66004</xdr:rowOff>
    </xdr:from>
    <xdr:to>
      <xdr:col>41</xdr:col>
      <xdr:colOff>101600</xdr:colOff>
      <xdr:row>85</xdr:row>
      <xdr:rowOff>167604</xdr:rowOff>
    </xdr:to>
    <xdr:sp macro="" textlink="">
      <xdr:nvSpPr>
        <xdr:cNvPr id="343" name="フローチャート: 判断 342">
          <a:extLst>
            <a:ext uri="{FF2B5EF4-FFF2-40B4-BE49-F238E27FC236}">
              <a16:creationId xmlns:a16="http://schemas.microsoft.com/office/drawing/2014/main" id="{B19B68D7-525E-4E04-B31D-679DE9C22E5D}"/>
            </a:ext>
          </a:extLst>
        </xdr:cNvPr>
        <xdr:cNvSpPr/>
      </xdr:nvSpPr>
      <xdr:spPr>
        <a:xfrm>
          <a:off x="7029450" y="1384232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58820</xdr:rowOff>
    </xdr:from>
    <xdr:to>
      <xdr:col>36</xdr:col>
      <xdr:colOff>165100</xdr:colOff>
      <xdr:row>85</xdr:row>
      <xdr:rowOff>160420</xdr:rowOff>
    </xdr:to>
    <xdr:sp macro="" textlink="">
      <xdr:nvSpPr>
        <xdr:cNvPr id="344" name="フローチャート: 判断 343">
          <a:extLst>
            <a:ext uri="{FF2B5EF4-FFF2-40B4-BE49-F238E27FC236}">
              <a16:creationId xmlns:a16="http://schemas.microsoft.com/office/drawing/2014/main" id="{5A49AFFA-907D-48BD-B211-72083584DADD}"/>
            </a:ext>
          </a:extLst>
        </xdr:cNvPr>
        <xdr:cNvSpPr/>
      </xdr:nvSpPr>
      <xdr:spPr>
        <a:xfrm>
          <a:off x="6238875" y="1383197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5" name="テキスト ボックス 344">
          <a:extLst>
            <a:ext uri="{FF2B5EF4-FFF2-40B4-BE49-F238E27FC236}">
              <a16:creationId xmlns:a16="http://schemas.microsoft.com/office/drawing/2014/main" id="{BEABBC1B-7832-4C14-BECE-E067ABE53FC4}"/>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6" name="テキスト ボックス 345">
          <a:extLst>
            <a:ext uri="{FF2B5EF4-FFF2-40B4-BE49-F238E27FC236}">
              <a16:creationId xmlns:a16="http://schemas.microsoft.com/office/drawing/2014/main" id="{56B6EC92-E798-4939-9BAA-81D561AC8547}"/>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7" name="テキスト ボックス 346">
          <a:extLst>
            <a:ext uri="{FF2B5EF4-FFF2-40B4-BE49-F238E27FC236}">
              <a16:creationId xmlns:a16="http://schemas.microsoft.com/office/drawing/2014/main" id="{1E6025A2-1B16-4BA1-AE6C-C0BE5CCC6D02}"/>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357D641D-7D3D-49C6-83EB-16EFFEE4436D}"/>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8DA96172-FC1A-4A12-8044-DA75FE103405}"/>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117929</xdr:rowOff>
    </xdr:from>
    <xdr:to>
      <xdr:col>50</xdr:col>
      <xdr:colOff>165100</xdr:colOff>
      <xdr:row>86</xdr:row>
      <xdr:rowOff>48079</xdr:rowOff>
    </xdr:to>
    <xdr:sp macro="" textlink="">
      <xdr:nvSpPr>
        <xdr:cNvPr id="350" name="楕円 349">
          <a:extLst>
            <a:ext uri="{FF2B5EF4-FFF2-40B4-BE49-F238E27FC236}">
              <a16:creationId xmlns:a16="http://schemas.microsoft.com/office/drawing/2014/main" id="{5AC7A436-30DB-439D-BAC0-CB6D4EF7710A}"/>
            </a:ext>
          </a:extLst>
        </xdr:cNvPr>
        <xdr:cNvSpPr/>
      </xdr:nvSpPr>
      <xdr:spPr>
        <a:xfrm>
          <a:off x="8639175" y="13894254"/>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145360</xdr:rowOff>
    </xdr:from>
    <xdr:to>
      <xdr:col>46</xdr:col>
      <xdr:colOff>38100</xdr:colOff>
      <xdr:row>86</xdr:row>
      <xdr:rowOff>75510</xdr:rowOff>
    </xdr:to>
    <xdr:sp macro="" textlink="">
      <xdr:nvSpPr>
        <xdr:cNvPr id="351" name="楕円 350">
          <a:extLst>
            <a:ext uri="{FF2B5EF4-FFF2-40B4-BE49-F238E27FC236}">
              <a16:creationId xmlns:a16="http://schemas.microsoft.com/office/drawing/2014/main" id="{FAD782B1-11A1-4B56-B215-623ED2361478}"/>
            </a:ext>
          </a:extLst>
        </xdr:cNvPr>
        <xdr:cNvSpPr/>
      </xdr:nvSpPr>
      <xdr:spPr>
        <a:xfrm>
          <a:off x="7839075" y="1391533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168729</xdr:rowOff>
    </xdr:from>
    <xdr:to>
      <xdr:col>50</xdr:col>
      <xdr:colOff>114300</xdr:colOff>
      <xdr:row>86</xdr:row>
      <xdr:rowOff>24710</xdr:rowOff>
    </xdr:to>
    <xdr:cxnSp macro="">
      <xdr:nvCxnSpPr>
        <xdr:cNvPr id="352" name="直線コネクタ 351">
          <a:extLst>
            <a:ext uri="{FF2B5EF4-FFF2-40B4-BE49-F238E27FC236}">
              <a16:creationId xmlns:a16="http://schemas.microsoft.com/office/drawing/2014/main" id="{6F75E68F-059C-46C8-AED7-D3D3270F7E07}"/>
            </a:ext>
          </a:extLst>
        </xdr:cNvPr>
        <xdr:cNvCxnSpPr/>
      </xdr:nvCxnSpPr>
      <xdr:spPr>
        <a:xfrm flipV="1">
          <a:off x="7886700" y="13932354"/>
          <a:ext cx="800100" cy="30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146340</xdr:rowOff>
    </xdr:from>
    <xdr:to>
      <xdr:col>41</xdr:col>
      <xdr:colOff>101600</xdr:colOff>
      <xdr:row>86</xdr:row>
      <xdr:rowOff>76490</xdr:rowOff>
    </xdr:to>
    <xdr:sp macro="" textlink="">
      <xdr:nvSpPr>
        <xdr:cNvPr id="353" name="楕円 352">
          <a:extLst>
            <a:ext uri="{FF2B5EF4-FFF2-40B4-BE49-F238E27FC236}">
              <a16:creationId xmlns:a16="http://schemas.microsoft.com/office/drawing/2014/main" id="{5AB67749-0CFA-42D2-AA1E-3B879D0991F4}"/>
            </a:ext>
          </a:extLst>
        </xdr:cNvPr>
        <xdr:cNvSpPr/>
      </xdr:nvSpPr>
      <xdr:spPr>
        <a:xfrm>
          <a:off x="7029450" y="1391631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24710</xdr:rowOff>
    </xdr:from>
    <xdr:to>
      <xdr:col>45</xdr:col>
      <xdr:colOff>177800</xdr:colOff>
      <xdr:row>86</xdr:row>
      <xdr:rowOff>25690</xdr:rowOff>
    </xdr:to>
    <xdr:cxnSp macro="">
      <xdr:nvCxnSpPr>
        <xdr:cNvPr id="354" name="直線コネクタ 353">
          <a:extLst>
            <a:ext uri="{FF2B5EF4-FFF2-40B4-BE49-F238E27FC236}">
              <a16:creationId xmlns:a16="http://schemas.microsoft.com/office/drawing/2014/main" id="{0C357A55-6A39-4BDD-8858-68044B37B21E}"/>
            </a:ext>
          </a:extLst>
        </xdr:cNvPr>
        <xdr:cNvCxnSpPr/>
      </xdr:nvCxnSpPr>
      <xdr:spPr>
        <a:xfrm flipV="1">
          <a:off x="7077075" y="13962960"/>
          <a:ext cx="809625"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147974</xdr:rowOff>
    </xdr:from>
    <xdr:to>
      <xdr:col>36</xdr:col>
      <xdr:colOff>165100</xdr:colOff>
      <xdr:row>86</xdr:row>
      <xdr:rowOff>78124</xdr:rowOff>
    </xdr:to>
    <xdr:sp macro="" textlink="">
      <xdr:nvSpPr>
        <xdr:cNvPr id="355" name="楕円 354">
          <a:extLst>
            <a:ext uri="{FF2B5EF4-FFF2-40B4-BE49-F238E27FC236}">
              <a16:creationId xmlns:a16="http://schemas.microsoft.com/office/drawing/2014/main" id="{5EF6C3F9-60BF-45AD-9D84-3FF58870C351}"/>
            </a:ext>
          </a:extLst>
        </xdr:cNvPr>
        <xdr:cNvSpPr/>
      </xdr:nvSpPr>
      <xdr:spPr>
        <a:xfrm>
          <a:off x="6238875" y="1391794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25690</xdr:rowOff>
    </xdr:from>
    <xdr:to>
      <xdr:col>41</xdr:col>
      <xdr:colOff>50800</xdr:colOff>
      <xdr:row>86</xdr:row>
      <xdr:rowOff>27324</xdr:rowOff>
    </xdr:to>
    <xdr:cxnSp macro="">
      <xdr:nvCxnSpPr>
        <xdr:cNvPr id="356" name="直線コネクタ 355">
          <a:extLst>
            <a:ext uri="{FF2B5EF4-FFF2-40B4-BE49-F238E27FC236}">
              <a16:creationId xmlns:a16="http://schemas.microsoft.com/office/drawing/2014/main" id="{6FD77DE8-0ABA-4F3E-A784-0C74295451FA}"/>
            </a:ext>
          </a:extLst>
        </xdr:cNvPr>
        <xdr:cNvCxnSpPr/>
      </xdr:nvCxnSpPr>
      <xdr:spPr>
        <a:xfrm flipV="1">
          <a:off x="6286500" y="13963940"/>
          <a:ext cx="790575"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14313</xdr:rowOff>
    </xdr:from>
    <xdr:ext cx="469744" cy="259045"/>
    <xdr:sp macro="" textlink="">
      <xdr:nvSpPr>
        <xdr:cNvPr id="357" name="n_1aveValue【公営住宅】&#10;一人当たり面積">
          <a:extLst>
            <a:ext uri="{FF2B5EF4-FFF2-40B4-BE49-F238E27FC236}">
              <a16:creationId xmlns:a16="http://schemas.microsoft.com/office/drawing/2014/main" id="{75A2964D-4314-4481-BA96-502E4AEEEA13}"/>
            </a:ext>
          </a:extLst>
        </xdr:cNvPr>
        <xdr:cNvSpPr txBox="1"/>
      </xdr:nvSpPr>
      <xdr:spPr>
        <a:xfrm>
          <a:off x="8458277" y="13622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2557</xdr:rowOff>
    </xdr:from>
    <xdr:ext cx="469744" cy="259045"/>
    <xdr:sp macro="" textlink="">
      <xdr:nvSpPr>
        <xdr:cNvPr id="358" name="n_2aveValue【公営住宅】&#10;一人当たり面積">
          <a:extLst>
            <a:ext uri="{FF2B5EF4-FFF2-40B4-BE49-F238E27FC236}">
              <a16:creationId xmlns:a16="http://schemas.microsoft.com/office/drawing/2014/main" id="{74329404-7490-4668-BCD5-8EF74071670D}"/>
            </a:ext>
          </a:extLst>
        </xdr:cNvPr>
        <xdr:cNvSpPr txBox="1"/>
      </xdr:nvSpPr>
      <xdr:spPr>
        <a:xfrm>
          <a:off x="7677227" y="13613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12681</xdr:rowOff>
    </xdr:from>
    <xdr:ext cx="469744" cy="259045"/>
    <xdr:sp macro="" textlink="">
      <xdr:nvSpPr>
        <xdr:cNvPr id="359" name="n_3aveValue【公営住宅】&#10;一人当たり面積">
          <a:extLst>
            <a:ext uri="{FF2B5EF4-FFF2-40B4-BE49-F238E27FC236}">
              <a16:creationId xmlns:a16="http://schemas.microsoft.com/office/drawing/2014/main" id="{72C59003-7F10-42D6-85A5-C98AC04A5D08}"/>
            </a:ext>
          </a:extLst>
        </xdr:cNvPr>
        <xdr:cNvSpPr txBox="1"/>
      </xdr:nvSpPr>
      <xdr:spPr>
        <a:xfrm>
          <a:off x="6867602" y="13620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5497</xdr:rowOff>
    </xdr:from>
    <xdr:ext cx="469744" cy="259045"/>
    <xdr:sp macro="" textlink="">
      <xdr:nvSpPr>
        <xdr:cNvPr id="360" name="n_4aveValue【公営住宅】&#10;一人当たり面積">
          <a:extLst>
            <a:ext uri="{FF2B5EF4-FFF2-40B4-BE49-F238E27FC236}">
              <a16:creationId xmlns:a16="http://schemas.microsoft.com/office/drawing/2014/main" id="{473FAE7F-4DFD-4A57-8AC9-5083742E3515}"/>
            </a:ext>
          </a:extLst>
        </xdr:cNvPr>
        <xdr:cNvSpPr txBox="1"/>
      </xdr:nvSpPr>
      <xdr:spPr>
        <a:xfrm>
          <a:off x="6067502" y="13619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39206</xdr:rowOff>
    </xdr:from>
    <xdr:ext cx="469744" cy="259045"/>
    <xdr:sp macro="" textlink="">
      <xdr:nvSpPr>
        <xdr:cNvPr id="361" name="n_1mainValue【公営住宅】&#10;一人当たり面積">
          <a:extLst>
            <a:ext uri="{FF2B5EF4-FFF2-40B4-BE49-F238E27FC236}">
              <a16:creationId xmlns:a16="http://schemas.microsoft.com/office/drawing/2014/main" id="{EA945F64-CB17-417F-972B-A22CC3C41FE5}"/>
            </a:ext>
          </a:extLst>
        </xdr:cNvPr>
        <xdr:cNvSpPr txBox="1"/>
      </xdr:nvSpPr>
      <xdr:spPr>
        <a:xfrm>
          <a:off x="8458277" y="13974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66637</xdr:rowOff>
    </xdr:from>
    <xdr:ext cx="469744" cy="259045"/>
    <xdr:sp macro="" textlink="">
      <xdr:nvSpPr>
        <xdr:cNvPr id="362" name="n_2mainValue【公営住宅】&#10;一人当たり面積">
          <a:extLst>
            <a:ext uri="{FF2B5EF4-FFF2-40B4-BE49-F238E27FC236}">
              <a16:creationId xmlns:a16="http://schemas.microsoft.com/office/drawing/2014/main" id="{6C116679-6516-4BF5-9389-9EAF311CC5A9}"/>
            </a:ext>
          </a:extLst>
        </xdr:cNvPr>
        <xdr:cNvSpPr txBox="1"/>
      </xdr:nvSpPr>
      <xdr:spPr>
        <a:xfrm>
          <a:off x="7677227" y="14004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67617</xdr:rowOff>
    </xdr:from>
    <xdr:ext cx="469744" cy="259045"/>
    <xdr:sp macro="" textlink="">
      <xdr:nvSpPr>
        <xdr:cNvPr id="363" name="n_3mainValue【公営住宅】&#10;一人当たり面積">
          <a:extLst>
            <a:ext uri="{FF2B5EF4-FFF2-40B4-BE49-F238E27FC236}">
              <a16:creationId xmlns:a16="http://schemas.microsoft.com/office/drawing/2014/main" id="{AA3E1119-393E-4FF7-8C27-AA9EE635C789}"/>
            </a:ext>
          </a:extLst>
        </xdr:cNvPr>
        <xdr:cNvSpPr txBox="1"/>
      </xdr:nvSpPr>
      <xdr:spPr>
        <a:xfrm>
          <a:off x="6867602" y="13999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69251</xdr:rowOff>
    </xdr:from>
    <xdr:ext cx="469744" cy="259045"/>
    <xdr:sp macro="" textlink="">
      <xdr:nvSpPr>
        <xdr:cNvPr id="364" name="n_4mainValue【公営住宅】&#10;一人当たり面積">
          <a:extLst>
            <a:ext uri="{FF2B5EF4-FFF2-40B4-BE49-F238E27FC236}">
              <a16:creationId xmlns:a16="http://schemas.microsoft.com/office/drawing/2014/main" id="{A78625D4-8243-4E0D-AE8C-36D10E93C808}"/>
            </a:ext>
          </a:extLst>
        </xdr:cNvPr>
        <xdr:cNvSpPr txBox="1"/>
      </xdr:nvSpPr>
      <xdr:spPr>
        <a:xfrm>
          <a:off x="6067502" y="14001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65" name="正方形/長方形 364">
          <a:extLst>
            <a:ext uri="{FF2B5EF4-FFF2-40B4-BE49-F238E27FC236}">
              <a16:creationId xmlns:a16="http://schemas.microsoft.com/office/drawing/2014/main" id="{33B77100-E1C6-480C-BC92-9A879DE2EA9D}"/>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66" name="正方形/長方形 365">
          <a:extLst>
            <a:ext uri="{FF2B5EF4-FFF2-40B4-BE49-F238E27FC236}">
              <a16:creationId xmlns:a16="http://schemas.microsoft.com/office/drawing/2014/main" id="{B21F4688-55E1-46BE-95C0-A3BB422359F1}"/>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67" name="正方形/長方形 366">
          <a:extLst>
            <a:ext uri="{FF2B5EF4-FFF2-40B4-BE49-F238E27FC236}">
              <a16:creationId xmlns:a16="http://schemas.microsoft.com/office/drawing/2014/main" id="{64EF746E-DFF5-4F35-A1DD-3D6CE772B56B}"/>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68" name="正方形/長方形 367">
          <a:extLst>
            <a:ext uri="{FF2B5EF4-FFF2-40B4-BE49-F238E27FC236}">
              <a16:creationId xmlns:a16="http://schemas.microsoft.com/office/drawing/2014/main" id="{39BD26CE-53DA-4A6A-9E19-70C61AF35F31}"/>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69" name="正方形/長方形 368">
          <a:extLst>
            <a:ext uri="{FF2B5EF4-FFF2-40B4-BE49-F238E27FC236}">
              <a16:creationId xmlns:a16="http://schemas.microsoft.com/office/drawing/2014/main" id="{930DC195-2723-49F6-BA07-AC00D1FCFF4A}"/>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0" name="正方形/長方形 369">
          <a:extLst>
            <a:ext uri="{FF2B5EF4-FFF2-40B4-BE49-F238E27FC236}">
              <a16:creationId xmlns:a16="http://schemas.microsoft.com/office/drawing/2014/main" id="{3F24647F-0EF6-489E-AD1B-0E8DBF8D2877}"/>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1" name="正方形/長方形 370">
          <a:extLst>
            <a:ext uri="{FF2B5EF4-FFF2-40B4-BE49-F238E27FC236}">
              <a16:creationId xmlns:a16="http://schemas.microsoft.com/office/drawing/2014/main" id="{0DA615FF-28A6-45EE-ACD7-26FE1931E834}"/>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2" name="正方形/長方形 371">
          <a:extLst>
            <a:ext uri="{FF2B5EF4-FFF2-40B4-BE49-F238E27FC236}">
              <a16:creationId xmlns:a16="http://schemas.microsoft.com/office/drawing/2014/main" id="{E9BCA0B4-EA2C-4F1C-9193-4A4F5B1A7E74}"/>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73" name="正方形/長方形 372">
          <a:extLst>
            <a:ext uri="{FF2B5EF4-FFF2-40B4-BE49-F238E27FC236}">
              <a16:creationId xmlns:a16="http://schemas.microsoft.com/office/drawing/2014/main" id="{BA1178BF-5AF3-4370-A072-51C2F9865D84}"/>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74" name="正方形/長方形 373">
          <a:extLst>
            <a:ext uri="{FF2B5EF4-FFF2-40B4-BE49-F238E27FC236}">
              <a16:creationId xmlns:a16="http://schemas.microsoft.com/office/drawing/2014/main" id="{C3C482BF-5B9E-4EC4-BB4B-00850AFCA3DE}"/>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75" name="正方形/長方形 374">
          <a:extLst>
            <a:ext uri="{FF2B5EF4-FFF2-40B4-BE49-F238E27FC236}">
              <a16:creationId xmlns:a16="http://schemas.microsoft.com/office/drawing/2014/main" id="{5CB123F1-732B-4189-B1FE-CDF82181D268}"/>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76" name="正方形/長方形 375">
          <a:extLst>
            <a:ext uri="{FF2B5EF4-FFF2-40B4-BE49-F238E27FC236}">
              <a16:creationId xmlns:a16="http://schemas.microsoft.com/office/drawing/2014/main" id="{96B9E46D-FC2A-4054-A391-C659CBDAE382}"/>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77" name="正方形/長方形 376">
          <a:extLst>
            <a:ext uri="{FF2B5EF4-FFF2-40B4-BE49-F238E27FC236}">
              <a16:creationId xmlns:a16="http://schemas.microsoft.com/office/drawing/2014/main" id="{A91594C0-09EE-4600-8CC0-D97EA036BF79}"/>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78" name="正方形/長方形 377">
          <a:extLst>
            <a:ext uri="{FF2B5EF4-FFF2-40B4-BE49-F238E27FC236}">
              <a16:creationId xmlns:a16="http://schemas.microsoft.com/office/drawing/2014/main" id="{3370A114-9362-413E-B5CA-602BF32F05C1}"/>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79" name="正方形/長方形 378">
          <a:extLst>
            <a:ext uri="{FF2B5EF4-FFF2-40B4-BE49-F238E27FC236}">
              <a16:creationId xmlns:a16="http://schemas.microsoft.com/office/drawing/2014/main" id="{6F831BC7-D790-4754-9C1D-8348735C1BDE}"/>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0" name="正方形/長方形 379">
          <a:extLst>
            <a:ext uri="{FF2B5EF4-FFF2-40B4-BE49-F238E27FC236}">
              <a16:creationId xmlns:a16="http://schemas.microsoft.com/office/drawing/2014/main" id="{D36E73D7-FC52-42C9-833A-1CD37272C426}"/>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1" name="正方形/長方形 380">
          <a:extLst>
            <a:ext uri="{FF2B5EF4-FFF2-40B4-BE49-F238E27FC236}">
              <a16:creationId xmlns:a16="http://schemas.microsoft.com/office/drawing/2014/main" id="{99E977A4-DE04-40D4-90C7-34B7FDF8FCB4}"/>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2" name="正方形/長方形 381">
          <a:extLst>
            <a:ext uri="{FF2B5EF4-FFF2-40B4-BE49-F238E27FC236}">
              <a16:creationId xmlns:a16="http://schemas.microsoft.com/office/drawing/2014/main" id="{85F44B6B-B76E-4FF2-821C-57A0617B5906}"/>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83" name="正方形/長方形 382">
          <a:extLst>
            <a:ext uri="{FF2B5EF4-FFF2-40B4-BE49-F238E27FC236}">
              <a16:creationId xmlns:a16="http://schemas.microsoft.com/office/drawing/2014/main" id="{02C0567D-A1BB-44B7-AD2F-2E386495390E}"/>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84" name="正方形/長方形 383">
          <a:extLst>
            <a:ext uri="{FF2B5EF4-FFF2-40B4-BE49-F238E27FC236}">
              <a16:creationId xmlns:a16="http://schemas.microsoft.com/office/drawing/2014/main" id="{6F0AD511-A559-468E-A260-3632CB7BE67F}"/>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85" name="正方形/長方形 384">
          <a:extLst>
            <a:ext uri="{FF2B5EF4-FFF2-40B4-BE49-F238E27FC236}">
              <a16:creationId xmlns:a16="http://schemas.microsoft.com/office/drawing/2014/main" id="{F0F9830B-0693-42F7-8621-F4F56E093DC6}"/>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86" name="正方形/長方形 385">
          <a:extLst>
            <a:ext uri="{FF2B5EF4-FFF2-40B4-BE49-F238E27FC236}">
              <a16:creationId xmlns:a16="http://schemas.microsoft.com/office/drawing/2014/main" id="{DB02B610-DDA6-4D22-9554-0C87F73A653C}"/>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87" name="正方形/長方形 386">
          <a:extLst>
            <a:ext uri="{FF2B5EF4-FFF2-40B4-BE49-F238E27FC236}">
              <a16:creationId xmlns:a16="http://schemas.microsoft.com/office/drawing/2014/main" id="{4581E51B-D2FA-4E33-898E-9D7B850BD157}"/>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88" name="正方形/長方形 387">
          <a:extLst>
            <a:ext uri="{FF2B5EF4-FFF2-40B4-BE49-F238E27FC236}">
              <a16:creationId xmlns:a16="http://schemas.microsoft.com/office/drawing/2014/main" id="{27E3EDF1-6227-4AD4-BAF8-6F03019EB47D}"/>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89" name="テキスト ボックス 388">
          <a:extLst>
            <a:ext uri="{FF2B5EF4-FFF2-40B4-BE49-F238E27FC236}">
              <a16:creationId xmlns:a16="http://schemas.microsoft.com/office/drawing/2014/main" id="{DE6F6C62-1198-4F9F-8327-808AC2C8EECE}"/>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0" name="直線コネクタ 389">
          <a:extLst>
            <a:ext uri="{FF2B5EF4-FFF2-40B4-BE49-F238E27FC236}">
              <a16:creationId xmlns:a16="http://schemas.microsoft.com/office/drawing/2014/main" id="{84654F25-A06D-4A6A-B765-49C53EABD69E}"/>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1" name="テキスト ボックス 390">
          <a:extLst>
            <a:ext uri="{FF2B5EF4-FFF2-40B4-BE49-F238E27FC236}">
              <a16:creationId xmlns:a16="http://schemas.microsoft.com/office/drawing/2014/main" id="{3FAFEE0B-404B-42D5-A606-7514CD3B2F15}"/>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92" name="直線コネクタ 391">
          <a:extLst>
            <a:ext uri="{FF2B5EF4-FFF2-40B4-BE49-F238E27FC236}">
              <a16:creationId xmlns:a16="http://schemas.microsoft.com/office/drawing/2014/main" id="{01B375FD-C8DA-4B11-A908-A02941B367A3}"/>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93" name="テキスト ボックス 392">
          <a:extLst>
            <a:ext uri="{FF2B5EF4-FFF2-40B4-BE49-F238E27FC236}">
              <a16:creationId xmlns:a16="http://schemas.microsoft.com/office/drawing/2014/main" id="{FBE39646-0963-44A2-BBE5-070F99F868DB}"/>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94" name="直線コネクタ 393">
          <a:extLst>
            <a:ext uri="{FF2B5EF4-FFF2-40B4-BE49-F238E27FC236}">
              <a16:creationId xmlns:a16="http://schemas.microsoft.com/office/drawing/2014/main" id="{83A4261D-503B-43BC-8323-67CCE2496C09}"/>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95" name="テキスト ボックス 394">
          <a:extLst>
            <a:ext uri="{FF2B5EF4-FFF2-40B4-BE49-F238E27FC236}">
              <a16:creationId xmlns:a16="http://schemas.microsoft.com/office/drawing/2014/main" id="{1635B521-3CFC-41E1-8F87-4DAA2BEE0DE8}"/>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96" name="直線コネクタ 395">
          <a:extLst>
            <a:ext uri="{FF2B5EF4-FFF2-40B4-BE49-F238E27FC236}">
              <a16:creationId xmlns:a16="http://schemas.microsoft.com/office/drawing/2014/main" id="{20A4A1A8-4FF2-4190-B3CF-F4EFE4844F80}"/>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97" name="テキスト ボックス 396">
          <a:extLst>
            <a:ext uri="{FF2B5EF4-FFF2-40B4-BE49-F238E27FC236}">
              <a16:creationId xmlns:a16="http://schemas.microsoft.com/office/drawing/2014/main" id="{6BD93E01-17D7-4ED3-BBC6-A5DD4ABB675B}"/>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98" name="直線コネクタ 397">
          <a:extLst>
            <a:ext uri="{FF2B5EF4-FFF2-40B4-BE49-F238E27FC236}">
              <a16:creationId xmlns:a16="http://schemas.microsoft.com/office/drawing/2014/main" id="{776C55C0-3A4F-4E37-AF23-162AF35EE909}"/>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99" name="テキスト ボックス 398">
          <a:extLst>
            <a:ext uri="{FF2B5EF4-FFF2-40B4-BE49-F238E27FC236}">
              <a16:creationId xmlns:a16="http://schemas.microsoft.com/office/drawing/2014/main" id="{B0C6040D-095F-4006-801E-3BD9941EDE8D}"/>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00" name="直線コネクタ 399">
          <a:extLst>
            <a:ext uri="{FF2B5EF4-FFF2-40B4-BE49-F238E27FC236}">
              <a16:creationId xmlns:a16="http://schemas.microsoft.com/office/drawing/2014/main" id="{E276663A-8ABB-4833-B448-84925258D7CA}"/>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01" name="テキスト ボックス 400">
          <a:extLst>
            <a:ext uri="{FF2B5EF4-FFF2-40B4-BE49-F238E27FC236}">
              <a16:creationId xmlns:a16="http://schemas.microsoft.com/office/drawing/2014/main" id="{B143E36B-8E02-4C05-8C6E-E5DF1EE30ADC}"/>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02" name="直線コネクタ 401">
          <a:extLst>
            <a:ext uri="{FF2B5EF4-FFF2-40B4-BE49-F238E27FC236}">
              <a16:creationId xmlns:a16="http://schemas.microsoft.com/office/drawing/2014/main" id="{E01581ED-3EC7-4669-98E1-AC37EB6372B4}"/>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03" name="テキスト ボックス 402">
          <a:extLst>
            <a:ext uri="{FF2B5EF4-FFF2-40B4-BE49-F238E27FC236}">
              <a16:creationId xmlns:a16="http://schemas.microsoft.com/office/drawing/2014/main" id="{60BA5EFC-7052-47D8-8E00-373341A5A661}"/>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4" name="直線コネクタ 403">
          <a:extLst>
            <a:ext uri="{FF2B5EF4-FFF2-40B4-BE49-F238E27FC236}">
              <a16:creationId xmlns:a16="http://schemas.microsoft.com/office/drawing/2014/main" id="{937D815E-CBB1-46C3-AE92-0295C23951AB}"/>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05" name="【認定こども園・幼稚園・保育所】&#10;有形固定資産減価償却率グラフ枠">
          <a:extLst>
            <a:ext uri="{FF2B5EF4-FFF2-40B4-BE49-F238E27FC236}">
              <a16:creationId xmlns:a16="http://schemas.microsoft.com/office/drawing/2014/main" id="{05544A00-1186-48F3-85D0-84C08903BBE0}"/>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43543</xdr:rowOff>
    </xdr:from>
    <xdr:to>
      <xdr:col>85</xdr:col>
      <xdr:colOff>126364</xdr:colOff>
      <xdr:row>42</xdr:row>
      <xdr:rowOff>92528</xdr:rowOff>
    </xdr:to>
    <xdr:cxnSp macro="">
      <xdr:nvCxnSpPr>
        <xdr:cNvPr id="406" name="直線コネクタ 405">
          <a:extLst>
            <a:ext uri="{FF2B5EF4-FFF2-40B4-BE49-F238E27FC236}">
              <a16:creationId xmlns:a16="http://schemas.microsoft.com/office/drawing/2014/main" id="{7902B51F-EE21-42A2-BEE4-BBC53385F1FA}"/>
            </a:ext>
          </a:extLst>
        </xdr:cNvPr>
        <xdr:cNvCxnSpPr/>
      </xdr:nvCxnSpPr>
      <xdr:spPr>
        <a:xfrm flipV="1">
          <a:off x="14696439" y="5561693"/>
          <a:ext cx="0" cy="1341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07" name="【認定こども園・幼稚園・保育所】&#10;有形固定資産減価償却率最小値テキスト">
          <a:extLst>
            <a:ext uri="{FF2B5EF4-FFF2-40B4-BE49-F238E27FC236}">
              <a16:creationId xmlns:a16="http://schemas.microsoft.com/office/drawing/2014/main" id="{6A641F88-9740-427E-A7EC-929F00474A2F}"/>
            </a:ext>
          </a:extLst>
        </xdr:cNvPr>
        <xdr:cNvSpPr txBox="1"/>
      </xdr:nvSpPr>
      <xdr:spPr>
        <a:xfrm>
          <a:off x="14735175"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08" name="直線コネクタ 407">
          <a:extLst>
            <a:ext uri="{FF2B5EF4-FFF2-40B4-BE49-F238E27FC236}">
              <a16:creationId xmlns:a16="http://schemas.microsoft.com/office/drawing/2014/main" id="{F348A2EF-2ADE-4634-9BEF-A08CC224C3FD}"/>
            </a:ext>
          </a:extLst>
        </xdr:cNvPr>
        <xdr:cNvCxnSpPr/>
      </xdr:nvCxnSpPr>
      <xdr:spPr>
        <a:xfrm>
          <a:off x="14611350" y="69029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161670</xdr:rowOff>
    </xdr:from>
    <xdr:ext cx="405111" cy="259045"/>
    <xdr:sp macro="" textlink="">
      <xdr:nvSpPr>
        <xdr:cNvPr id="409" name="【認定こども園・幼稚園・保育所】&#10;有形固定資産減価償却率最大値テキスト">
          <a:extLst>
            <a:ext uri="{FF2B5EF4-FFF2-40B4-BE49-F238E27FC236}">
              <a16:creationId xmlns:a16="http://schemas.microsoft.com/office/drawing/2014/main" id="{FC02C9C9-C435-4AE2-8C49-0AB097AF2915}"/>
            </a:ext>
          </a:extLst>
        </xdr:cNvPr>
        <xdr:cNvSpPr txBox="1"/>
      </xdr:nvSpPr>
      <xdr:spPr>
        <a:xfrm>
          <a:off x="14735175" y="5355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43543</xdr:rowOff>
    </xdr:from>
    <xdr:to>
      <xdr:col>86</xdr:col>
      <xdr:colOff>25400</xdr:colOff>
      <xdr:row>34</xdr:row>
      <xdr:rowOff>43543</xdr:rowOff>
    </xdr:to>
    <xdr:cxnSp macro="">
      <xdr:nvCxnSpPr>
        <xdr:cNvPr id="410" name="直線コネクタ 409">
          <a:extLst>
            <a:ext uri="{FF2B5EF4-FFF2-40B4-BE49-F238E27FC236}">
              <a16:creationId xmlns:a16="http://schemas.microsoft.com/office/drawing/2014/main" id="{AF2F5C56-05DB-4337-97DB-908B160E2B68}"/>
            </a:ext>
          </a:extLst>
        </xdr:cNvPr>
        <xdr:cNvCxnSpPr/>
      </xdr:nvCxnSpPr>
      <xdr:spPr>
        <a:xfrm>
          <a:off x="14611350" y="556169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65876</xdr:rowOff>
    </xdr:from>
    <xdr:ext cx="405111" cy="259045"/>
    <xdr:sp macro="" textlink="">
      <xdr:nvSpPr>
        <xdr:cNvPr id="411" name="【認定こども園・幼稚園・保育所】&#10;有形固定資産減価償却率平均値テキスト">
          <a:extLst>
            <a:ext uri="{FF2B5EF4-FFF2-40B4-BE49-F238E27FC236}">
              <a16:creationId xmlns:a16="http://schemas.microsoft.com/office/drawing/2014/main" id="{1B3406D2-10E1-4A13-9743-47B62891D226}"/>
            </a:ext>
          </a:extLst>
        </xdr:cNvPr>
        <xdr:cNvSpPr txBox="1"/>
      </xdr:nvSpPr>
      <xdr:spPr>
        <a:xfrm>
          <a:off x="14735175" y="62317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87449</xdr:rowOff>
    </xdr:from>
    <xdr:to>
      <xdr:col>85</xdr:col>
      <xdr:colOff>177800</xdr:colOff>
      <xdr:row>39</xdr:row>
      <xdr:rowOff>17599</xdr:rowOff>
    </xdr:to>
    <xdr:sp macro="" textlink="">
      <xdr:nvSpPr>
        <xdr:cNvPr id="412" name="フローチャート: 判断 411">
          <a:extLst>
            <a:ext uri="{FF2B5EF4-FFF2-40B4-BE49-F238E27FC236}">
              <a16:creationId xmlns:a16="http://schemas.microsoft.com/office/drawing/2014/main" id="{D8AA0D60-C43A-478F-A60A-A2C14B5EC76B}"/>
            </a:ext>
          </a:extLst>
        </xdr:cNvPr>
        <xdr:cNvSpPr/>
      </xdr:nvSpPr>
      <xdr:spPr>
        <a:xfrm>
          <a:off x="14649450" y="624694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72753</xdr:rowOff>
    </xdr:from>
    <xdr:to>
      <xdr:col>81</xdr:col>
      <xdr:colOff>101600</xdr:colOff>
      <xdr:row>39</xdr:row>
      <xdr:rowOff>2903</xdr:rowOff>
    </xdr:to>
    <xdr:sp macro="" textlink="">
      <xdr:nvSpPr>
        <xdr:cNvPr id="413" name="フローチャート: 判断 412">
          <a:extLst>
            <a:ext uri="{FF2B5EF4-FFF2-40B4-BE49-F238E27FC236}">
              <a16:creationId xmlns:a16="http://schemas.microsoft.com/office/drawing/2014/main" id="{E9FF2B3A-54E7-436E-A54D-6ED797EF5F37}"/>
            </a:ext>
          </a:extLst>
        </xdr:cNvPr>
        <xdr:cNvSpPr/>
      </xdr:nvSpPr>
      <xdr:spPr>
        <a:xfrm>
          <a:off x="13887450" y="623225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67854</xdr:rowOff>
    </xdr:from>
    <xdr:to>
      <xdr:col>76</xdr:col>
      <xdr:colOff>165100</xdr:colOff>
      <xdr:row>38</xdr:row>
      <xdr:rowOff>169454</xdr:rowOff>
    </xdr:to>
    <xdr:sp macro="" textlink="">
      <xdr:nvSpPr>
        <xdr:cNvPr id="414" name="フローチャート: 判断 413">
          <a:extLst>
            <a:ext uri="{FF2B5EF4-FFF2-40B4-BE49-F238E27FC236}">
              <a16:creationId xmlns:a16="http://schemas.microsoft.com/office/drawing/2014/main" id="{58A01A62-CE2B-457C-AD26-779F41EF977B}"/>
            </a:ext>
          </a:extLst>
        </xdr:cNvPr>
        <xdr:cNvSpPr/>
      </xdr:nvSpPr>
      <xdr:spPr>
        <a:xfrm>
          <a:off x="13096875" y="622735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61323</xdr:rowOff>
    </xdr:from>
    <xdr:to>
      <xdr:col>72</xdr:col>
      <xdr:colOff>38100</xdr:colOff>
      <xdr:row>38</xdr:row>
      <xdr:rowOff>162923</xdr:rowOff>
    </xdr:to>
    <xdr:sp macro="" textlink="">
      <xdr:nvSpPr>
        <xdr:cNvPr id="415" name="フローチャート: 判断 414">
          <a:extLst>
            <a:ext uri="{FF2B5EF4-FFF2-40B4-BE49-F238E27FC236}">
              <a16:creationId xmlns:a16="http://schemas.microsoft.com/office/drawing/2014/main" id="{B19F1FD1-B86B-4058-B06F-95B9B4C39A25}"/>
            </a:ext>
          </a:extLst>
        </xdr:cNvPr>
        <xdr:cNvSpPr/>
      </xdr:nvSpPr>
      <xdr:spPr>
        <a:xfrm>
          <a:off x="12296775" y="622717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102144</xdr:rowOff>
    </xdr:from>
    <xdr:to>
      <xdr:col>67</xdr:col>
      <xdr:colOff>101600</xdr:colOff>
      <xdr:row>39</xdr:row>
      <xdr:rowOff>32294</xdr:rowOff>
    </xdr:to>
    <xdr:sp macro="" textlink="">
      <xdr:nvSpPr>
        <xdr:cNvPr id="416" name="フローチャート: 判断 415">
          <a:extLst>
            <a:ext uri="{FF2B5EF4-FFF2-40B4-BE49-F238E27FC236}">
              <a16:creationId xmlns:a16="http://schemas.microsoft.com/office/drawing/2014/main" id="{C3D1ECB1-35AD-4E77-9CE7-9BBF945F2503}"/>
            </a:ext>
          </a:extLst>
        </xdr:cNvPr>
        <xdr:cNvSpPr/>
      </xdr:nvSpPr>
      <xdr:spPr>
        <a:xfrm>
          <a:off x="11487150" y="626799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17" name="テキスト ボックス 416">
          <a:extLst>
            <a:ext uri="{FF2B5EF4-FFF2-40B4-BE49-F238E27FC236}">
              <a16:creationId xmlns:a16="http://schemas.microsoft.com/office/drawing/2014/main" id="{88144E4D-C9A6-49CE-A8DC-7FB3171BB712}"/>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18" name="テキスト ボックス 417">
          <a:extLst>
            <a:ext uri="{FF2B5EF4-FFF2-40B4-BE49-F238E27FC236}">
              <a16:creationId xmlns:a16="http://schemas.microsoft.com/office/drawing/2014/main" id="{48091117-41A9-4DE1-A73E-964AFF4B1679}"/>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19" name="テキスト ボックス 418">
          <a:extLst>
            <a:ext uri="{FF2B5EF4-FFF2-40B4-BE49-F238E27FC236}">
              <a16:creationId xmlns:a16="http://schemas.microsoft.com/office/drawing/2014/main" id="{22FDD80C-48B9-4387-AC4C-F301151D5A8F}"/>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0" name="テキスト ボックス 419">
          <a:extLst>
            <a:ext uri="{FF2B5EF4-FFF2-40B4-BE49-F238E27FC236}">
              <a16:creationId xmlns:a16="http://schemas.microsoft.com/office/drawing/2014/main" id="{4BCC5AD6-7E96-46DE-A6C5-956691161BAC}"/>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1" name="テキスト ボックス 420">
          <a:extLst>
            <a:ext uri="{FF2B5EF4-FFF2-40B4-BE49-F238E27FC236}">
              <a16:creationId xmlns:a16="http://schemas.microsoft.com/office/drawing/2014/main" id="{4DADAFEA-870F-43B0-B2F4-2F427326EC42}"/>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69487</xdr:rowOff>
    </xdr:from>
    <xdr:to>
      <xdr:col>81</xdr:col>
      <xdr:colOff>101600</xdr:colOff>
      <xdr:row>39</xdr:row>
      <xdr:rowOff>171087</xdr:rowOff>
    </xdr:to>
    <xdr:sp macro="" textlink="">
      <xdr:nvSpPr>
        <xdr:cNvPr id="422" name="楕円 421">
          <a:extLst>
            <a:ext uri="{FF2B5EF4-FFF2-40B4-BE49-F238E27FC236}">
              <a16:creationId xmlns:a16="http://schemas.microsoft.com/office/drawing/2014/main" id="{6C4F3B7A-4B77-423E-AF2A-C327EEC1A879}"/>
            </a:ext>
          </a:extLst>
        </xdr:cNvPr>
        <xdr:cNvSpPr/>
      </xdr:nvSpPr>
      <xdr:spPr>
        <a:xfrm>
          <a:off x="13887450" y="639091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133169</xdr:rowOff>
    </xdr:from>
    <xdr:to>
      <xdr:col>76</xdr:col>
      <xdr:colOff>165100</xdr:colOff>
      <xdr:row>40</xdr:row>
      <xdr:rowOff>63319</xdr:rowOff>
    </xdr:to>
    <xdr:sp macro="" textlink="">
      <xdr:nvSpPr>
        <xdr:cNvPr id="423" name="楕円 422">
          <a:extLst>
            <a:ext uri="{FF2B5EF4-FFF2-40B4-BE49-F238E27FC236}">
              <a16:creationId xmlns:a16="http://schemas.microsoft.com/office/drawing/2014/main" id="{3131C7C6-0111-467A-83D4-AC05AE2D4781}"/>
            </a:ext>
          </a:extLst>
        </xdr:cNvPr>
        <xdr:cNvSpPr/>
      </xdr:nvSpPr>
      <xdr:spPr>
        <a:xfrm>
          <a:off x="13096875" y="645776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120287</xdr:rowOff>
    </xdr:from>
    <xdr:to>
      <xdr:col>81</xdr:col>
      <xdr:colOff>50800</xdr:colOff>
      <xdr:row>40</xdr:row>
      <xdr:rowOff>12519</xdr:rowOff>
    </xdr:to>
    <xdr:cxnSp macro="">
      <xdr:nvCxnSpPr>
        <xdr:cNvPr id="424" name="直線コネクタ 423">
          <a:extLst>
            <a:ext uri="{FF2B5EF4-FFF2-40B4-BE49-F238E27FC236}">
              <a16:creationId xmlns:a16="http://schemas.microsoft.com/office/drawing/2014/main" id="{40F7A98B-4AEF-41AC-B523-AF6DCEAFBD67}"/>
            </a:ext>
          </a:extLst>
        </xdr:cNvPr>
        <xdr:cNvCxnSpPr/>
      </xdr:nvCxnSpPr>
      <xdr:spPr>
        <a:xfrm flipV="1">
          <a:off x="13144500" y="6448062"/>
          <a:ext cx="790575" cy="47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77651</xdr:rowOff>
    </xdr:from>
    <xdr:to>
      <xdr:col>72</xdr:col>
      <xdr:colOff>38100</xdr:colOff>
      <xdr:row>39</xdr:row>
      <xdr:rowOff>7801</xdr:rowOff>
    </xdr:to>
    <xdr:sp macro="" textlink="">
      <xdr:nvSpPr>
        <xdr:cNvPr id="425" name="楕円 424">
          <a:extLst>
            <a:ext uri="{FF2B5EF4-FFF2-40B4-BE49-F238E27FC236}">
              <a16:creationId xmlns:a16="http://schemas.microsoft.com/office/drawing/2014/main" id="{68047054-875C-4AA1-8670-CCA620C7CF58}"/>
            </a:ext>
          </a:extLst>
        </xdr:cNvPr>
        <xdr:cNvSpPr/>
      </xdr:nvSpPr>
      <xdr:spPr>
        <a:xfrm>
          <a:off x="12296775" y="624032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128451</xdr:rowOff>
    </xdr:from>
    <xdr:to>
      <xdr:col>76</xdr:col>
      <xdr:colOff>114300</xdr:colOff>
      <xdr:row>40</xdr:row>
      <xdr:rowOff>12519</xdr:rowOff>
    </xdr:to>
    <xdr:cxnSp macro="">
      <xdr:nvCxnSpPr>
        <xdr:cNvPr id="426" name="直線コネクタ 425">
          <a:extLst>
            <a:ext uri="{FF2B5EF4-FFF2-40B4-BE49-F238E27FC236}">
              <a16:creationId xmlns:a16="http://schemas.microsoft.com/office/drawing/2014/main" id="{0A2368DF-30F6-4F6F-B4E9-D1CAD4B892D4}"/>
            </a:ext>
          </a:extLst>
        </xdr:cNvPr>
        <xdr:cNvCxnSpPr/>
      </xdr:nvCxnSpPr>
      <xdr:spPr>
        <a:xfrm>
          <a:off x="12344400" y="6287951"/>
          <a:ext cx="800100" cy="207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49893</xdr:rowOff>
    </xdr:from>
    <xdr:to>
      <xdr:col>67</xdr:col>
      <xdr:colOff>101600</xdr:colOff>
      <xdr:row>38</xdr:row>
      <xdr:rowOff>151493</xdr:rowOff>
    </xdr:to>
    <xdr:sp macro="" textlink="">
      <xdr:nvSpPr>
        <xdr:cNvPr id="427" name="楕円 426">
          <a:extLst>
            <a:ext uri="{FF2B5EF4-FFF2-40B4-BE49-F238E27FC236}">
              <a16:creationId xmlns:a16="http://schemas.microsoft.com/office/drawing/2014/main" id="{5A24F3D8-04AB-4AE5-9D36-619089B5E6BE}"/>
            </a:ext>
          </a:extLst>
        </xdr:cNvPr>
        <xdr:cNvSpPr/>
      </xdr:nvSpPr>
      <xdr:spPr>
        <a:xfrm>
          <a:off x="11487150" y="620939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100693</xdr:rowOff>
    </xdr:from>
    <xdr:to>
      <xdr:col>71</xdr:col>
      <xdr:colOff>177800</xdr:colOff>
      <xdr:row>38</xdr:row>
      <xdr:rowOff>128451</xdr:rowOff>
    </xdr:to>
    <xdr:cxnSp macro="">
      <xdr:nvCxnSpPr>
        <xdr:cNvPr id="428" name="直線コネクタ 427">
          <a:extLst>
            <a:ext uri="{FF2B5EF4-FFF2-40B4-BE49-F238E27FC236}">
              <a16:creationId xmlns:a16="http://schemas.microsoft.com/office/drawing/2014/main" id="{69043D68-5004-4BBD-9A5B-22E15299170D}"/>
            </a:ext>
          </a:extLst>
        </xdr:cNvPr>
        <xdr:cNvCxnSpPr/>
      </xdr:nvCxnSpPr>
      <xdr:spPr>
        <a:xfrm>
          <a:off x="11534775" y="6266543"/>
          <a:ext cx="809625" cy="21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19430</xdr:rowOff>
    </xdr:from>
    <xdr:ext cx="405111" cy="259045"/>
    <xdr:sp macro="" textlink="">
      <xdr:nvSpPr>
        <xdr:cNvPr id="429" name="n_1aveValue【認定こども園・幼稚園・保育所】&#10;有形固定資産減価償却率">
          <a:extLst>
            <a:ext uri="{FF2B5EF4-FFF2-40B4-BE49-F238E27FC236}">
              <a16:creationId xmlns:a16="http://schemas.microsoft.com/office/drawing/2014/main" id="{A14EA345-F534-435B-AAF6-6BF18B0E3100}"/>
            </a:ext>
          </a:extLst>
        </xdr:cNvPr>
        <xdr:cNvSpPr txBox="1"/>
      </xdr:nvSpPr>
      <xdr:spPr>
        <a:xfrm>
          <a:off x="13745219" y="6020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14531</xdr:rowOff>
    </xdr:from>
    <xdr:ext cx="405111" cy="259045"/>
    <xdr:sp macro="" textlink="">
      <xdr:nvSpPr>
        <xdr:cNvPr id="430" name="n_2aveValue【認定こども園・幼稚園・保育所】&#10;有形固定資産減価償却率">
          <a:extLst>
            <a:ext uri="{FF2B5EF4-FFF2-40B4-BE49-F238E27FC236}">
              <a16:creationId xmlns:a16="http://schemas.microsoft.com/office/drawing/2014/main" id="{D7482C44-681A-427B-A980-40B01CF27CC5}"/>
            </a:ext>
          </a:extLst>
        </xdr:cNvPr>
        <xdr:cNvSpPr txBox="1"/>
      </xdr:nvSpPr>
      <xdr:spPr>
        <a:xfrm>
          <a:off x="12964169" y="60121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8000</xdr:rowOff>
    </xdr:from>
    <xdr:ext cx="405111" cy="259045"/>
    <xdr:sp macro="" textlink="">
      <xdr:nvSpPr>
        <xdr:cNvPr id="431" name="n_3aveValue【認定こども園・幼稚園・保育所】&#10;有形固定資産減価償却率">
          <a:extLst>
            <a:ext uri="{FF2B5EF4-FFF2-40B4-BE49-F238E27FC236}">
              <a16:creationId xmlns:a16="http://schemas.microsoft.com/office/drawing/2014/main" id="{CA6F7968-8819-4CCC-B88E-C348AB696889}"/>
            </a:ext>
          </a:extLst>
        </xdr:cNvPr>
        <xdr:cNvSpPr txBox="1"/>
      </xdr:nvSpPr>
      <xdr:spPr>
        <a:xfrm>
          <a:off x="12164069" y="6011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23421</xdr:rowOff>
    </xdr:from>
    <xdr:ext cx="405111" cy="259045"/>
    <xdr:sp macro="" textlink="">
      <xdr:nvSpPr>
        <xdr:cNvPr id="432" name="n_4aveValue【認定こども園・幼稚園・保育所】&#10;有形固定資産減価償却率">
          <a:extLst>
            <a:ext uri="{FF2B5EF4-FFF2-40B4-BE49-F238E27FC236}">
              <a16:creationId xmlns:a16="http://schemas.microsoft.com/office/drawing/2014/main" id="{456FDC25-6336-42C7-91FD-9DCBC56FB164}"/>
            </a:ext>
          </a:extLst>
        </xdr:cNvPr>
        <xdr:cNvSpPr txBox="1"/>
      </xdr:nvSpPr>
      <xdr:spPr>
        <a:xfrm>
          <a:off x="11354444" y="6351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162214</xdr:rowOff>
    </xdr:from>
    <xdr:ext cx="405111" cy="259045"/>
    <xdr:sp macro="" textlink="">
      <xdr:nvSpPr>
        <xdr:cNvPr id="433" name="n_1mainValue【認定こども園・幼稚園・保育所】&#10;有形固定資産減価償却率">
          <a:extLst>
            <a:ext uri="{FF2B5EF4-FFF2-40B4-BE49-F238E27FC236}">
              <a16:creationId xmlns:a16="http://schemas.microsoft.com/office/drawing/2014/main" id="{A706FCC0-FACD-4802-882C-24940E687BA5}"/>
            </a:ext>
          </a:extLst>
        </xdr:cNvPr>
        <xdr:cNvSpPr txBox="1"/>
      </xdr:nvSpPr>
      <xdr:spPr>
        <a:xfrm>
          <a:off x="13745219" y="6483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54446</xdr:rowOff>
    </xdr:from>
    <xdr:ext cx="405111" cy="259045"/>
    <xdr:sp macro="" textlink="">
      <xdr:nvSpPr>
        <xdr:cNvPr id="434" name="n_2mainValue【認定こども園・幼稚園・保育所】&#10;有形固定資産減価償却率">
          <a:extLst>
            <a:ext uri="{FF2B5EF4-FFF2-40B4-BE49-F238E27FC236}">
              <a16:creationId xmlns:a16="http://schemas.microsoft.com/office/drawing/2014/main" id="{A33F063F-31B7-4FC0-A91A-706EAB01566B}"/>
            </a:ext>
          </a:extLst>
        </xdr:cNvPr>
        <xdr:cNvSpPr txBox="1"/>
      </xdr:nvSpPr>
      <xdr:spPr>
        <a:xfrm>
          <a:off x="12964169" y="6540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170378</xdr:rowOff>
    </xdr:from>
    <xdr:ext cx="405111" cy="259045"/>
    <xdr:sp macro="" textlink="">
      <xdr:nvSpPr>
        <xdr:cNvPr id="435" name="n_3mainValue【認定こども園・幼稚園・保育所】&#10;有形固定資産減価償却率">
          <a:extLst>
            <a:ext uri="{FF2B5EF4-FFF2-40B4-BE49-F238E27FC236}">
              <a16:creationId xmlns:a16="http://schemas.microsoft.com/office/drawing/2014/main" id="{F1A0D512-6CF7-495B-9218-A4E74821561E}"/>
            </a:ext>
          </a:extLst>
        </xdr:cNvPr>
        <xdr:cNvSpPr txBox="1"/>
      </xdr:nvSpPr>
      <xdr:spPr>
        <a:xfrm>
          <a:off x="12164069" y="6323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168020</xdr:rowOff>
    </xdr:from>
    <xdr:ext cx="405111" cy="259045"/>
    <xdr:sp macro="" textlink="">
      <xdr:nvSpPr>
        <xdr:cNvPr id="436" name="n_4mainValue【認定こども園・幼稚園・保育所】&#10;有形固定資産減価償却率">
          <a:extLst>
            <a:ext uri="{FF2B5EF4-FFF2-40B4-BE49-F238E27FC236}">
              <a16:creationId xmlns:a16="http://schemas.microsoft.com/office/drawing/2014/main" id="{D3C401D7-2B04-4F78-8E9A-F7E16E676019}"/>
            </a:ext>
          </a:extLst>
        </xdr:cNvPr>
        <xdr:cNvSpPr txBox="1"/>
      </xdr:nvSpPr>
      <xdr:spPr>
        <a:xfrm>
          <a:off x="11354444" y="6003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37" name="正方形/長方形 436">
          <a:extLst>
            <a:ext uri="{FF2B5EF4-FFF2-40B4-BE49-F238E27FC236}">
              <a16:creationId xmlns:a16="http://schemas.microsoft.com/office/drawing/2014/main" id="{1BE534D7-8573-4B51-AD44-5D0E92D0CCE1}"/>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38" name="正方形/長方形 437">
          <a:extLst>
            <a:ext uri="{FF2B5EF4-FFF2-40B4-BE49-F238E27FC236}">
              <a16:creationId xmlns:a16="http://schemas.microsoft.com/office/drawing/2014/main" id="{29CEC63E-08E5-4555-B87E-ACC02E7453F0}"/>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39" name="正方形/長方形 438">
          <a:extLst>
            <a:ext uri="{FF2B5EF4-FFF2-40B4-BE49-F238E27FC236}">
              <a16:creationId xmlns:a16="http://schemas.microsoft.com/office/drawing/2014/main" id="{A66035FD-0E2D-4475-B418-5A23E8517453}"/>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0" name="正方形/長方形 439">
          <a:extLst>
            <a:ext uri="{FF2B5EF4-FFF2-40B4-BE49-F238E27FC236}">
              <a16:creationId xmlns:a16="http://schemas.microsoft.com/office/drawing/2014/main" id="{76322486-0113-4F9D-A474-1441E3BDC34A}"/>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41" name="正方形/長方形 440">
          <a:extLst>
            <a:ext uri="{FF2B5EF4-FFF2-40B4-BE49-F238E27FC236}">
              <a16:creationId xmlns:a16="http://schemas.microsoft.com/office/drawing/2014/main" id="{169ED82B-CB63-4F14-B0E3-6D00A848D280}"/>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42" name="正方形/長方形 441">
          <a:extLst>
            <a:ext uri="{FF2B5EF4-FFF2-40B4-BE49-F238E27FC236}">
              <a16:creationId xmlns:a16="http://schemas.microsoft.com/office/drawing/2014/main" id="{7A1ADAE3-7C00-4EEE-9F3B-CB8BC995D76D}"/>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43" name="正方形/長方形 442">
          <a:extLst>
            <a:ext uri="{FF2B5EF4-FFF2-40B4-BE49-F238E27FC236}">
              <a16:creationId xmlns:a16="http://schemas.microsoft.com/office/drawing/2014/main" id="{F26405F8-F540-41EC-BC02-9E27D85C78D4}"/>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44" name="正方形/長方形 443">
          <a:extLst>
            <a:ext uri="{FF2B5EF4-FFF2-40B4-BE49-F238E27FC236}">
              <a16:creationId xmlns:a16="http://schemas.microsoft.com/office/drawing/2014/main" id="{1D363155-14AE-490C-8DA9-FBF28EA6FEB5}"/>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45" name="テキスト ボックス 444">
          <a:extLst>
            <a:ext uri="{FF2B5EF4-FFF2-40B4-BE49-F238E27FC236}">
              <a16:creationId xmlns:a16="http://schemas.microsoft.com/office/drawing/2014/main" id="{83E3EFDB-F8EB-4C5F-AEB2-6BFA88E18532}"/>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46" name="直線コネクタ 445">
          <a:extLst>
            <a:ext uri="{FF2B5EF4-FFF2-40B4-BE49-F238E27FC236}">
              <a16:creationId xmlns:a16="http://schemas.microsoft.com/office/drawing/2014/main" id="{F6050619-DF6E-4241-9CD3-C9094A7B127B}"/>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47" name="直線コネクタ 446">
          <a:extLst>
            <a:ext uri="{FF2B5EF4-FFF2-40B4-BE49-F238E27FC236}">
              <a16:creationId xmlns:a16="http://schemas.microsoft.com/office/drawing/2014/main" id="{86A290EC-D5EA-4A9D-B42F-3AE23FF2B359}"/>
            </a:ext>
          </a:extLst>
        </xdr:cNvPr>
        <xdr:cNvCxnSpPr/>
      </xdr:nvCxnSpPr>
      <xdr:spPr>
        <a:xfrm>
          <a:off x="164592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48" name="テキスト ボックス 447">
          <a:extLst>
            <a:ext uri="{FF2B5EF4-FFF2-40B4-BE49-F238E27FC236}">
              <a16:creationId xmlns:a16="http://schemas.microsoft.com/office/drawing/2014/main" id="{AD9EAA37-8CA5-41D9-9B26-6C34689DA589}"/>
            </a:ext>
          </a:extLst>
        </xdr:cNvPr>
        <xdr:cNvSpPr txBox="1"/>
      </xdr:nvSpPr>
      <xdr:spPr>
        <a:xfrm>
          <a:off x="160523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49" name="直線コネクタ 448">
          <a:extLst>
            <a:ext uri="{FF2B5EF4-FFF2-40B4-BE49-F238E27FC236}">
              <a16:creationId xmlns:a16="http://schemas.microsoft.com/office/drawing/2014/main" id="{42C8E132-AC76-417F-B571-CD74F1253DE4}"/>
            </a:ext>
          </a:extLst>
        </xdr:cNvPr>
        <xdr:cNvCxnSpPr/>
      </xdr:nvCxnSpPr>
      <xdr:spPr>
        <a:xfrm>
          <a:off x="164592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50" name="テキスト ボックス 449">
          <a:extLst>
            <a:ext uri="{FF2B5EF4-FFF2-40B4-BE49-F238E27FC236}">
              <a16:creationId xmlns:a16="http://schemas.microsoft.com/office/drawing/2014/main" id="{3886D3D5-6ECB-401F-B58B-A02364440008}"/>
            </a:ext>
          </a:extLst>
        </xdr:cNvPr>
        <xdr:cNvSpPr txBox="1"/>
      </xdr:nvSpPr>
      <xdr:spPr>
        <a:xfrm>
          <a:off x="16052346"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51" name="直線コネクタ 450">
          <a:extLst>
            <a:ext uri="{FF2B5EF4-FFF2-40B4-BE49-F238E27FC236}">
              <a16:creationId xmlns:a16="http://schemas.microsoft.com/office/drawing/2014/main" id="{D8741950-DAFE-41B1-A709-522AFF4B7789}"/>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52" name="テキスト ボックス 451">
          <a:extLst>
            <a:ext uri="{FF2B5EF4-FFF2-40B4-BE49-F238E27FC236}">
              <a16:creationId xmlns:a16="http://schemas.microsoft.com/office/drawing/2014/main" id="{9E1782B4-6B77-49D7-BE8E-73B4A311CFCA}"/>
            </a:ext>
          </a:extLst>
        </xdr:cNvPr>
        <xdr:cNvSpPr txBox="1"/>
      </xdr:nvSpPr>
      <xdr:spPr>
        <a:xfrm>
          <a:off x="16052346"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53" name="直線コネクタ 452">
          <a:extLst>
            <a:ext uri="{FF2B5EF4-FFF2-40B4-BE49-F238E27FC236}">
              <a16:creationId xmlns:a16="http://schemas.microsoft.com/office/drawing/2014/main" id="{5DFF4230-2983-449D-B603-BB5B9D0A92BD}"/>
            </a:ext>
          </a:extLst>
        </xdr:cNvPr>
        <xdr:cNvCxnSpPr/>
      </xdr:nvCxnSpPr>
      <xdr:spPr>
        <a:xfrm>
          <a:off x="164592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54" name="テキスト ボックス 453">
          <a:extLst>
            <a:ext uri="{FF2B5EF4-FFF2-40B4-BE49-F238E27FC236}">
              <a16:creationId xmlns:a16="http://schemas.microsoft.com/office/drawing/2014/main" id="{DFF2CCB7-6B0F-4344-9BC2-E0521D37AFE5}"/>
            </a:ext>
          </a:extLst>
        </xdr:cNvPr>
        <xdr:cNvSpPr txBox="1"/>
      </xdr:nvSpPr>
      <xdr:spPr>
        <a:xfrm>
          <a:off x="16052346"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55" name="直線コネクタ 454">
          <a:extLst>
            <a:ext uri="{FF2B5EF4-FFF2-40B4-BE49-F238E27FC236}">
              <a16:creationId xmlns:a16="http://schemas.microsoft.com/office/drawing/2014/main" id="{6A00B743-B8F7-4A6D-B090-A54EE5483294}"/>
            </a:ext>
          </a:extLst>
        </xdr:cNvPr>
        <xdr:cNvCxnSpPr/>
      </xdr:nvCxnSpPr>
      <xdr:spPr>
        <a:xfrm>
          <a:off x="164592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56" name="テキスト ボックス 455">
          <a:extLst>
            <a:ext uri="{FF2B5EF4-FFF2-40B4-BE49-F238E27FC236}">
              <a16:creationId xmlns:a16="http://schemas.microsoft.com/office/drawing/2014/main" id="{37653A2F-7A8C-4CE2-BCE7-A15CAA9EAD53}"/>
            </a:ext>
          </a:extLst>
        </xdr:cNvPr>
        <xdr:cNvSpPr txBox="1"/>
      </xdr:nvSpPr>
      <xdr:spPr>
        <a:xfrm>
          <a:off x="16052346"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57" name="直線コネクタ 456">
          <a:extLst>
            <a:ext uri="{FF2B5EF4-FFF2-40B4-BE49-F238E27FC236}">
              <a16:creationId xmlns:a16="http://schemas.microsoft.com/office/drawing/2014/main" id="{3E86B1AB-61CD-4C48-9BDA-D5A22E3D2E04}"/>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58" name="テキスト ボックス 457">
          <a:extLst>
            <a:ext uri="{FF2B5EF4-FFF2-40B4-BE49-F238E27FC236}">
              <a16:creationId xmlns:a16="http://schemas.microsoft.com/office/drawing/2014/main" id="{5CB40557-81A9-4D4D-91AA-12F121D2546D}"/>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59" name="【認定こども園・幼稚園・保育所】&#10;一人当たり面積グラフ枠">
          <a:extLst>
            <a:ext uri="{FF2B5EF4-FFF2-40B4-BE49-F238E27FC236}">
              <a16:creationId xmlns:a16="http://schemas.microsoft.com/office/drawing/2014/main" id="{14EEF852-8F11-4297-89F6-BDA07BF19DFB}"/>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87630</xdr:rowOff>
    </xdr:from>
    <xdr:to>
      <xdr:col>116</xdr:col>
      <xdr:colOff>62864</xdr:colOff>
      <xdr:row>41</xdr:row>
      <xdr:rowOff>146685</xdr:rowOff>
    </xdr:to>
    <xdr:cxnSp macro="">
      <xdr:nvCxnSpPr>
        <xdr:cNvPr id="460" name="直線コネクタ 459">
          <a:extLst>
            <a:ext uri="{FF2B5EF4-FFF2-40B4-BE49-F238E27FC236}">
              <a16:creationId xmlns:a16="http://schemas.microsoft.com/office/drawing/2014/main" id="{4199DA4D-CB79-4476-98D0-77D45BF05871}"/>
            </a:ext>
          </a:extLst>
        </xdr:cNvPr>
        <xdr:cNvCxnSpPr/>
      </xdr:nvCxnSpPr>
      <xdr:spPr>
        <a:xfrm flipV="1">
          <a:off x="19954239" y="5437505"/>
          <a:ext cx="0" cy="1354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150512</xdr:rowOff>
    </xdr:from>
    <xdr:ext cx="469744" cy="259045"/>
    <xdr:sp macro="" textlink="">
      <xdr:nvSpPr>
        <xdr:cNvPr id="461" name="【認定こども園・幼稚園・保育所】&#10;一人当たり面積最小値テキスト">
          <a:extLst>
            <a:ext uri="{FF2B5EF4-FFF2-40B4-BE49-F238E27FC236}">
              <a16:creationId xmlns:a16="http://schemas.microsoft.com/office/drawing/2014/main" id="{44875230-DFC7-45B7-B148-A63A249511DA}"/>
            </a:ext>
          </a:extLst>
        </xdr:cNvPr>
        <xdr:cNvSpPr txBox="1"/>
      </xdr:nvSpPr>
      <xdr:spPr>
        <a:xfrm>
          <a:off x="19992975" y="6798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146685</xdr:rowOff>
    </xdr:from>
    <xdr:to>
      <xdr:col>116</xdr:col>
      <xdr:colOff>152400</xdr:colOff>
      <xdr:row>41</xdr:row>
      <xdr:rowOff>146685</xdr:rowOff>
    </xdr:to>
    <xdr:cxnSp macro="">
      <xdr:nvCxnSpPr>
        <xdr:cNvPr id="462" name="直線コネクタ 461">
          <a:extLst>
            <a:ext uri="{FF2B5EF4-FFF2-40B4-BE49-F238E27FC236}">
              <a16:creationId xmlns:a16="http://schemas.microsoft.com/office/drawing/2014/main" id="{267FA3A5-B75D-4176-8BB8-DF0862815321}"/>
            </a:ext>
          </a:extLst>
        </xdr:cNvPr>
        <xdr:cNvCxnSpPr/>
      </xdr:nvCxnSpPr>
      <xdr:spPr>
        <a:xfrm>
          <a:off x="19878675" y="67919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34307</xdr:rowOff>
    </xdr:from>
    <xdr:ext cx="469744" cy="259045"/>
    <xdr:sp macro="" textlink="">
      <xdr:nvSpPr>
        <xdr:cNvPr id="463" name="【認定こども園・幼稚園・保育所】&#10;一人当たり面積最大値テキスト">
          <a:extLst>
            <a:ext uri="{FF2B5EF4-FFF2-40B4-BE49-F238E27FC236}">
              <a16:creationId xmlns:a16="http://schemas.microsoft.com/office/drawing/2014/main" id="{7CD21D8F-9057-4852-8414-35A142D6711A}"/>
            </a:ext>
          </a:extLst>
        </xdr:cNvPr>
        <xdr:cNvSpPr txBox="1"/>
      </xdr:nvSpPr>
      <xdr:spPr>
        <a:xfrm>
          <a:off x="19992975" y="5222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87630</xdr:rowOff>
    </xdr:from>
    <xdr:to>
      <xdr:col>116</xdr:col>
      <xdr:colOff>152400</xdr:colOff>
      <xdr:row>33</xdr:row>
      <xdr:rowOff>87630</xdr:rowOff>
    </xdr:to>
    <xdr:cxnSp macro="">
      <xdr:nvCxnSpPr>
        <xdr:cNvPr id="464" name="直線コネクタ 463">
          <a:extLst>
            <a:ext uri="{FF2B5EF4-FFF2-40B4-BE49-F238E27FC236}">
              <a16:creationId xmlns:a16="http://schemas.microsoft.com/office/drawing/2014/main" id="{8383078C-460B-4F59-9D53-CA59473A565F}"/>
            </a:ext>
          </a:extLst>
        </xdr:cNvPr>
        <xdr:cNvCxnSpPr/>
      </xdr:nvCxnSpPr>
      <xdr:spPr>
        <a:xfrm>
          <a:off x="19878675" y="54375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89552</xdr:rowOff>
    </xdr:from>
    <xdr:ext cx="469744" cy="259045"/>
    <xdr:sp macro="" textlink="">
      <xdr:nvSpPr>
        <xdr:cNvPr id="465" name="【認定こども園・幼稚園・保育所】&#10;一人当たり面積平均値テキスト">
          <a:extLst>
            <a:ext uri="{FF2B5EF4-FFF2-40B4-BE49-F238E27FC236}">
              <a16:creationId xmlns:a16="http://schemas.microsoft.com/office/drawing/2014/main" id="{7A7A718B-1E81-41C4-87DF-67DE1EA4A0B2}"/>
            </a:ext>
          </a:extLst>
        </xdr:cNvPr>
        <xdr:cNvSpPr txBox="1"/>
      </xdr:nvSpPr>
      <xdr:spPr>
        <a:xfrm>
          <a:off x="19992975" y="62490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111125</xdr:rowOff>
    </xdr:from>
    <xdr:to>
      <xdr:col>116</xdr:col>
      <xdr:colOff>114300</xdr:colOff>
      <xdr:row>39</xdr:row>
      <xdr:rowOff>41275</xdr:rowOff>
    </xdr:to>
    <xdr:sp macro="" textlink="">
      <xdr:nvSpPr>
        <xdr:cNvPr id="466" name="フローチャート: 判断 465">
          <a:extLst>
            <a:ext uri="{FF2B5EF4-FFF2-40B4-BE49-F238E27FC236}">
              <a16:creationId xmlns:a16="http://schemas.microsoft.com/office/drawing/2014/main" id="{C57E32DF-BD45-4531-A2D6-6ACE235649BC}"/>
            </a:ext>
          </a:extLst>
        </xdr:cNvPr>
        <xdr:cNvSpPr/>
      </xdr:nvSpPr>
      <xdr:spPr>
        <a:xfrm>
          <a:off x="19897725" y="62738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105410</xdr:rowOff>
    </xdr:from>
    <xdr:to>
      <xdr:col>112</xdr:col>
      <xdr:colOff>38100</xdr:colOff>
      <xdr:row>39</xdr:row>
      <xdr:rowOff>35560</xdr:rowOff>
    </xdr:to>
    <xdr:sp macro="" textlink="">
      <xdr:nvSpPr>
        <xdr:cNvPr id="467" name="フローチャート: 判断 466">
          <a:extLst>
            <a:ext uri="{FF2B5EF4-FFF2-40B4-BE49-F238E27FC236}">
              <a16:creationId xmlns:a16="http://schemas.microsoft.com/office/drawing/2014/main" id="{D8C173EF-7338-4600-B78A-21FD6DA82B03}"/>
            </a:ext>
          </a:extLst>
        </xdr:cNvPr>
        <xdr:cNvSpPr/>
      </xdr:nvSpPr>
      <xdr:spPr>
        <a:xfrm>
          <a:off x="19154775" y="62649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128270</xdr:rowOff>
    </xdr:from>
    <xdr:to>
      <xdr:col>107</xdr:col>
      <xdr:colOff>101600</xdr:colOff>
      <xdr:row>39</xdr:row>
      <xdr:rowOff>58420</xdr:rowOff>
    </xdr:to>
    <xdr:sp macro="" textlink="">
      <xdr:nvSpPr>
        <xdr:cNvPr id="468" name="フローチャート: 判断 467">
          <a:extLst>
            <a:ext uri="{FF2B5EF4-FFF2-40B4-BE49-F238E27FC236}">
              <a16:creationId xmlns:a16="http://schemas.microsoft.com/office/drawing/2014/main" id="{67A0B206-B3AE-49FF-932B-C363E1B64620}"/>
            </a:ext>
          </a:extLst>
        </xdr:cNvPr>
        <xdr:cNvSpPr/>
      </xdr:nvSpPr>
      <xdr:spPr>
        <a:xfrm>
          <a:off x="18345150" y="62877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126365</xdr:rowOff>
    </xdr:from>
    <xdr:to>
      <xdr:col>102</xdr:col>
      <xdr:colOff>165100</xdr:colOff>
      <xdr:row>39</xdr:row>
      <xdr:rowOff>56515</xdr:rowOff>
    </xdr:to>
    <xdr:sp macro="" textlink="">
      <xdr:nvSpPr>
        <xdr:cNvPr id="469" name="フローチャート: 判断 468">
          <a:extLst>
            <a:ext uri="{FF2B5EF4-FFF2-40B4-BE49-F238E27FC236}">
              <a16:creationId xmlns:a16="http://schemas.microsoft.com/office/drawing/2014/main" id="{0CA8C5BE-B6B9-45D7-9332-0621E787D26C}"/>
            </a:ext>
          </a:extLst>
        </xdr:cNvPr>
        <xdr:cNvSpPr/>
      </xdr:nvSpPr>
      <xdr:spPr>
        <a:xfrm>
          <a:off x="17554575" y="628586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470" name="フローチャート: 判断 469">
          <a:extLst>
            <a:ext uri="{FF2B5EF4-FFF2-40B4-BE49-F238E27FC236}">
              <a16:creationId xmlns:a16="http://schemas.microsoft.com/office/drawing/2014/main" id="{99BD9182-8304-43D2-95EB-0C550429F4F1}"/>
            </a:ext>
          </a:extLst>
        </xdr:cNvPr>
        <xdr:cNvSpPr/>
      </xdr:nvSpPr>
      <xdr:spPr>
        <a:xfrm>
          <a:off x="16754475" y="627951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1" name="テキスト ボックス 470">
          <a:extLst>
            <a:ext uri="{FF2B5EF4-FFF2-40B4-BE49-F238E27FC236}">
              <a16:creationId xmlns:a16="http://schemas.microsoft.com/office/drawing/2014/main" id="{CCB97BAC-D074-4C37-B107-2A352BF9F9B6}"/>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72" name="テキスト ボックス 471">
          <a:extLst>
            <a:ext uri="{FF2B5EF4-FFF2-40B4-BE49-F238E27FC236}">
              <a16:creationId xmlns:a16="http://schemas.microsoft.com/office/drawing/2014/main" id="{4709D46C-1600-4439-B2D3-466E2ED64BA2}"/>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73" name="テキスト ボックス 472">
          <a:extLst>
            <a:ext uri="{FF2B5EF4-FFF2-40B4-BE49-F238E27FC236}">
              <a16:creationId xmlns:a16="http://schemas.microsoft.com/office/drawing/2014/main" id="{5BF1CCD7-9589-4E36-820A-DAE516E0252F}"/>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74" name="テキスト ボックス 473">
          <a:extLst>
            <a:ext uri="{FF2B5EF4-FFF2-40B4-BE49-F238E27FC236}">
              <a16:creationId xmlns:a16="http://schemas.microsoft.com/office/drawing/2014/main" id="{C6A3CD37-2587-45F3-8907-E475B9643A94}"/>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75" name="テキスト ボックス 474">
          <a:extLst>
            <a:ext uri="{FF2B5EF4-FFF2-40B4-BE49-F238E27FC236}">
              <a16:creationId xmlns:a16="http://schemas.microsoft.com/office/drawing/2014/main" id="{CA4C9EB1-C21E-412D-AA89-41501CD0AD4B}"/>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6350</xdr:rowOff>
    </xdr:from>
    <xdr:to>
      <xdr:col>112</xdr:col>
      <xdr:colOff>38100</xdr:colOff>
      <xdr:row>37</xdr:row>
      <xdr:rowOff>107950</xdr:rowOff>
    </xdr:to>
    <xdr:sp macro="" textlink="">
      <xdr:nvSpPr>
        <xdr:cNvPr id="476" name="楕円 475">
          <a:extLst>
            <a:ext uri="{FF2B5EF4-FFF2-40B4-BE49-F238E27FC236}">
              <a16:creationId xmlns:a16="http://schemas.microsoft.com/office/drawing/2014/main" id="{BE686495-85F0-4B23-8CC4-34897CF914BE}"/>
            </a:ext>
          </a:extLst>
        </xdr:cNvPr>
        <xdr:cNvSpPr/>
      </xdr:nvSpPr>
      <xdr:spPr>
        <a:xfrm>
          <a:off x="19154775" y="60102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97790</xdr:rowOff>
    </xdr:from>
    <xdr:to>
      <xdr:col>107</xdr:col>
      <xdr:colOff>101600</xdr:colOff>
      <xdr:row>39</xdr:row>
      <xdr:rowOff>27940</xdr:rowOff>
    </xdr:to>
    <xdr:sp macro="" textlink="">
      <xdr:nvSpPr>
        <xdr:cNvPr id="477" name="楕円 476">
          <a:extLst>
            <a:ext uri="{FF2B5EF4-FFF2-40B4-BE49-F238E27FC236}">
              <a16:creationId xmlns:a16="http://schemas.microsoft.com/office/drawing/2014/main" id="{D11CF622-F120-4DDD-8B94-AEB287551AF0}"/>
            </a:ext>
          </a:extLst>
        </xdr:cNvPr>
        <xdr:cNvSpPr/>
      </xdr:nvSpPr>
      <xdr:spPr>
        <a:xfrm>
          <a:off x="18345150" y="626046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57150</xdr:rowOff>
    </xdr:from>
    <xdr:to>
      <xdr:col>111</xdr:col>
      <xdr:colOff>177800</xdr:colOff>
      <xdr:row>38</xdr:row>
      <xdr:rowOff>148590</xdr:rowOff>
    </xdr:to>
    <xdr:cxnSp macro="">
      <xdr:nvCxnSpPr>
        <xdr:cNvPr id="478" name="直線コネクタ 477">
          <a:extLst>
            <a:ext uri="{FF2B5EF4-FFF2-40B4-BE49-F238E27FC236}">
              <a16:creationId xmlns:a16="http://schemas.microsoft.com/office/drawing/2014/main" id="{22235DCA-173A-4B12-AC61-4B3596D4A4B7}"/>
            </a:ext>
          </a:extLst>
        </xdr:cNvPr>
        <xdr:cNvCxnSpPr/>
      </xdr:nvCxnSpPr>
      <xdr:spPr>
        <a:xfrm flipV="1">
          <a:off x="18392775" y="6057900"/>
          <a:ext cx="809625" cy="250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101600</xdr:rowOff>
    </xdr:from>
    <xdr:to>
      <xdr:col>102</xdr:col>
      <xdr:colOff>165100</xdr:colOff>
      <xdr:row>39</xdr:row>
      <xdr:rowOff>31750</xdr:rowOff>
    </xdr:to>
    <xdr:sp macro="" textlink="">
      <xdr:nvSpPr>
        <xdr:cNvPr id="479" name="楕円 478">
          <a:extLst>
            <a:ext uri="{FF2B5EF4-FFF2-40B4-BE49-F238E27FC236}">
              <a16:creationId xmlns:a16="http://schemas.microsoft.com/office/drawing/2014/main" id="{97916B18-7C08-4E02-B1F8-A5A77F90A9CE}"/>
            </a:ext>
          </a:extLst>
        </xdr:cNvPr>
        <xdr:cNvSpPr/>
      </xdr:nvSpPr>
      <xdr:spPr>
        <a:xfrm>
          <a:off x="17554575" y="626745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148590</xdr:rowOff>
    </xdr:from>
    <xdr:to>
      <xdr:col>107</xdr:col>
      <xdr:colOff>50800</xdr:colOff>
      <xdr:row>38</xdr:row>
      <xdr:rowOff>152400</xdr:rowOff>
    </xdr:to>
    <xdr:cxnSp macro="">
      <xdr:nvCxnSpPr>
        <xdr:cNvPr id="480" name="直線コネクタ 479">
          <a:extLst>
            <a:ext uri="{FF2B5EF4-FFF2-40B4-BE49-F238E27FC236}">
              <a16:creationId xmlns:a16="http://schemas.microsoft.com/office/drawing/2014/main" id="{21AFFE91-776E-4679-A5B7-C2315B80CB89}"/>
            </a:ext>
          </a:extLst>
        </xdr:cNvPr>
        <xdr:cNvCxnSpPr/>
      </xdr:nvCxnSpPr>
      <xdr:spPr>
        <a:xfrm flipV="1">
          <a:off x="17602200" y="6308090"/>
          <a:ext cx="790575"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107315</xdr:rowOff>
    </xdr:from>
    <xdr:to>
      <xdr:col>98</xdr:col>
      <xdr:colOff>38100</xdr:colOff>
      <xdr:row>39</xdr:row>
      <xdr:rowOff>37465</xdr:rowOff>
    </xdr:to>
    <xdr:sp macro="" textlink="">
      <xdr:nvSpPr>
        <xdr:cNvPr id="481" name="楕円 480">
          <a:extLst>
            <a:ext uri="{FF2B5EF4-FFF2-40B4-BE49-F238E27FC236}">
              <a16:creationId xmlns:a16="http://schemas.microsoft.com/office/drawing/2014/main" id="{6EF50988-5736-431C-A6DE-4E12D0E0870E}"/>
            </a:ext>
          </a:extLst>
        </xdr:cNvPr>
        <xdr:cNvSpPr/>
      </xdr:nvSpPr>
      <xdr:spPr>
        <a:xfrm>
          <a:off x="16754475" y="626681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152400</xdr:rowOff>
    </xdr:from>
    <xdr:to>
      <xdr:col>102</xdr:col>
      <xdr:colOff>114300</xdr:colOff>
      <xdr:row>38</xdr:row>
      <xdr:rowOff>158115</xdr:rowOff>
    </xdr:to>
    <xdr:cxnSp macro="">
      <xdr:nvCxnSpPr>
        <xdr:cNvPr id="482" name="直線コネクタ 481">
          <a:extLst>
            <a:ext uri="{FF2B5EF4-FFF2-40B4-BE49-F238E27FC236}">
              <a16:creationId xmlns:a16="http://schemas.microsoft.com/office/drawing/2014/main" id="{98401354-EA74-4F33-8DFD-384711891884}"/>
            </a:ext>
          </a:extLst>
        </xdr:cNvPr>
        <xdr:cNvCxnSpPr/>
      </xdr:nvCxnSpPr>
      <xdr:spPr>
        <a:xfrm flipV="1">
          <a:off x="16802100" y="6315075"/>
          <a:ext cx="8001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26687</xdr:rowOff>
    </xdr:from>
    <xdr:ext cx="469744" cy="259045"/>
    <xdr:sp macro="" textlink="">
      <xdr:nvSpPr>
        <xdr:cNvPr id="483" name="n_1aveValue【認定こども園・幼稚園・保育所】&#10;一人当たり面積">
          <a:extLst>
            <a:ext uri="{FF2B5EF4-FFF2-40B4-BE49-F238E27FC236}">
              <a16:creationId xmlns:a16="http://schemas.microsoft.com/office/drawing/2014/main" id="{BBADF18B-3CAA-4901-B4A8-06135C57AD63}"/>
            </a:ext>
          </a:extLst>
        </xdr:cNvPr>
        <xdr:cNvSpPr txBox="1"/>
      </xdr:nvSpPr>
      <xdr:spPr>
        <a:xfrm>
          <a:off x="18983402" y="6354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49547</xdr:rowOff>
    </xdr:from>
    <xdr:ext cx="469744" cy="259045"/>
    <xdr:sp macro="" textlink="">
      <xdr:nvSpPr>
        <xdr:cNvPr id="484" name="n_2aveValue【認定こども園・幼稚園・保育所】&#10;一人当たり面積">
          <a:extLst>
            <a:ext uri="{FF2B5EF4-FFF2-40B4-BE49-F238E27FC236}">
              <a16:creationId xmlns:a16="http://schemas.microsoft.com/office/drawing/2014/main" id="{A7841252-1733-4278-B263-D132741743DD}"/>
            </a:ext>
          </a:extLst>
        </xdr:cNvPr>
        <xdr:cNvSpPr txBox="1"/>
      </xdr:nvSpPr>
      <xdr:spPr>
        <a:xfrm>
          <a:off x="18183302" y="6370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47642</xdr:rowOff>
    </xdr:from>
    <xdr:ext cx="469744" cy="259045"/>
    <xdr:sp macro="" textlink="">
      <xdr:nvSpPr>
        <xdr:cNvPr id="485" name="n_3aveValue【認定こども園・幼稚園・保育所】&#10;一人当たり面積">
          <a:extLst>
            <a:ext uri="{FF2B5EF4-FFF2-40B4-BE49-F238E27FC236}">
              <a16:creationId xmlns:a16="http://schemas.microsoft.com/office/drawing/2014/main" id="{9BE2239E-829B-4A7A-91D0-038C7700CC5B}"/>
            </a:ext>
          </a:extLst>
        </xdr:cNvPr>
        <xdr:cNvSpPr txBox="1"/>
      </xdr:nvSpPr>
      <xdr:spPr>
        <a:xfrm>
          <a:off x="17383202" y="6369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38117</xdr:rowOff>
    </xdr:from>
    <xdr:ext cx="469744" cy="259045"/>
    <xdr:sp macro="" textlink="">
      <xdr:nvSpPr>
        <xdr:cNvPr id="486" name="n_4aveValue【認定こども園・幼稚園・保育所】&#10;一人当たり面積">
          <a:extLst>
            <a:ext uri="{FF2B5EF4-FFF2-40B4-BE49-F238E27FC236}">
              <a16:creationId xmlns:a16="http://schemas.microsoft.com/office/drawing/2014/main" id="{BA15A620-315D-4AA2-A59B-0C0D69D88533}"/>
            </a:ext>
          </a:extLst>
        </xdr:cNvPr>
        <xdr:cNvSpPr txBox="1"/>
      </xdr:nvSpPr>
      <xdr:spPr>
        <a:xfrm>
          <a:off x="16592627" y="6362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124477</xdr:rowOff>
    </xdr:from>
    <xdr:ext cx="469744" cy="259045"/>
    <xdr:sp macro="" textlink="">
      <xdr:nvSpPr>
        <xdr:cNvPr id="487" name="n_1mainValue【認定こども園・幼稚園・保育所】&#10;一人当たり面積">
          <a:extLst>
            <a:ext uri="{FF2B5EF4-FFF2-40B4-BE49-F238E27FC236}">
              <a16:creationId xmlns:a16="http://schemas.microsoft.com/office/drawing/2014/main" id="{BADAC1AB-F8EB-428E-A732-9DD15076977E}"/>
            </a:ext>
          </a:extLst>
        </xdr:cNvPr>
        <xdr:cNvSpPr txBox="1"/>
      </xdr:nvSpPr>
      <xdr:spPr>
        <a:xfrm>
          <a:off x="18983402" y="5798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44467</xdr:rowOff>
    </xdr:from>
    <xdr:ext cx="469744" cy="259045"/>
    <xdr:sp macro="" textlink="">
      <xdr:nvSpPr>
        <xdr:cNvPr id="488" name="n_2mainValue【認定こども園・幼稚園・保育所】&#10;一人当たり面積">
          <a:extLst>
            <a:ext uri="{FF2B5EF4-FFF2-40B4-BE49-F238E27FC236}">
              <a16:creationId xmlns:a16="http://schemas.microsoft.com/office/drawing/2014/main" id="{3562D0D0-2F6F-45A7-87B9-2CA75A5BB173}"/>
            </a:ext>
          </a:extLst>
        </xdr:cNvPr>
        <xdr:cNvSpPr txBox="1"/>
      </xdr:nvSpPr>
      <xdr:spPr>
        <a:xfrm>
          <a:off x="18183302" y="6048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48277</xdr:rowOff>
    </xdr:from>
    <xdr:ext cx="469744" cy="259045"/>
    <xdr:sp macro="" textlink="">
      <xdr:nvSpPr>
        <xdr:cNvPr id="489" name="n_3mainValue【認定こども園・幼稚園・保育所】&#10;一人当たり面積">
          <a:extLst>
            <a:ext uri="{FF2B5EF4-FFF2-40B4-BE49-F238E27FC236}">
              <a16:creationId xmlns:a16="http://schemas.microsoft.com/office/drawing/2014/main" id="{24BA5F8A-9F02-4219-AB22-F8883FE396EB}"/>
            </a:ext>
          </a:extLst>
        </xdr:cNvPr>
        <xdr:cNvSpPr txBox="1"/>
      </xdr:nvSpPr>
      <xdr:spPr>
        <a:xfrm>
          <a:off x="17383202" y="6045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53992</xdr:rowOff>
    </xdr:from>
    <xdr:ext cx="469744" cy="259045"/>
    <xdr:sp macro="" textlink="">
      <xdr:nvSpPr>
        <xdr:cNvPr id="490" name="n_4mainValue【認定こども園・幼稚園・保育所】&#10;一人当たり面積">
          <a:extLst>
            <a:ext uri="{FF2B5EF4-FFF2-40B4-BE49-F238E27FC236}">
              <a16:creationId xmlns:a16="http://schemas.microsoft.com/office/drawing/2014/main" id="{EB5D2CD4-F236-4DF2-BD77-C74D8E0A9543}"/>
            </a:ext>
          </a:extLst>
        </xdr:cNvPr>
        <xdr:cNvSpPr txBox="1"/>
      </xdr:nvSpPr>
      <xdr:spPr>
        <a:xfrm>
          <a:off x="16592627" y="6054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91" name="正方形/長方形 490">
          <a:extLst>
            <a:ext uri="{FF2B5EF4-FFF2-40B4-BE49-F238E27FC236}">
              <a16:creationId xmlns:a16="http://schemas.microsoft.com/office/drawing/2014/main" id="{6F69998B-C391-4CFF-A3C0-2FFC8F3061B0}"/>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92" name="正方形/長方形 491">
          <a:extLst>
            <a:ext uri="{FF2B5EF4-FFF2-40B4-BE49-F238E27FC236}">
              <a16:creationId xmlns:a16="http://schemas.microsoft.com/office/drawing/2014/main" id="{6979FFA0-05DE-4248-8372-2AAB0911C884}"/>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93" name="正方形/長方形 492">
          <a:extLst>
            <a:ext uri="{FF2B5EF4-FFF2-40B4-BE49-F238E27FC236}">
              <a16:creationId xmlns:a16="http://schemas.microsoft.com/office/drawing/2014/main" id="{24D3BA54-57C6-4FA1-A866-05092C66AD73}"/>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94" name="正方形/長方形 493">
          <a:extLst>
            <a:ext uri="{FF2B5EF4-FFF2-40B4-BE49-F238E27FC236}">
              <a16:creationId xmlns:a16="http://schemas.microsoft.com/office/drawing/2014/main" id="{5243DFAC-078E-40EC-AF41-E2890F1FBAB0}"/>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95" name="正方形/長方形 494">
          <a:extLst>
            <a:ext uri="{FF2B5EF4-FFF2-40B4-BE49-F238E27FC236}">
              <a16:creationId xmlns:a16="http://schemas.microsoft.com/office/drawing/2014/main" id="{E97A78FE-2FB9-4722-9C55-4361BC091088}"/>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96" name="正方形/長方形 495">
          <a:extLst>
            <a:ext uri="{FF2B5EF4-FFF2-40B4-BE49-F238E27FC236}">
              <a16:creationId xmlns:a16="http://schemas.microsoft.com/office/drawing/2014/main" id="{A37B367C-BB41-40AC-BDB2-B61028779337}"/>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97" name="正方形/長方形 496">
          <a:extLst>
            <a:ext uri="{FF2B5EF4-FFF2-40B4-BE49-F238E27FC236}">
              <a16:creationId xmlns:a16="http://schemas.microsoft.com/office/drawing/2014/main" id="{4CA69786-C132-4410-90F0-8AEB36ABAF21}"/>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98" name="正方形/長方形 497">
          <a:extLst>
            <a:ext uri="{FF2B5EF4-FFF2-40B4-BE49-F238E27FC236}">
              <a16:creationId xmlns:a16="http://schemas.microsoft.com/office/drawing/2014/main" id="{7A65CB5B-51DE-44D7-848E-FC6C45ABB6E6}"/>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99" name="テキスト ボックス 498">
          <a:extLst>
            <a:ext uri="{FF2B5EF4-FFF2-40B4-BE49-F238E27FC236}">
              <a16:creationId xmlns:a16="http://schemas.microsoft.com/office/drawing/2014/main" id="{CC5BBA24-FA2E-45AF-9621-24B50F9CDDA9}"/>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00" name="直線コネクタ 499">
          <a:extLst>
            <a:ext uri="{FF2B5EF4-FFF2-40B4-BE49-F238E27FC236}">
              <a16:creationId xmlns:a16="http://schemas.microsoft.com/office/drawing/2014/main" id="{46E63E55-3347-4002-9814-BFAC404FB051}"/>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01" name="テキスト ボックス 500">
          <a:extLst>
            <a:ext uri="{FF2B5EF4-FFF2-40B4-BE49-F238E27FC236}">
              <a16:creationId xmlns:a16="http://schemas.microsoft.com/office/drawing/2014/main" id="{ECA20E4A-6890-4810-9A46-1F8C3AD9596A}"/>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02" name="直線コネクタ 501">
          <a:extLst>
            <a:ext uri="{FF2B5EF4-FFF2-40B4-BE49-F238E27FC236}">
              <a16:creationId xmlns:a16="http://schemas.microsoft.com/office/drawing/2014/main" id="{60F1EEA5-6564-4718-87BA-6FA5718261CF}"/>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03" name="テキスト ボックス 502">
          <a:extLst>
            <a:ext uri="{FF2B5EF4-FFF2-40B4-BE49-F238E27FC236}">
              <a16:creationId xmlns:a16="http://schemas.microsoft.com/office/drawing/2014/main" id="{656E3C04-5568-40FF-9DEC-283A66DA174F}"/>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04" name="直線コネクタ 503">
          <a:extLst>
            <a:ext uri="{FF2B5EF4-FFF2-40B4-BE49-F238E27FC236}">
              <a16:creationId xmlns:a16="http://schemas.microsoft.com/office/drawing/2014/main" id="{DA6F02C9-8FCB-4368-A064-9731ADBB44B0}"/>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05" name="テキスト ボックス 504">
          <a:extLst>
            <a:ext uri="{FF2B5EF4-FFF2-40B4-BE49-F238E27FC236}">
              <a16:creationId xmlns:a16="http://schemas.microsoft.com/office/drawing/2014/main" id="{EEDF4520-3B14-45A7-B93B-C79F5DC59F24}"/>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06" name="直線コネクタ 505">
          <a:extLst>
            <a:ext uri="{FF2B5EF4-FFF2-40B4-BE49-F238E27FC236}">
              <a16:creationId xmlns:a16="http://schemas.microsoft.com/office/drawing/2014/main" id="{A2D692B4-5994-4DE0-956E-549E18B78E2C}"/>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07" name="テキスト ボックス 506">
          <a:extLst>
            <a:ext uri="{FF2B5EF4-FFF2-40B4-BE49-F238E27FC236}">
              <a16:creationId xmlns:a16="http://schemas.microsoft.com/office/drawing/2014/main" id="{C4757DE0-8373-4B40-B2B8-939BB14AF6EB}"/>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08" name="直線コネクタ 507">
          <a:extLst>
            <a:ext uri="{FF2B5EF4-FFF2-40B4-BE49-F238E27FC236}">
              <a16:creationId xmlns:a16="http://schemas.microsoft.com/office/drawing/2014/main" id="{A454AD9F-C5FB-4558-84FC-D32C069DC5BC}"/>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09" name="テキスト ボックス 508">
          <a:extLst>
            <a:ext uri="{FF2B5EF4-FFF2-40B4-BE49-F238E27FC236}">
              <a16:creationId xmlns:a16="http://schemas.microsoft.com/office/drawing/2014/main" id="{59C62FFA-2A34-4D23-A4A5-90084E8E3C35}"/>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10" name="直線コネクタ 509">
          <a:extLst>
            <a:ext uri="{FF2B5EF4-FFF2-40B4-BE49-F238E27FC236}">
              <a16:creationId xmlns:a16="http://schemas.microsoft.com/office/drawing/2014/main" id="{DC18FF54-0ED0-4195-9406-6D573FE45B59}"/>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11" name="テキスト ボックス 510">
          <a:extLst>
            <a:ext uri="{FF2B5EF4-FFF2-40B4-BE49-F238E27FC236}">
              <a16:creationId xmlns:a16="http://schemas.microsoft.com/office/drawing/2014/main" id="{94AF02C4-DBDB-4D62-B760-13555F99331B}"/>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12" name="直線コネクタ 511">
          <a:extLst>
            <a:ext uri="{FF2B5EF4-FFF2-40B4-BE49-F238E27FC236}">
              <a16:creationId xmlns:a16="http://schemas.microsoft.com/office/drawing/2014/main" id="{5EB7F6D8-48F7-49D0-A616-069B211E57C4}"/>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13" name="テキスト ボックス 512">
          <a:extLst>
            <a:ext uri="{FF2B5EF4-FFF2-40B4-BE49-F238E27FC236}">
              <a16:creationId xmlns:a16="http://schemas.microsoft.com/office/drawing/2014/main" id="{2E61C481-3B8E-45D0-9664-B1CD6151867F}"/>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14" name="【学校施設】&#10;有形固定資産減価償却率グラフ枠">
          <a:extLst>
            <a:ext uri="{FF2B5EF4-FFF2-40B4-BE49-F238E27FC236}">
              <a16:creationId xmlns:a16="http://schemas.microsoft.com/office/drawing/2014/main" id="{2C91C884-29E6-41FE-85B1-9CD9FD684A0F}"/>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63</xdr:row>
      <xdr:rowOff>165735</xdr:rowOff>
    </xdr:to>
    <xdr:cxnSp macro="">
      <xdr:nvCxnSpPr>
        <xdr:cNvPr id="515" name="直線コネクタ 514">
          <a:extLst>
            <a:ext uri="{FF2B5EF4-FFF2-40B4-BE49-F238E27FC236}">
              <a16:creationId xmlns:a16="http://schemas.microsoft.com/office/drawing/2014/main" id="{D567F5E2-E2C6-4A28-9EC3-1DECEE9BD47A}"/>
            </a:ext>
          </a:extLst>
        </xdr:cNvPr>
        <xdr:cNvCxnSpPr/>
      </xdr:nvCxnSpPr>
      <xdr:spPr>
        <a:xfrm flipV="1">
          <a:off x="14696439" y="9077325"/>
          <a:ext cx="0" cy="1296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516" name="【学校施設】&#10;有形固定資産減価償却率最小値テキスト">
          <a:extLst>
            <a:ext uri="{FF2B5EF4-FFF2-40B4-BE49-F238E27FC236}">
              <a16:creationId xmlns:a16="http://schemas.microsoft.com/office/drawing/2014/main" id="{BAF75F29-BD35-450E-9F01-A1FA617F40C0}"/>
            </a:ext>
          </a:extLst>
        </xdr:cNvPr>
        <xdr:cNvSpPr txBox="1"/>
      </xdr:nvSpPr>
      <xdr:spPr>
        <a:xfrm>
          <a:off x="14735175"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517" name="直線コネクタ 516">
          <a:extLst>
            <a:ext uri="{FF2B5EF4-FFF2-40B4-BE49-F238E27FC236}">
              <a16:creationId xmlns:a16="http://schemas.microsoft.com/office/drawing/2014/main" id="{D0077C01-D858-423F-9CA3-EA35B6D0570F}"/>
            </a:ext>
          </a:extLst>
        </xdr:cNvPr>
        <xdr:cNvCxnSpPr/>
      </xdr:nvCxnSpPr>
      <xdr:spPr>
        <a:xfrm>
          <a:off x="14611350" y="103733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518" name="【学校施設】&#10;有形固定資産減価償却率最大値テキスト">
          <a:extLst>
            <a:ext uri="{FF2B5EF4-FFF2-40B4-BE49-F238E27FC236}">
              <a16:creationId xmlns:a16="http://schemas.microsoft.com/office/drawing/2014/main" id="{5E21FB97-4828-4D31-B14B-CD1CBC142211}"/>
            </a:ext>
          </a:extLst>
        </xdr:cNvPr>
        <xdr:cNvSpPr txBox="1"/>
      </xdr:nvSpPr>
      <xdr:spPr>
        <a:xfrm>
          <a:off x="14735175" y="887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519" name="直線コネクタ 518">
          <a:extLst>
            <a:ext uri="{FF2B5EF4-FFF2-40B4-BE49-F238E27FC236}">
              <a16:creationId xmlns:a16="http://schemas.microsoft.com/office/drawing/2014/main" id="{B418FD13-4279-4D18-92CD-E24B3A6708D5}"/>
            </a:ext>
          </a:extLst>
        </xdr:cNvPr>
        <xdr:cNvCxnSpPr/>
      </xdr:nvCxnSpPr>
      <xdr:spPr>
        <a:xfrm>
          <a:off x="14611350" y="90773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22877</xdr:rowOff>
    </xdr:from>
    <xdr:ext cx="405111" cy="259045"/>
    <xdr:sp macro="" textlink="">
      <xdr:nvSpPr>
        <xdr:cNvPr id="520" name="【学校施設】&#10;有形固定資産減価償却率平均値テキスト">
          <a:extLst>
            <a:ext uri="{FF2B5EF4-FFF2-40B4-BE49-F238E27FC236}">
              <a16:creationId xmlns:a16="http://schemas.microsoft.com/office/drawing/2014/main" id="{692AA093-81B6-4E55-8D7F-8216232951E2}"/>
            </a:ext>
          </a:extLst>
        </xdr:cNvPr>
        <xdr:cNvSpPr txBox="1"/>
      </xdr:nvSpPr>
      <xdr:spPr>
        <a:xfrm>
          <a:off x="14735175" y="9751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44450</xdr:rowOff>
    </xdr:from>
    <xdr:to>
      <xdr:col>85</xdr:col>
      <xdr:colOff>177800</xdr:colOff>
      <xdr:row>60</xdr:row>
      <xdr:rowOff>146050</xdr:rowOff>
    </xdr:to>
    <xdr:sp macro="" textlink="">
      <xdr:nvSpPr>
        <xdr:cNvPr id="521" name="フローチャート: 判断 520">
          <a:extLst>
            <a:ext uri="{FF2B5EF4-FFF2-40B4-BE49-F238E27FC236}">
              <a16:creationId xmlns:a16="http://schemas.microsoft.com/office/drawing/2014/main" id="{B40F11E1-451B-49D0-B0C6-7762E9E6DF77}"/>
            </a:ext>
          </a:extLst>
        </xdr:cNvPr>
        <xdr:cNvSpPr/>
      </xdr:nvSpPr>
      <xdr:spPr>
        <a:xfrm>
          <a:off x="14649450" y="97726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48260</xdr:rowOff>
    </xdr:from>
    <xdr:to>
      <xdr:col>81</xdr:col>
      <xdr:colOff>101600</xdr:colOff>
      <xdr:row>60</xdr:row>
      <xdr:rowOff>149860</xdr:rowOff>
    </xdr:to>
    <xdr:sp macro="" textlink="">
      <xdr:nvSpPr>
        <xdr:cNvPr id="522" name="フローチャート: 判断 521">
          <a:extLst>
            <a:ext uri="{FF2B5EF4-FFF2-40B4-BE49-F238E27FC236}">
              <a16:creationId xmlns:a16="http://schemas.microsoft.com/office/drawing/2014/main" id="{482E21E8-FE2B-4E75-90C1-987B6C984594}"/>
            </a:ext>
          </a:extLst>
        </xdr:cNvPr>
        <xdr:cNvSpPr/>
      </xdr:nvSpPr>
      <xdr:spPr>
        <a:xfrm>
          <a:off x="13887450" y="977011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19685</xdr:rowOff>
    </xdr:from>
    <xdr:to>
      <xdr:col>76</xdr:col>
      <xdr:colOff>165100</xdr:colOff>
      <xdr:row>60</xdr:row>
      <xdr:rowOff>121285</xdr:rowOff>
    </xdr:to>
    <xdr:sp macro="" textlink="">
      <xdr:nvSpPr>
        <xdr:cNvPr id="523" name="フローチャート: 判断 522">
          <a:extLst>
            <a:ext uri="{FF2B5EF4-FFF2-40B4-BE49-F238E27FC236}">
              <a16:creationId xmlns:a16="http://schemas.microsoft.com/office/drawing/2014/main" id="{A474FDC4-8A46-4E80-AD60-2765C6D20D97}"/>
            </a:ext>
          </a:extLst>
        </xdr:cNvPr>
        <xdr:cNvSpPr/>
      </xdr:nvSpPr>
      <xdr:spPr>
        <a:xfrm>
          <a:off x="13096875" y="974471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168275</xdr:rowOff>
    </xdr:from>
    <xdr:to>
      <xdr:col>72</xdr:col>
      <xdr:colOff>38100</xdr:colOff>
      <xdr:row>60</xdr:row>
      <xdr:rowOff>98425</xdr:rowOff>
    </xdr:to>
    <xdr:sp macro="" textlink="">
      <xdr:nvSpPr>
        <xdr:cNvPr id="524" name="フローチャート: 判断 523">
          <a:extLst>
            <a:ext uri="{FF2B5EF4-FFF2-40B4-BE49-F238E27FC236}">
              <a16:creationId xmlns:a16="http://schemas.microsoft.com/office/drawing/2014/main" id="{6B69954F-8350-4BE2-B051-7F83352677C6}"/>
            </a:ext>
          </a:extLst>
        </xdr:cNvPr>
        <xdr:cNvSpPr/>
      </xdr:nvSpPr>
      <xdr:spPr>
        <a:xfrm>
          <a:off x="12296775" y="97218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143510</xdr:rowOff>
    </xdr:from>
    <xdr:to>
      <xdr:col>67</xdr:col>
      <xdr:colOff>101600</xdr:colOff>
      <xdr:row>60</xdr:row>
      <xdr:rowOff>73660</xdr:rowOff>
    </xdr:to>
    <xdr:sp macro="" textlink="">
      <xdr:nvSpPr>
        <xdr:cNvPr id="525" name="フローチャート: 判断 524">
          <a:extLst>
            <a:ext uri="{FF2B5EF4-FFF2-40B4-BE49-F238E27FC236}">
              <a16:creationId xmlns:a16="http://schemas.microsoft.com/office/drawing/2014/main" id="{822BE238-2104-4E73-8420-4A2BA8860194}"/>
            </a:ext>
          </a:extLst>
        </xdr:cNvPr>
        <xdr:cNvSpPr/>
      </xdr:nvSpPr>
      <xdr:spPr>
        <a:xfrm>
          <a:off x="11487150" y="97034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26" name="テキスト ボックス 525">
          <a:extLst>
            <a:ext uri="{FF2B5EF4-FFF2-40B4-BE49-F238E27FC236}">
              <a16:creationId xmlns:a16="http://schemas.microsoft.com/office/drawing/2014/main" id="{55467B28-66FA-4544-8729-53CA8BDE9767}"/>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27" name="テキスト ボックス 526">
          <a:extLst>
            <a:ext uri="{FF2B5EF4-FFF2-40B4-BE49-F238E27FC236}">
              <a16:creationId xmlns:a16="http://schemas.microsoft.com/office/drawing/2014/main" id="{356F1A42-C18B-4605-8CCD-3941E0A5688A}"/>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28" name="テキスト ボックス 527">
          <a:extLst>
            <a:ext uri="{FF2B5EF4-FFF2-40B4-BE49-F238E27FC236}">
              <a16:creationId xmlns:a16="http://schemas.microsoft.com/office/drawing/2014/main" id="{C8D53D00-D942-4C71-A561-DADE9F32806A}"/>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29" name="テキスト ボックス 528">
          <a:extLst>
            <a:ext uri="{FF2B5EF4-FFF2-40B4-BE49-F238E27FC236}">
              <a16:creationId xmlns:a16="http://schemas.microsoft.com/office/drawing/2014/main" id="{2D896EB9-4F3C-445C-9F55-F300A70B6EB6}"/>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30" name="テキスト ボックス 529">
          <a:extLst>
            <a:ext uri="{FF2B5EF4-FFF2-40B4-BE49-F238E27FC236}">
              <a16:creationId xmlns:a16="http://schemas.microsoft.com/office/drawing/2014/main" id="{8E8A3E5B-6680-4954-8F7C-186B2CB3BDFE}"/>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154940</xdr:rowOff>
    </xdr:from>
    <xdr:to>
      <xdr:col>81</xdr:col>
      <xdr:colOff>101600</xdr:colOff>
      <xdr:row>62</xdr:row>
      <xdr:rowOff>85090</xdr:rowOff>
    </xdr:to>
    <xdr:sp macro="" textlink="">
      <xdr:nvSpPr>
        <xdr:cNvPr id="531" name="楕円 530">
          <a:extLst>
            <a:ext uri="{FF2B5EF4-FFF2-40B4-BE49-F238E27FC236}">
              <a16:creationId xmlns:a16="http://schemas.microsoft.com/office/drawing/2014/main" id="{30CCCCB1-9850-4DD3-A31C-D05E222E6BA4}"/>
            </a:ext>
          </a:extLst>
        </xdr:cNvPr>
        <xdr:cNvSpPr/>
      </xdr:nvSpPr>
      <xdr:spPr>
        <a:xfrm>
          <a:off x="13887450" y="1004189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120650</xdr:rowOff>
    </xdr:from>
    <xdr:to>
      <xdr:col>76</xdr:col>
      <xdr:colOff>165100</xdr:colOff>
      <xdr:row>62</xdr:row>
      <xdr:rowOff>50800</xdr:rowOff>
    </xdr:to>
    <xdr:sp macro="" textlink="">
      <xdr:nvSpPr>
        <xdr:cNvPr id="532" name="楕円 531">
          <a:extLst>
            <a:ext uri="{FF2B5EF4-FFF2-40B4-BE49-F238E27FC236}">
              <a16:creationId xmlns:a16="http://schemas.microsoft.com/office/drawing/2014/main" id="{C2F946EB-312B-4514-8053-8F44372490CE}"/>
            </a:ext>
          </a:extLst>
        </xdr:cNvPr>
        <xdr:cNvSpPr/>
      </xdr:nvSpPr>
      <xdr:spPr>
        <a:xfrm>
          <a:off x="13096875" y="1001077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0</xdr:rowOff>
    </xdr:from>
    <xdr:to>
      <xdr:col>81</xdr:col>
      <xdr:colOff>50800</xdr:colOff>
      <xdr:row>62</xdr:row>
      <xdr:rowOff>34290</xdr:rowOff>
    </xdr:to>
    <xdr:cxnSp macro="">
      <xdr:nvCxnSpPr>
        <xdr:cNvPr id="533" name="直線コネクタ 532">
          <a:extLst>
            <a:ext uri="{FF2B5EF4-FFF2-40B4-BE49-F238E27FC236}">
              <a16:creationId xmlns:a16="http://schemas.microsoft.com/office/drawing/2014/main" id="{C31F741A-C799-4584-B96A-70B2353D2779}"/>
            </a:ext>
          </a:extLst>
        </xdr:cNvPr>
        <xdr:cNvCxnSpPr/>
      </xdr:nvCxnSpPr>
      <xdr:spPr>
        <a:xfrm>
          <a:off x="13144500" y="10048875"/>
          <a:ext cx="790575" cy="3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59690</xdr:rowOff>
    </xdr:from>
    <xdr:to>
      <xdr:col>72</xdr:col>
      <xdr:colOff>38100</xdr:colOff>
      <xdr:row>61</xdr:row>
      <xdr:rowOff>161290</xdr:rowOff>
    </xdr:to>
    <xdr:sp macro="" textlink="">
      <xdr:nvSpPr>
        <xdr:cNvPr id="534" name="楕円 533">
          <a:extLst>
            <a:ext uri="{FF2B5EF4-FFF2-40B4-BE49-F238E27FC236}">
              <a16:creationId xmlns:a16="http://schemas.microsoft.com/office/drawing/2014/main" id="{9A1DB0DE-30ED-4AD6-88FF-488AF4B7DD3F}"/>
            </a:ext>
          </a:extLst>
        </xdr:cNvPr>
        <xdr:cNvSpPr/>
      </xdr:nvSpPr>
      <xdr:spPr>
        <a:xfrm>
          <a:off x="12296775" y="994664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110490</xdr:rowOff>
    </xdr:from>
    <xdr:to>
      <xdr:col>76</xdr:col>
      <xdr:colOff>114300</xdr:colOff>
      <xdr:row>62</xdr:row>
      <xdr:rowOff>0</xdr:rowOff>
    </xdr:to>
    <xdr:cxnSp macro="">
      <xdr:nvCxnSpPr>
        <xdr:cNvPr id="535" name="直線コネクタ 534">
          <a:extLst>
            <a:ext uri="{FF2B5EF4-FFF2-40B4-BE49-F238E27FC236}">
              <a16:creationId xmlns:a16="http://schemas.microsoft.com/office/drawing/2014/main" id="{E6ED8232-864B-44EB-B63B-4DB411D0A11E}"/>
            </a:ext>
          </a:extLst>
        </xdr:cNvPr>
        <xdr:cNvCxnSpPr/>
      </xdr:nvCxnSpPr>
      <xdr:spPr>
        <a:xfrm>
          <a:off x="12344400" y="9994265"/>
          <a:ext cx="800100" cy="54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31115</xdr:rowOff>
    </xdr:from>
    <xdr:to>
      <xdr:col>67</xdr:col>
      <xdr:colOff>101600</xdr:colOff>
      <xdr:row>61</xdr:row>
      <xdr:rowOff>132715</xdr:rowOff>
    </xdr:to>
    <xdr:sp macro="" textlink="">
      <xdr:nvSpPr>
        <xdr:cNvPr id="536" name="楕円 535">
          <a:extLst>
            <a:ext uri="{FF2B5EF4-FFF2-40B4-BE49-F238E27FC236}">
              <a16:creationId xmlns:a16="http://schemas.microsoft.com/office/drawing/2014/main" id="{2528B17A-8EE3-46B5-92B7-718C02E83124}"/>
            </a:ext>
          </a:extLst>
        </xdr:cNvPr>
        <xdr:cNvSpPr/>
      </xdr:nvSpPr>
      <xdr:spPr>
        <a:xfrm>
          <a:off x="11487150" y="991489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81915</xdr:rowOff>
    </xdr:from>
    <xdr:to>
      <xdr:col>71</xdr:col>
      <xdr:colOff>177800</xdr:colOff>
      <xdr:row>61</xdr:row>
      <xdr:rowOff>110490</xdr:rowOff>
    </xdr:to>
    <xdr:cxnSp macro="">
      <xdr:nvCxnSpPr>
        <xdr:cNvPr id="537" name="直線コネクタ 536">
          <a:extLst>
            <a:ext uri="{FF2B5EF4-FFF2-40B4-BE49-F238E27FC236}">
              <a16:creationId xmlns:a16="http://schemas.microsoft.com/office/drawing/2014/main" id="{17616F5F-716A-467F-947D-C51B331D70A3}"/>
            </a:ext>
          </a:extLst>
        </xdr:cNvPr>
        <xdr:cNvCxnSpPr/>
      </xdr:nvCxnSpPr>
      <xdr:spPr>
        <a:xfrm>
          <a:off x="11534775" y="9972040"/>
          <a:ext cx="809625" cy="22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166387</xdr:rowOff>
    </xdr:from>
    <xdr:ext cx="405111" cy="259045"/>
    <xdr:sp macro="" textlink="">
      <xdr:nvSpPr>
        <xdr:cNvPr id="538" name="n_1aveValue【学校施設】&#10;有形固定資産減価償却率">
          <a:extLst>
            <a:ext uri="{FF2B5EF4-FFF2-40B4-BE49-F238E27FC236}">
              <a16:creationId xmlns:a16="http://schemas.microsoft.com/office/drawing/2014/main" id="{8E3240F3-E8D8-4083-9EFF-955F75E0BCFE}"/>
            </a:ext>
          </a:extLst>
        </xdr:cNvPr>
        <xdr:cNvSpPr txBox="1"/>
      </xdr:nvSpPr>
      <xdr:spPr>
        <a:xfrm>
          <a:off x="13745219" y="9564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137812</xdr:rowOff>
    </xdr:from>
    <xdr:ext cx="405111" cy="259045"/>
    <xdr:sp macro="" textlink="">
      <xdr:nvSpPr>
        <xdr:cNvPr id="539" name="n_2aveValue【学校施設】&#10;有形固定資産減価償却率">
          <a:extLst>
            <a:ext uri="{FF2B5EF4-FFF2-40B4-BE49-F238E27FC236}">
              <a16:creationId xmlns:a16="http://schemas.microsoft.com/office/drawing/2014/main" id="{ADE9F48B-41D4-4D3B-910A-0B8CC456A0A3}"/>
            </a:ext>
          </a:extLst>
        </xdr:cNvPr>
        <xdr:cNvSpPr txBox="1"/>
      </xdr:nvSpPr>
      <xdr:spPr>
        <a:xfrm>
          <a:off x="12964169" y="9542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114952</xdr:rowOff>
    </xdr:from>
    <xdr:ext cx="405111" cy="259045"/>
    <xdr:sp macro="" textlink="">
      <xdr:nvSpPr>
        <xdr:cNvPr id="540" name="n_3aveValue【学校施設】&#10;有形固定資産減価償却率">
          <a:extLst>
            <a:ext uri="{FF2B5EF4-FFF2-40B4-BE49-F238E27FC236}">
              <a16:creationId xmlns:a16="http://schemas.microsoft.com/office/drawing/2014/main" id="{1899E438-FAD9-4D77-BC66-18C51D25171A}"/>
            </a:ext>
          </a:extLst>
        </xdr:cNvPr>
        <xdr:cNvSpPr txBox="1"/>
      </xdr:nvSpPr>
      <xdr:spPr>
        <a:xfrm>
          <a:off x="12164069" y="951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90187</xdr:rowOff>
    </xdr:from>
    <xdr:ext cx="405111" cy="259045"/>
    <xdr:sp macro="" textlink="">
      <xdr:nvSpPr>
        <xdr:cNvPr id="541" name="n_4aveValue【学校施設】&#10;有形固定資産減価償却率">
          <a:extLst>
            <a:ext uri="{FF2B5EF4-FFF2-40B4-BE49-F238E27FC236}">
              <a16:creationId xmlns:a16="http://schemas.microsoft.com/office/drawing/2014/main" id="{4C1AD98E-7E33-45BF-9B43-FE2702B12DB6}"/>
            </a:ext>
          </a:extLst>
        </xdr:cNvPr>
        <xdr:cNvSpPr txBox="1"/>
      </xdr:nvSpPr>
      <xdr:spPr>
        <a:xfrm>
          <a:off x="11354444" y="9488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76217</xdr:rowOff>
    </xdr:from>
    <xdr:ext cx="405111" cy="259045"/>
    <xdr:sp macro="" textlink="">
      <xdr:nvSpPr>
        <xdr:cNvPr id="542" name="n_1mainValue【学校施設】&#10;有形固定資産減価償却率">
          <a:extLst>
            <a:ext uri="{FF2B5EF4-FFF2-40B4-BE49-F238E27FC236}">
              <a16:creationId xmlns:a16="http://schemas.microsoft.com/office/drawing/2014/main" id="{218881D2-6A6D-4E6D-A1F4-E681DC391BC3}"/>
            </a:ext>
          </a:extLst>
        </xdr:cNvPr>
        <xdr:cNvSpPr txBox="1"/>
      </xdr:nvSpPr>
      <xdr:spPr>
        <a:xfrm>
          <a:off x="13745219" y="10125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41927</xdr:rowOff>
    </xdr:from>
    <xdr:ext cx="405111" cy="259045"/>
    <xdr:sp macro="" textlink="">
      <xdr:nvSpPr>
        <xdr:cNvPr id="543" name="n_2mainValue【学校施設】&#10;有形固定資産減価償却率">
          <a:extLst>
            <a:ext uri="{FF2B5EF4-FFF2-40B4-BE49-F238E27FC236}">
              <a16:creationId xmlns:a16="http://schemas.microsoft.com/office/drawing/2014/main" id="{2249EABA-6F3B-4996-A3E6-F04B4BA21223}"/>
            </a:ext>
          </a:extLst>
        </xdr:cNvPr>
        <xdr:cNvSpPr txBox="1"/>
      </xdr:nvSpPr>
      <xdr:spPr>
        <a:xfrm>
          <a:off x="12964169" y="10093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152417</xdr:rowOff>
    </xdr:from>
    <xdr:ext cx="405111" cy="259045"/>
    <xdr:sp macro="" textlink="">
      <xdr:nvSpPr>
        <xdr:cNvPr id="544" name="n_3mainValue【学校施設】&#10;有形固定資産減価償却率">
          <a:extLst>
            <a:ext uri="{FF2B5EF4-FFF2-40B4-BE49-F238E27FC236}">
              <a16:creationId xmlns:a16="http://schemas.microsoft.com/office/drawing/2014/main" id="{09131A54-8A1F-43C1-85CD-01ED0FD83DC4}"/>
            </a:ext>
          </a:extLst>
        </xdr:cNvPr>
        <xdr:cNvSpPr txBox="1"/>
      </xdr:nvSpPr>
      <xdr:spPr>
        <a:xfrm>
          <a:off x="12164069" y="10039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123842</xdr:rowOff>
    </xdr:from>
    <xdr:ext cx="405111" cy="259045"/>
    <xdr:sp macro="" textlink="">
      <xdr:nvSpPr>
        <xdr:cNvPr id="545" name="n_4mainValue【学校施設】&#10;有形固定資産減価償却率">
          <a:extLst>
            <a:ext uri="{FF2B5EF4-FFF2-40B4-BE49-F238E27FC236}">
              <a16:creationId xmlns:a16="http://schemas.microsoft.com/office/drawing/2014/main" id="{A15F6A67-D4AA-49C3-8236-4FBE5A2A6B04}"/>
            </a:ext>
          </a:extLst>
        </xdr:cNvPr>
        <xdr:cNvSpPr txBox="1"/>
      </xdr:nvSpPr>
      <xdr:spPr>
        <a:xfrm>
          <a:off x="11354444" y="10007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46" name="正方形/長方形 545">
          <a:extLst>
            <a:ext uri="{FF2B5EF4-FFF2-40B4-BE49-F238E27FC236}">
              <a16:creationId xmlns:a16="http://schemas.microsoft.com/office/drawing/2014/main" id="{D9C71E6D-ADE2-4134-9EBD-9ADC5DD077E4}"/>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47" name="正方形/長方形 546">
          <a:extLst>
            <a:ext uri="{FF2B5EF4-FFF2-40B4-BE49-F238E27FC236}">
              <a16:creationId xmlns:a16="http://schemas.microsoft.com/office/drawing/2014/main" id="{4C48C3BB-A696-460A-98EE-78AEBA0167CF}"/>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48" name="正方形/長方形 547">
          <a:extLst>
            <a:ext uri="{FF2B5EF4-FFF2-40B4-BE49-F238E27FC236}">
              <a16:creationId xmlns:a16="http://schemas.microsoft.com/office/drawing/2014/main" id="{59A5D43C-F134-4AF5-87E8-2E43B2A46303}"/>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49" name="正方形/長方形 548">
          <a:extLst>
            <a:ext uri="{FF2B5EF4-FFF2-40B4-BE49-F238E27FC236}">
              <a16:creationId xmlns:a16="http://schemas.microsoft.com/office/drawing/2014/main" id="{D1AA3357-6045-4C4B-A3B9-D70BB5C5DEA4}"/>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50" name="正方形/長方形 549">
          <a:extLst>
            <a:ext uri="{FF2B5EF4-FFF2-40B4-BE49-F238E27FC236}">
              <a16:creationId xmlns:a16="http://schemas.microsoft.com/office/drawing/2014/main" id="{560B7E4F-D411-4D63-A567-1570C41D7521}"/>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51" name="正方形/長方形 550">
          <a:extLst>
            <a:ext uri="{FF2B5EF4-FFF2-40B4-BE49-F238E27FC236}">
              <a16:creationId xmlns:a16="http://schemas.microsoft.com/office/drawing/2014/main" id="{C4987F0A-D754-4004-A2F3-F56BA70D2723}"/>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52" name="正方形/長方形 551">
          <a:extLst>
            <a:ext uri="{FF2B5EF4-FFF2-40B4-BE49-F238E27FC236}">
              <a16:creationId xmlns:a16="http://schemas.microsoft.com/office/drawing/2014/main" id="{09AD03AF-8BC8-44DA-B8E7-298184AAE783}"/>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53" name="正方形/長方形 552">
          <a:extLst>
            <a:ext uri="{FF2B5EF4-FFF2-40B4-BE49-F238E27FC236}">
              <a16:creationId xmlns:a16="http://schemas.microsoft.com/office/drawing/2014/main" id="{70E5E27F-E621-490F-8658-DD5E159CF32C}"/>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54" name="テキスト ボックス 553">
          <a:extLst>
            <a:ext uri="{FF2B5EF4-FFF2-40B4-BE49-F238E27FC236}">
              <a16:creationId xmlns:a16="http://schemas.microsoft.com/office/drawing/2014/main" id="{66CE5A60-4D52-49F8-95FA-82A01C32A688}"/>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55" name="直線コネクタ 554">
          <a:extLst>
            <a:ext uri="{FF2B5EF4-FFF2-40B4-BE49-F238E27FC236}">
              <a16:creationId xmlns:a16="http://schemas.microsoft.com/office/drawing/2014/main" id="{98EE479E-B057-4B90-806C-C6DD3ADDEA29}"/>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56" name="テキスト ボックス 555">
          <a:extLst>
            <a:ext uri="{FF2B5EF4-FFF2-40B4-BE49-F238E27FC236}">
              <a16:creationId xmlns:a16="http://schemas.microsoft.com/office/drawing/2014/main" id="{14E9865F-1355-428F-BB79-10556482778B}"/>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57" name="直線コネクタ 556">
          <a:extLst>
            <a:ext uri="{FF2B5EF4-FFF2-40B4-BE49-F238E27FC236}">
              <a16:creationId xmlns:a16="http://schemas.microsoft.com/office/drawing/2014/main" id="{40FA5FC4-8425-4705-B551-940AEFE87808}"/>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58" name="テキスト ボックス 557">
          <a:extLst>
            <a:ext uri="{FF2B5EF4-FFF2-40B4-BE49-F238E27FC236}">
              <a16:creationId xmlns:a16="http://schemas.microsoft.com/office/drawing/2014/main" id="{9ED1BD9D-A77B-477B-8AF7-0A098AB72890}"/>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59" name="直線コネクタ 558">
          <a:extLst>
            <a:ext uri="{FF2B5EF4-FFF2-40B4-BE49-F238E27FC236}">
              <a16:creationId xmlns:a16="http://schemas.microsoft.com/office/drawing/2014/main" id="{C6AC3DCB-99CC-412D-B76B-B47CA9D17F52}"/>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60" name="テキスト ボックス 559">
          <a:extLst>
            <a:ext uri="{FF2B5EF4-FFF2-40B4-BE49-F238E27FC236}">
              <a16:creationId xmlns:a16="http://schemas.microsoft.com/office/drawing/2014/main" id="{18F21714-F43A-4409-B7F3-7FB9DFA5F053}"/>
            </a:ext>
          </a:extLst>
        </xdr:cNvPr>
        <xdr:cNvSpPr txBox="1"/>
      </xdr:nvSpPr>
      <xdr:spPr>
        <a:xfrm>
          <a:off x="16052346"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61" name="直線コネクタ 560">
          <a:extLst>
            <a:ext uri="{FF2B5EF4-FFF2-40B4-BE49-F238E27FC236}">
              <a16:creationId xmlns:a16="http://schemas.microsoft.com/office/drawing/2014/main" id="{C686484C-0AC2-4ABB-AF5F-C81CE1D38A90}"/>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62" name="テキスト ボックス 561">
          <a:extLst>
            <a:ext uri="{FF2B5EF4-FFF2-40B4-BE49-F238E27FC236}">
              <a16:creationId xmlns:a16="http://schemas.microsoft.com/office/drawing/2014/main" id="{9E7596AD-CBB9-49DF-8ADB-B7D8882D2898}"/>
            </a:ext>
          </a:extLst>
        </xdr:cNvPr>
        <xdr:cNvSpPr txBox="1"/>
      </xdr:nvSpPr>
      <xdr:spPr>
        <a:xfrm>
          <a:off x="16052346"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63" name="直線コネクタ 562">
          <a:extLst>
            <a:ext uri="{FF2B5EF4-FFF2-40B4-BE49-F238E27FC236}">
              <a16:creationId xmlns:a16="http://schemas.microsoft.com/office/drawing/2014/main" id="{0CEC228A-193D-4CC2-A3A2-16F8CE0CA96E}"/>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64" name="テキスト ボックス 563">
          <a:extLst>
            <a:ext uri="{FF2B5EF4-FFF2-40B4-BE49-F238E27FC236}">
              <a16:creationId xmlns:a16="http://schemas.microsoft.com/office/drawing/2014/main" id="{B80F10B5-D052-4E18-A468-E49AE1B4A275}"/>
            </a:ext>
          </a:extLst>
        </xdr:cNvPr>
        <xdr:cNvSpPr txBox="1"/>
      </xdr:nvSpPr>
      <xdr:spPr>
        <a:xfrm>
          <a:off x="16052346"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65" name="直線コネクタ 564">
          <a:extLst>
            <a:ext uri="{FF2B5EF4-FFF2-40B4-BE49-F238E27FC236}">
              <a16:creationId xmlns:a16="http://schemas.microsoft.com/office/drawing/2014/main" id="{59CDD6D5-DB66-4C14-9642-3FFBF573FBF0}"/>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66" name="テキスト ボックス 565">
          <a:extLst>
            <a:ext uri="{FF2B5EF4-FFF2-40B4-BE49-F238E27FC236}">
              <a16:creationId xmlns:a16="http://schemas.microsoft.com/office/drawing/2014/main" id="{EF578EDD-2F1A-4DD6-B46F-E28ECC84D066}"/>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67" name="【学校施設】&#10;一人当たり面積グラフ枠">
          <a:extLst>
            <a:ext uri="{FF2B5EF4-FFF2-40B4-BE49-F238E27FC236}">
              <a16:creationId xmlns:a16="http://schemas.microsoft.com/office/drawing/2014/main" id="{A1A04806-04ED-4E23-A297-3B23C43B0184}"/>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105156</xdr:rowOff>
    </xdr:from>
    <xdr:to>
      <xdr:col>116</xdr:col>
      <xdr:colOff>62864</xdr:colOff>
      <xdr:row>63</xdr:row>
      <xdr:rowOff>54864</xdr:rowOff>
    </xdr:to>
    <xdr:cxnSp macro="">
      <xdr:nvCxnSpPr>
        <xdr:cNvPr id="568" name="直線コネクタ 567">
          <a:extLst>
            <a:ext uri="{FF2B5EF4-FFF2-40B4-BE49-F238E27FC236}">
              <a16:creationId xmlns:a16="http://schemas.microsoft.com/office/drawing/2014/main" id="{C8DFCA83-AE18-4E73-B3F8-96072AC3A270}"/>
            </a:ext>
          </a:extLst>
        </xdr:cNvPr>
        <xdr:cNvCxnSpPr/>
      </xdr:nvCxnSpPr>
      <xdr:spPr>
        <a:xfrm flipV="1">
          <a:off x="19954239" y="9017381"/>
          <a:ext cx="0" cy="1248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58691</xdr:rowOff>
    </xdr:from>
    <xdr:ext cx="469744" cy="259045"/>
    <xdr:sp macro="" textlink="">
      <xdr:nvSpPr>
        <xdr:cNvPr id="569" name="【学校施設】&#10;一人当たり面積最小値テキスト">
          <a:extLst>
            <a:ext uri="{FF2B5EF4-FFF2-40B4-BE49-F238E27FC236}">
              <a16:creationId xmlns:a16="http://schemas.microsoft.com/office/drawing/2014/main" id="{9E90E9AC-9FB2-4413-B8FF-7B68FE60E2F3}"/>
            </a:ext>
          </a:extLst>
        </xdr:cNvPr>
        <xdr:cNvSpPr txBox="1"/>
      </xdr:nvSpPr>
      <xdr:spPr>
        <a:xfrm>
          <a:off x="19992975" y="10269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54864</xdr:rowOff>
    </xdr:from>
    <xdr:to>
      <xdr:col>116</xdr:col>
      <xdr:colOff>152400</xdr:colOff>
      <xdr:row>63</xdr:row>
      <xdr:rowOff>54864</xdr:rowOff>
    </xdr:to>
    <xdr:cxnSp macro="">
      <xdr:nvCxnSpPr>
        <xdr:cNvPr id="570" name="直線コネクタ 569">
          <a:extLst>
            <a:ext uri="{FF2B5EF4-FFF2-40B4-BE49-F238E27FC236}">
              <a16:creationId xmlns:a16="http://schemas.microsoft.com/office/drawing/2014/main" id="{E723777C-89F4-4D4B-ACCB-E8FD8AFC9132}"/>
            </a:ext>
          </a:extLst>
        </xdr:cNvPr>
        <xdr:cNvCxnSpPr/>
      </xdr:nvCxnSpPr>
      <xdr:spPr>
        <a:xfrm>
          <a:off x="19878675" y="102656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51833</xdr:rowOff>
    </xdr:from>
    <xdr:ext cx="469744" cy="259045"/>
    <xdr:sp macro="" textlink="">
      <xdr:nvSpPr>
        <xdr:cNvPr id="571" name="【学校施設】&#10;一人当たり面積最大値テキスト">
          <a:extLst>
            <a:ext uri="{FF2B5EF4-FFF2-40B4-BE49-F238E27FC236}">
              <a16:creationId xmlns:a16="http://schemas.microsoft.com/office/drawing/2014/main" id="{B164B768-67BB-491F-93CB-33BA32B0464A}"/>
            </a:ext>
          </a:extLst>
        </xdr:cNvPr>
        <xdr:cNvSpPr txBox="1"/>
      </xdr:nvSpPr>
      <xdr:spPr>
        <a:xfrm>
          <a:off x="19992975" y="8802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105156</xdr:rowOff>
    </xdr:from>
    <xdr:to>
      <xdr:col>116</xdr:col>
      <xdr:colOff>152400</xdr:colOff>
      <xdr:row>55</xdr:row>
      <xdr:rowOff>105156</xdr:rowOff>
    </xdr:to>
    <xdr:cxnSp macro="">
      <xdr:nvCxnSpPr>
        <xdr:cNvPr id="572" name="直線コネクタ 571">
          <a:extLst>
            <a:ext uri="{FF2B5EF4-FFF2-40B4-BE49-F238E27FC236}">
              <a16:creationId xmlns:a16="http://schemas.microsoft.com/office/drawing/2014/main" id="{5AAB91D7-C335-4538-83CF-9FD1E45A35BC}"/>
            </a:ext>
          </a:extLst>
        </xdr:cNvPr>
        <xdr:cNvCxnSpPr/>
      </xdr:nvCxnSpPr>
      <xdr:spPr>
        <a:xfrm>
          <a:off x="19878675" y="901738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155312</xdr:rowOff>
    </xdr:from>
    <xdr:ext cx="469744" cy="259045"/>
    <xdr:sp macro="" textlink="">
      <xdr:nvSpPr>
        <xdr:cNvPr id="573" name="【学校施設】&#10;一人当たり面積平均値テキスト">
          <a:extLst>
            <a:ext uri="{FF2B5EF4-FFF2-40B4-BE49-F238E27FC236}">
              <a16:creationId xmlns:a16="http://schemas.microsoft.com/office/drawing/2014/main" id="{0B47AAAD-3368-4F4A-ACA4-E0F0772F2A62}"/>
            </a:ext>
          </a:extLst>
        </xdr:cNvPr>
        <xdr:cNvSpPr txBox="1"/>
      </xdr:nvSpPr>
      <xdr:spPr>
        <a:xfrm>
          <a:off x="19992975" y="97184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5435</xdr:rowOff>
    </xdr:from>
    <xdr:to>
      <xdr:col>116</xdr:col>
      <xdr:colOff>114300</xdr:colOff>
      <xdr:row>60</xdr:row>
      <xdr:rowOff>107035</xdr:rowOff>
    </xdr:to>
    <xdr:sp macro="" textlink="">
      <xdr:nvSpPr>
        <xdr:cNvPr id="574" name="フローチャート: 判断 573">
          <a:extLst>
            <a:ext uri="{FF2B5EF4-FFF2-40B4-BE49-F238E27FC236}">
              <a16:creationId xmlns:a16="http://schemas.microsoft.com/office/drawing/2014/main" id="{4A4DCA53-39CF-4CF3-8BD5-237636A493C6}"/>
            </a:ext>
          </a:extLst>
        </xdr:cNvPr>
        <xdr:cNvSpPr/>
      </xdr:nvSpPr>
      <xdr:spPr>
        <a:xfrm>
          <a:off x="19897725" y="97336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2692</xdr:rowOff>
    </xdr:from>
    <xdr:to>
      <xdr:col>112</xdr:col>
      <xdr:colOff>38100</xdr:colOff>
      <xdr:row>60</xdr:row>
      <xdr:rowOff>104292</xdr:rowOff>
    </xdr:to>
    <xdr:sp macro="" textlink="">
      <xdr:nvSpPr>
        <xdr:cNvPr id="575" name="フローチャート: 判断 574">
          <a:extLst>
            <a:ext uri="{FF2B5EF4-FFF2-40B4-BE49-F238E27FC236}">
              <a16:creationId xmlns:a16="http://schemas.microsoft.com/office/drawing/2014/main" id="{BD38A743-051D-4EBC-8499-65752A146EBA}"/>
            </a:ext>
          </a:extLst>
        </xdr:cNvPr>
        <xdr:cNvSpPr/>
      </xdr:nvSpPr>
      <xdr:spPr>
        <a:xfrm>
          <a:off x="19154775" y="972771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34696</xdr:rowOff>
    </xdr:from>
    <xdr:to>
      <xdr:col>107</xdr:col>
      <xdr:colOff>101600</xdr:colOff>
      <xdr:row>60</xdr:row>
      <xdr:rowOff>136296</xdr:rowOff>
    </xdr:to>
    <xdr:sp macro="" textlink="">
      <xdr:nvSpPr>
        <xdr:cNvPr id="576" name="フローチャート: 判断 575">
          <a:extLst>
            <a:ext uri="{FF2B5EF4-FFF2-40B4-BE49-F238E27FC236}">
              <a16:creationId xmlns:a16="http://schemas.microsoft.com/office/drawing/2014/main" id="{B7452B7F-9F2C-40BC-A2C4-0D6E0DD4CE7F}"/>
            </a:ext>
          </a:extLst>
        </xdr:cNvPr>
        <xdr:cNvSpPr/>
      </xdr:nvSpPr>
      <xdr:spPr>
        <a:xfrm>
          <a:off x="18345150" y="975654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3149</xdr:rowOff>
    </xdr:from>
    <xdr:to>
      <xdr:col>102</xdr:col>
      <xdr:colOff>165100</xdr:colOff>
      <xdr:row>60</xdr:row>
      <xdr:rowOff>104749</xdr:rowOff>
    </xdr:to>
    <xdr:sp macro="" textlink="">
      <xdr:nvSpPr>
        <xdr:cNvPr id="577" name="フローチャート: 判断 576">
          <a:extLst>
            <a:ext uri="{FF2B5EF4-FFF2-40B4-BE49-F238E27FC236}">
              <a16:creationId xmlns:a16="http://schemas.microsoft.com/office/drawing/2014/main" id="{76FE56E7-2E21-4BEE-AE2C-84E214ED4053}"/>
            </a:ext>
          </a:extLst>
        </xdr:cNvPr>
        <xdr:cNvSpPr/>
      </xdr:nvSpPr>
      <xdr:spPr>
        <a:xfrm>
          <a:off x="17554575" y="972817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114706</xdr:rowOff>
    </xdr:from>
    <xdr:to>
      <xdr:col>98</xdr:col>
      <xdr:colOff>38100</xdr:colOff>
      <xdr:row>61</xdr:row>
      <xdr:rowOff>44856</xdr:rowOff>
    </xdr:to>
    <xdr:sp macro="" textlink="">
      <xdr:nvSpPr>
        <xdr:cNvPr id="578" name="フローチャート: 判断 577">
          <a:extLst>
            <a:ext uri="{FF2B5EF4-FFF2-40B4-BE49-F238E27FC236}">
              <a16:creationId xmlns:a16="http://schemas.microsoft.com/office/drawing/2014/main" id="{391D2958-54A2-4E5A-AC39-241CC995F01A}"/>
            </a:ext>
          </a:extLst>
        </xdr:cNvPr>
        <xdr:cNvSpPr/>
      </xdr:nvSpPr>
      <xdr:spPr>
        <a:xfrm>
          <a:off x="16754475" y="983973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79" name="テキスト ボックス 578">
          <a:extLst>
            <a:ext uri="{FF2B5EF4-FFF2-40B4-BE49-F238E27FC236}">
              <a16:creationId xmlns:a16="http://schemas.microsoft.com/office/drawing/2014/main" id="{B226E8D2-A82E-4FB0-890F-D1E950D4687F}"/>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80" name="テキスト ボックス 579">
          <a:extLst>
            <a:ext uri="{FF2B5EF4-FFF2-40B4-BE49-F238E27FC236}">
              <a16:creationId xmlns:a16="http://schemas.microsoft.com/office/drawing/2014/main" id="{3B8BA40A-1593-4E66-9A29-55ED0B3240EF}"/>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81" name="テキスト ボックス 580">
          <a:extLst>
            <a:ext uri="{FF2B5EF4-FFF2-40B4-BE49-F238E27FC236}">
              <a16:creationId xmlns:a16="http://schemas.microsoft.com/office/drawing/2014/main" id="{656B80C6-72E1-431B-BEAB-05DDAE049BFF}"/>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82" name="テキスト ボックス 581">
          <a:extLst>
            <a:ext uri="{FF2B5EF4-FFF2-40B4-BE49-F238E27FC236}">
              <a16:creationId xmlns:a16="http://schemas.microsoft.com/office/drawing/2014/main" id="{D7B24EE2-F6B2-4ED6-81D6-93D1908E1C90}"/>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83" name="テキスト ボックス 582">
          <a:extLst>
            <a:ext uri="{FF2B5EF4-FFF2-40B4-BE49-F238E27FC236}">
              <a16:creationId xmlns:a16="http://schemas.microsoft.com/office/drawing/2014/main" id="{208A8970-26EB-4114-91B2-11915E2439ED}"/>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17323</xdr:rowOff>
    </xdr:from>
    <xdr:to>
      <xdr:col>112</xdr:col>
      <xdr:colOff>38100</xdr:colOff>
      <xdr:row>62</xdr:row>
      <xdr:rowOff>118923</xdr:rowOff>
    </xdr:to>
    <xdr:sp macro="" textlink="">
      <xdr:nvSpPr>
        <xdr:cNvPr id="584" name="楕円 583">
          <a:extLst>
            <a:ext uri="{FF2B5EF4-FFF2-40B4-BE49-F238E27FC236}">
              <a16:creationId xmlns:a16="http://schemas.microsoft.com/office/drawing/2014/main" id="{BFCEFB9C-920E-4FA4-9FD4-CAF6D609179D}"/>
            </a:ext>
          </a:extLst>
        </xdr:cNvPr>
        <xdr:cNvSpPr/>
      </xdr:nvSpPr>
      <xdr:spPr>
        <a:xfrm>
          <a:off x="19154775" y="1006619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91846</xdr:rowOff>
    </xdr:from>
    <xdr:to>
      <xdr:col>107</xdr:col>
      <xdr:colOff>101600</xdr:colOff>
      <xdr:row>63</xdr:row>
      <xdr:rowOff>21996</xdr:rowOff>
    </xdr:to>
    <xdr:sp macro="" textlink="">
      <xdr:nvSpPr>
        <xdr:cNvPr id="585" name="楕円 584">
          <a:extLst>
            <a:ext uri="{FF2B5EF4-FFF2-40B4-BE49-F238E27FC236}">
              <a16:creationId xmlns:a16="http://schemas.microsoft.com/office/drawing/2014/main" id="{5F65DB29-FD77-487A-B90A-4DA151AA074C}"/>
            </a:ext>
          </a:extLst>
        </xdr:cNvPr>
        <xdr:cNvSpPr/>
      </xdr:nvSpPr>
      <xdr:spPr>
        <a:xfrm>
          <a:off x="18345150" y="1013754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68123</xdr:rowOff>
    </xdr:from>
    <xdr:to>
      <xdr:col>111</xdr:col>
      <xdr:colOff>177800</xdr:colOff>
      <xdr:row>62</xdr:row>
      <xdr:rowOff>142646</xdr:rowOff>
    </xdr:to>
    <xdr:cxnSp macro="">
      <xdr:nvCxnSpPr>
        <xdr:cNvPr id="586" name="直線コネクタ 585">
          <a:extLst>
            <a:ext uri="{FF2B5EF4-FFF2-40B4-BE49-F238E27FC236}">
              <a16:creationId xmlns:a16="http://schemas.microsoft.com/office/drawing/2014/main" id="{818315F8-A1EB-4948-9271-E5C2F5E296E4}"/>
            </a:ext>
          </a:extLst>
        </xdr:cNvPr>
        <xdr:cNvCxnSpPr/>
      </xdr:nvCxnSpPr>
      <xdr:spPr>
        <a:xfrm flipV="1">
          <a:off x="18392775" y="10113823"/>
          <a:ext cx="809625" cy="80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96418</xdr:rowOff>
    </xdr:from>
    <xdr:to>
      <xdr:col>102</xdr:col>
      <xdr:colOff>165100</xdr:colOff>
      <xdr:row>63</xdr:row>
      <xdr:rowOff>26568</xdr:rowOff>
    </xdr:to>
    <xdr:sp macro="" textlink="">
      <xdr:nvSpPr>
        <xdr:cNvPr id="587" name="楕円 586">
          <a:extLst>
            <a:ext uri="{FF2B5EF4-FFF2-40B4-BE49-F238E27FC236}">
              <a16:creationId xmlns:a16="http://schemas.microsoft.com/office/drawing/2014/main" id="{B35B5E19-FF8A-4A39-9DA1-CB5A75095C4E}"/>
            </a:ext>
          </a:extLst>
        </xdr:cNvPr>
        <xdr:cNvSpPr/>
      </xdr:nvSpPr>
      <xdr:spPr>
        <a:xfrm>
          <a:off x="17554575" y="1014529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142646</xdr:rowOff>
    </xdr:from>
    <xdr:to>
      <xdr:col>107</xdr:col>
      <xdr:colOff>50800</xdr:colOff>
      <xdr:row>62</xdr:row>
      <xdr:rowOff>147218</xdr:rowOff>
    </xdr:to>
    <xdr:cxnSp macro="">
      <xdr:nvCxnSpPr>
        <xdr:cNvPr id="588" name="直線コネクタ 587">
          <a:extLst>
            <a:ext uri="{FF2B5EF4-FFF2-40B4-BE49-F238E27FC236}">
              <a16:creationId xmlns:a16="http://schemas.microsoft.com/office/drawing/2014/main" id="{328A8A54-6B04-4CF1-AE6E-B7611E0A1A6A}"/>
            </a:ext>
          </a:extLst>
        </xdr:cNvPr>
        <xdr:cNvCxnSpPr/>
      </xdr:nvCxnSpPr>
      <xdr:spPr>
        <a:xfrm flipV="1">
          <a:off x="17602200" y="10194696"/>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102362</xdr:rowOff>
    </xdr:from>
    <xdr:to>
      <xdr:col>98</xdr:col>
      <xdr:colOff>38100</xdr:colOff>
      <xdr:row>63</xdr:row>
      <xdr:rowOff>32512</xdr:rowOff>
    </xdr:to>
    <xdr:sp macro="" textlink="">
      <xdr:nvSpPr>
        <xdr:cNvPr id="589" name="楕円 588">
          <a:extLst>
            <a:ext uri="{FF2B5EF4-FFF2-40B4-BE49-F238E27FC236}">
              <a16:creationId xmlns:a16="http://schemas.microsoft.com/office/drawing/2014/main" id="{9762DD0A-443A-4BFA-9CE2-1FDCD0BC1A6D}"/>
            </a:ext>
          </a:extLst>
        </xdr:cNvPr>
        <xdr:cNvSpPr/>
      </xdr:nvSpPr>
      <xdr:spPr>
        <a:xfrm>
          <a:off x="16754475" y="10154412"/>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147218</xdr:rowOff>
    </xdr:from>
    <xdr:to>
      <xdr:col>102</xdr:col>
      <xdr:colOff>114300</xdr:colOff>
      <xdr:row>62</xdr:row>
      <xdr:rowOff>153162</xdr:rowOff>
    </xdr:to>
    <xdr:cxnSp macro="">
      <xdr:nvCxnSpPr>
        <xdr:cNvPr id="590" name="直線コネクタ 589">
          <a:extLst>
            <a:ext uri="{FF2B5EF4-FFF2-40B4-BE49-F238E27FC236}">
              <a16:creationId xmlns:a16="http://schemas.microsoft.com/office/drawing/2014/main" id="{3555F11F-8214-4E4A-B9D4-C592430E1F3F}"/>
            </a:ext>
          </a:extLst>
        </xdr:cNvPr>
        <xdr:cNvCxnSpPr/>
      </xdr:nvCxnSpPr>
      <xdr:spPr>
        <a:xfrm flipV="1">
          <a:off x="16802100" y="10192918"/>
          <a:ext cx="800100" cy="9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120819</xdr:rowOff>
    </xdr:from>
    <xdr:ext cx="469744" cy="259045"/>
    <xdr:sp macro="" textlink="">
      <xdr:nvSpPr>
        <xdr:cNvPr id="591" name="n_1aveValue【学校施設】&#10;一人当たり面積">
          <a:extLst>
            <a:ext uri="{FF2B5EF4-FFF2-40B4-BE49-F238E27FC236}">
              <a16:creationId xmlns:a16="http://schemas.microsoft.com/office/drawing/2014/main" id="{531EF38C-B402-4A0A-904D-E26A967F3793}"/>
            </a:ext>
          </a:extLst>
        </xdr:cNvPr>
        <xdr:cNvSpPr txBox="1"/>
      </xdr:nvSpPr>
      <xdr:spPr>
        <a:xfrm>
          <a:off x="18983402" y="9525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152823</xdr:rowOff>
    </xdr:from>
    <xdr:ext cx="469744" cy="259045"/>
    <xdr:sp macro="" textlink="">
      <xdr:nvSpPr>
        <xdr:cNvPr id="592" name="n_2aveValue【学校施設】&#10;一人当たり面積">
          <a:extLst>
            <a:ext uri="{FF2B5EF4-FFF2-40B4-BE49-F238E27FC236}">
              <a16:creationId xmlns:a16="http://schemas.microsoft.com/office/drawing/2014/main" id="{766730FD-F261-44F9-B2FF-03A055B589EC}"/>
            </a:ext>
          </a:extLst>
        </xdr:cNvPr>
        <xdr:cNvSpPr txBox="1"/>
      </xdr:nvSpPr>
      <xdr:spPr>
        <a:xfrm>
          <a:off x="18183302" y="9553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121276</xdr:rowOff>
    </xdr:from>
    <xdr:ext cx="469744" cy="259045"/>
    <xdr:sp macro="" textlink="">
      <xdr:nvSpPr>
        <xdr:cNvPr id="593" name="n_3aveValue【学校施設】&#10;一人当たり面積">
          <a:extLst>
            <a:ext uri="{FF2B5EF4-FFF2-40B4-BE49-F238E27FC236}">
              <a16:creationId xmlns:a16="http://schemas.microsoft.com/office/drawing/2014/main" id="{1CF7F2D9-CB7B-4D87-8F5A-5FBB561BB422}"/>
            </a:ext>
          </a:extLst>
        </xdr:cNvPr>
        <xdr:cNvSpPr txBox="1"/>
      </xdr:nvSpPr>
      <xdr:spPr>
        <a:xfrm>
          <a:off x="17383202" y="9525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61383</xdr:rowOff>
    </xdr:from>
    <xdr:ext cx="469744" cy="259045"/>
    <xdr:sp macro="" textlink="">
      <xdr:nvSpPr>
        <xdr:cNvPr id="594" name="n_4aveValue【学校施設】&#10;一人当たり面積">
          <a:extLst>
            <a:ext uri="{FF2B5EF4-FFF2-40B4-BE49-F238E27FC236}">
              <a16:creationId xmlns:a16="http://schemas.microsoft.com/office/drawing/2014/main" id="{EC28306B-D77E-4C07-A1E4-F2D76076914E}"/>
            </a:ext>
          </a:extLst>
        </xdr:cNvPr>
        <xdr:cNvSpPr txBox="1"/>
      </xdr:nvSpPr>
      <xdr:spPr>
        <a:xfrm>
          <a:off x="16592627" y="9627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110050</xdr:rowOff>
    </xdr:from>
    <xdr:ext cx="469744" cy="259045"/>
    <xdr:sp macro="" textlink="">
      <xdr:nvSpPr>
        <xdr:cNvPr id="595" name="n_1mainValue【学校施設】&#10;一人当たり面積">
          <a:extLst>
            <a:ext uri="{FF2B5EF4-FFF2-40B4-BE49-F238E27FC236}">
              <a16:creationId xmlns:a16="http://schemas.microsoft.com/office/drawing/2014/main" id="{82FC2564-B35A-4941-B377-CF1916CD282A}"/>
            </a:ext>
          </a:extLst>
        </xdr:cNvPr>
        <xdr:cNvSpPr txBox="1"/>
      </xdr:nvSpPr>
      <xdr:spPr>
        <a:xfrm>
          <a:off x="18983402" y="10155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13123</xdr:rowOff>
    </xdr:from>
    <xdr:ext cx="469744" cy="259045"/>
    <xdr:sp macro="" textlink="">
      <xdr:nvSpPr>
        <xdr:cNvPr id="596" name="n_2mainValue【学校施設】&#10;一人当たり面積">
          <a:extLst>
            <a:ext uri="{FF2B5EF4-FFF2-40B4-BE49-F238E27FC236}">
              <a16:creationId xmlns:a16="http://schemas.microsoft.com/office/drawing/2014/main" id="{4C07D6AD-ECA9-4D70-9197-F2B5953D1FD9}"/>
            </a:ext>
          </a:extLst>
        </xdr:cNvPr>
        <xdr:cNvSpPr txBox="1"/>
      </xdr:nvSpPr>
      <xdr:spPr>
        <a:xfrm>
          <a:off x="18183302" y="10220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17695</xdr:rowOff>
    </xdr:from>
    <xdr:ext cx="469744" cy="259045"/>
    <xdr:sp macro="" textlink="">
      <xdr:nvSpPr>
        <xdr:cNvPr id="597" name="n_3mainValue【学校施設】&#10;一人当たり面積">
          <a:extLst>
            <a:ext uri="{FF2B5EF4-FFF2-40B4-BE49-F238E27FC236}">
              <a16:creationId xmlns:a16="http://schemas.microsoft.com/office/drawing/2014/main" id="{DFE7B34E-3AEA-40D1-88BB-C4BA829FF053}"/>
            </a:ext>
          </a:extLst>
        </xdr:cNvPr>
        <xdr:cNvSpPr txBox="1"/>
      </xdr:nvSpPr>
      <xdr:spPr>
        <a:xfrm>
          <a:off x="17383202" y="10228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23639</xdr:rowOff>
    </xdr:from>
    <xdr:ext cx="469744" cy="259045"/>
    <xdr:sp macro="" textlink="">
      <xdr:nvSpPr>
        <xdr:cNvPr id="598" name="n_4mainValue【学校施設】&#10;一人当たり面積">
          <a:extLst>
            <a:ext uri="{FF2B5EF4-FFF2-40B4-BE49-F238E27FC236}">
              <a16:creationId xmlns:a16="http://schemas.microsoft.com/office/drawing/2014/main" id="{453504CE-4CAB-4A4E-9C3B-032C2886380D}"/>
            </a:ext>
          </a:extLst>
        </xdr:cNvPr>
        <xdr:cNvSpPr txBox="1"/>
      </xdr:nvSpPr>
      <xdr:spPr>
        <a:xfrm>
          <a:off x="16592627" y="10237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99" name="正方形/長方形 598">
          <a:extLst>
            <a:ext uri="{FF2B5EF4-FFF2-40B4-BE49-F238E27FC236}">
              <a16:creationId xmlns:a16="http://schemas.microsoft.com/office/drawing/2014/main" id="{438BE64D-8F94-42CB-9312-46371AE541D9}"/>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00" name="正方形/長方形 599">
          <a:extLst>
            <a:ext uri="{FF2B5EF4-FFF2-40B4-BE49-F238E27FC236}">
              <a16:creationId xmlns:a16="http://schemas.microsoft.com/office/drawing/2014/main" id="{500C6FD6-ACF1-4BE6-9B67-237EB269C787}"/>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01" name="正方形/長方形 600">
          <a:extLst>
            <a:ext uri="{FF2B5EF4-FFF2-40B4-BE49-F238E27FC236}">
              <a16:creationId xmlns:a16="http://schemas.microsoft.com/office/drawing/2014/main" id="{30753831-BBB6-427C-8599-482DA09A75F8}"/>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02" name="正方形/長方形 601">
          <a:extLst>
            <a:ext uri="{FF2B5EF4-FFF2-40B4-BE49-F238E27FC236}">
              <a16:creationId xmlns:a16="http://schemas.microsoft.com/office/drawing/2014/main" id="{4C0C306F-71A9-485F-ADA8-57FF409BF83E}"/>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03" name="正方形/長方形 602">
          <a:extLst>
            <a:ext uri="{FF2B5EF4-FFF2-40B4-BE49-F238E27FC236}">
              <a16:creationId xmlns:a16="http://schemas.microsoft.com/office/drawing/2014/main" id="{1BCFE84E-5F4B-417E-90E2-9E25A968EF5B}"/>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04" name="正方形/長方形 603">
          <a:extLst>
            <a:ext uri="{FF2B5EF4-FFF2-40B4-BE49-F238E27FC236}">
              <a16:creationId xmlns:a16="http://schemas.microsoft.com/office/drawing/2014/main" id="{65D07D05-7A2B-47AC-BF03-736A76927A50}"/>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05" name="正方形/長方形 604">
          <a:extLst>
            <a:ext uri="{FF2B5EF4-FFF2-40B4-BE49-F238E27FC236}">
              <a16:creationId xmlns:a16="http://schemas.microsoft.com/office/drawing/2014/main" id="{7B17EF96-CBD0-4D5B-B62F-6BDA2EF009DB}"/>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06" name="正方形/長方形 605">
          <a:extLst>
            <a:ext uri="{FF2B5EF4-FFF2-40B4-BE49-F238E27FC236}">
              <a16:creationId xmlns:a16="http://schemas.microsoft.com/office/drawing/2014/main" id="{DE79A445-E0E8-4EA3-8389-7FE172272172}"/>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07" name="テキスト ボックス 606">
          <a:extLst>
            <a:ext uri="{FF2B5EF4-FFF2-40B4-BE49-F238E27FC236}">
              <a16:creationId xmlns:a16="http://schemas.microsoft.com/office/drawing/2014/main" id="{E7D67A70-7B02-4DDA-8AF4-3FA6A51B6415}"/>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08" name="直線コネクタ 607">
          <a:extLst>
            <a:ext uri="{FF2B5EF4-FFF2-40B4-BE49-F238E27FC236}">
              <a16:creationId xmlns:a16="http://schemas.microsoft.com/office/drawing/2014/main" id="{B60C8AE0-40F4-4125-B796-C1326453C77A}"/>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09" name="テキスト ボックス 608">
          <a:extLst>
            <a:ext uri="{FF2B5EF4-FFF2-40B4-BE49-F238E27FC236}">
              <a16:creationId xmlns:a16="http://schemas.microsoft.com/office/drawing/2014/main" id="{4FBD0203-2637-4902-A3B8-871B59A2F6B9}"/>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10" name="直線コネクタ 609">
          <a:extLst>
            <a:ext uri="{FF2B5EF4-FFF2-40B4-BE49-F238E27FC236}">
              <a16:creationId xmlns:a16="http://schemas.microsoft.com/office/drawing/2014/main" id="{300B95BE-5B87-4FB2-8B21-912FB0BC9895}"/>
            </a:ext>
          </a:extLst>
        </xdr:cNvPr>
        <xdr:cNvCxnSpPr/>
      </xdr:nvCxnSpPr>
      <xdr:spPr>
        <a:xfrm>
          <a:off x="11210925" y="139731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611" name="テキスト ボックス 610">
          <a:extLst>
            <a:ext uri="{FF2B5EF4-FFF2-40B4-BE49-F238E27FC236}">
              <a16:creationId xmlns:a16="http://schemas.microsoft.com/office/drawing/2014/main" id="{AD100F4A-2686-47B8-A3C9-FBAFB247D3DD}"/>
            </a:ext>
          </a:extLst>
        </xdr:cNvPr>
        <xdr:cNvSpPr txBox="1"/>
      </xdr:nvSpPr>
      <xdr:spPr>
        <a:xfrm>
          <a:off x="107945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12" name="直線コネクタ 611">
          <a:extLst>
            <a:ext uri="{FF2B5EF4-FFF2-40B4-BE49-F238E27FC236}">
              <a16:creationId xmlns:a16="http://schemas.microsoft.com/office/drawing/2014/main" id="{0C0C32BE-5D12-4DEF-9B86-EEA4A59ADF38}"/>
            </a:ext>
          </a:extLst>
        </xdr:cNvPr>
        <xdr:cNvCxnSpPr/>
      </xdr:nvCxnSpPr>
      <xdr:spPr>
        <a:xfrm>
          <a:off x="11210925" y="135445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613" name="テキスト ボックス 612">
          <a:extLst>
            <a:ext uri="{FF2B5EF4-FFF2-40B4-BE49-F238E27FC236}">
              <a16:creationId xmlns:a16="http://schemas.microsoft.com/office/drawing/2014/main" id="{0CB5D1F1-54B7-4936-A5AD-AB91CD5CC4C1}"/>
            </a:ext>
          </a:extLst>
        </xdr:cNvPr>
        <xdr:cNvSpPr txBox="1"/>
      </xdr:nvSpPr>
      <xdr:spPr>
        <a:xfrm>
          <a:off x="10845966" y="1340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14" name="直線コネクタ 613">
          <a:extLst>
            <a:ext uri="{FF2B5EF4-FFF2-40B4-BE49-F238E27FC236}">
              <a16:creationId xmlns:a16="http://schemas.microsoft.com/office/drawing/2014/main" id="{DA25514C-E2AD-4925-B1B8-4FF22D300304}"/>
            </a:ext>
          </a:extLst>
        </xdr:cNvPr>
        <xdr:cNvCxnSpPr/>
      </xdr:nvCxnSpPr>
      <xdr:spPr>
        <a:xfrm>
          <a:off x="11210925" y="13115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615" name="テキスト ボックス 614">
          <a:extLst>
            <a:ext uri="{FF2B5EF4-FFF2-40B4-BE49-F238E27FC236}">
              <a16:creationId xmlns:a16="http://schemas.microsoft.com/office/drawing/2014/main" id="{738EBD85-3588-4F94-A29F-93FB1D06CA91}"/>
            </a:ext>
          </a:extLst>
        </xdr:cNvPr>
        <xdr:cNvSpPr txBox="1"/>
      </xdr:nvSpPr>
      <xdr:spPr>
        <a:xfrm>
          <a:off x="10845966" y="1297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16" name="直線コネクタ 615">
          <a:extLst>
            <a:ext uri="{FF2B5EF4-FFF2-40B4-BE49-F238E27FC236}">
              <a16:creationId xmlns:a16="http://schemas.microsoft.com/office/drawing/2014/main" id="{B21F0E82-CC00-499D-9B5B-E5A5DFDA4BFA}"/>
            </a:ext>
          </a:extLst>
        </xdr:cNvPr>
        <xdr:cNvCxnSpPr/>
      </xdr:nvCxnSpPr>
      <xdr:spPr>
        <a:xfrm>
          <a:off x="11210925" y="126777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617" name="テキスト ボックス 616">
          <a:extLst>
            <a:ext uri="{FF2B5EF4-FFF2-40B4-BE49-F238E27FC236}">
              <a16:creationId xmlns:a16="http://schemas.microsoft.com/office/drawing/2014/main" id="{38D1D536-D03C-4A87-BFDD-F1DB82083AB4}"/>
            </a:ext>
          </a:extLst>
        </xdr:cNvPr>
        <xdr:cNvSpPr txBox="1"/>
      </xdr:nvSpPr>
      <xdr:spPr>
        <a:xfrm>
          <a:off x="10845966" y="12541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18" name="直線コネクタ 617">
          <a:extLst>
            <a:ext uri="{FF2B5EF4-FFF2-40B4-BE49-F238E27FC236}">
              <a16:creationId xmlns:a16="http://schemas.microsoft.com/office/drawing/2014/main" id="{E498BA74-8C78-4776-B8FB-E101BF9A7C5D}"/>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619" name="テキスト ボックス 618">
          <a:extLst>
            <a:ext uri="{FF2B5EF4-FFF2-40B4-BE49-F238E27FC236}">
              <a16:creationId xmlns:a16="http://schemas.microsoft.com/office/drawing/2014/main" id="{F140E7EB-F67A-4614-B559-72DB6A8DCC73}"/>
            </a:ext>
          </a:extLst>
        </xdr:cNvPr>
        <xdr:cNvSpPr txBox="1"/>
      </xdr:nvSpPr>
      <xdr:spPr>
        <a:xfrm>
          <a:off x="10845966"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20" name="【児童館】&#10;有形固定資産減価償却率グラフ枠">
          <a:extLst>
            <a:ext uri="{FF2B5EF4-FFF2-40B4-BE49-F238E27FC236}">
              <a16:creationId xmlns:a16="http://schemas.microsoft.com/office/drawing/2014/main" id="{90EC00E8-9DB8-4DD9-9B73-DAC8E1D78A8E}"/>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44958</xdr:rowOff>
    </xdr:from>
    <xdr:to>
      <xdr:col>85</xdr:col>
      <xdr:colOff>126364</xdr:colOff>
      <xdr:row>86</xdr:row>
      <xdr:rowOff>38100</xdr:rowOff>
    </xdr:to>
    <xdr:cxnSp macro="">
      <xdr:nvCxnSpPr>
        <xdr:cNvPr id="621" name="直線コネクタ 620">
          <a:extLst>
            <a:ext uri="{FF2B5EF4-FFF2-40B4-BE49-F238E27FC236}">
              <a16:creationId xmlns:a16="http://schemas.microsoft.com/office/drawing/2014/main" id="{33C6F363-62BF-41E6-9F24-DCAF0021F75D}"/>
            </a:ext>
          </a:extLst>
        </xdr:cNvPr>
        <xdr:cNvCxnSpPr/>
      </xdr:nvCxnSpPr>
      <xdr:spPr>
        <a:xfrm flipV="1">
          <a:off x="14696439" y="12687808"/>
          <a:ext cx="0" cy="12853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41927</xdr:rowOff>
    </xdr:from>
    <xdr:ext cx="469744" cy="259045"/>
    <xdr:sp macro="" textlink="">
      <xdr:nvSpPr>
        <xdr:cNvPr id="622" name="【児童館】&#10;有形固定資産減価償却率最小値テキスト">
          <a:extLst>
            <a:ext uri="{FF2B5EF4-FFF2-40B4-BE49-F238E27FC236}">
              <a16:creationId xmlns:a16="http://schemas.microsoft.com/office/drawing/2014/main" id="{9AA1F95F-CAD0-49FE-AE35-EEEC02DCA759}"/>
            </a:ext>
          </a:extLst>
        </xdr:cNvPr>
        <xdr:cNvSpPr txBox="1"/>
      </xdr:nvSpPr>
      <xdr:spPr>
        <a:xfrm>
          <a:off x="14735175" y="13980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38100</xdr:rowOff>
    </xdr:from>
    <xdr:to>
      <xdr:col>86</xdr:col>
      <xdr:colOff>25400</xdr:colOff>
      <xdr:row>86</xdr:row>
      <xdr:rowOff>38100</xdr:rowOff>
    </xdr:to>
    <xdr:cxnSp macro="">
      <xdr:nvCxnSpPr>
        <xdr:cNvPr id="623" name="直線コネクタ 622">
          <a:extLst>
            <a:ext uri="{FF2B5EF4-FFF2-40B4-BE49-F238E27FC236}">
              <a16:creationId xmlns:a16="http://schemas.microsoft.com/office/drawing/2014/main" id="{FBE98A67-E80B-4A44-9687-F366DD790A8C}"/>
            </a:ext>
          </a:extLst>
        </xdr:cNvPr>
        <xdr:cNvCxnSpPr/>
      </xdr:nvCxnSpPr>
      <xdr:spPr>
        <a:xfrm>
          <a:off x="14611350" y="139731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163085</xdr:rowOff>
    </xdr:from>
    <xdr:ext cx="405111" cy="259045"/>
    <xdr:sp macro="" textlink="">
      <xdr:nvSpPr>
        <xdr:cNvPr id="624" name="【児童館】&#10;有形固定資産減価償却率最大値テキスト">
          <a:extLst>
            <a:ext uri="{FF2B5EF4-FFF2-40B4-BE49-F238E27FC236}">
              <a16:creationId xmlns:a16="http://schemas.microsoft.com/office/drawing/2014/main" id="{9F94F6CE-CEF6-4DBD-977B-91E51418E491}"/>
            </a:ext>
          </a:extLst>
        </xdr:cNvPr>
        <xdr:cNvSpPr txBox="1"/>
      </xdr:nvSpPr>
      <xdr:spPr>
        <a:xfrm>
          <a:off x="14735175" y="12475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44958</xdr:rowOff>
    </xdr:from>
    <xdr:to>
      <xdr:col>86</xdr:col>
      <xdr:colOff>25400</xdr:colOff>
      <xdr:row>78</xdr:row>
      <xdr:rowOff>44958</xdr:rowOff>
    </xdr:to>
    <xdr:cxnSp macro="">
      <xdr:nvCxnSpPr>
        <xdr:cNvPr id="625" name="直線コネクタ 624">
          <a:extLst>
            <a:ext uri="{FF2B5EF4-FFF2-40B4-BE49-F238E27FC236}">
              <a16:creationId xmlns:a16="http://schemas.microsoft.com/office/drawing/2014/main" id="{188B8170-BBB9-4361-9BEC-223F21470F5B}"/>
            </a:ext>
          </a:extLst>
        </xdr:cNvPr>
        <xdr:cNvCxnSpPr/>
      </xdr:nvCxnSpPr>
      <xdr:spPr>
        <a:xfrm>
          <a:off x="14611350" y="1268780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98314</xdr:rowOff>
    </xdr:from>
    <xdr:ext cx="405111" cy="259045"/>
    <xdr:sp macro="" textlink="">
      <xdr:nvSpPr>
        <xdr:cNvPr id="626" name="【児童館】&#10;有形固定資産減価償却率平均値テキスト">
          <a:extLst>
            <a:ext uri="{FF2B5EF4-FFF2-40B4-BE49-F238E27FC236}">
              <a16:creationId xmlns:a16="http://schemas.microsoft.com/office/drawing/2014/main" id="{2C376FD4-6CB3-4FD9-A271-CC420B40B19B}"/>
            </a:ext>
          </a:extLst>
        </xdr:cNvPr>
        <xdr:cNvSpPr txBox="1"/>
      </xdr:nvSpPr>
      <xdr:spPr>
        <a:xfrm>
          <a:off x="14735175" y="135476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119887</xdr:rowOff>
    </xdr:from>
    <xdr:to>
      <xdr:col>85</xdr:col>
      <xdr:colOff>177800</xdr:colOff>
      <xdr:row>84</xdr:row>
      <xdr:rowOff>50037</xdr:rowOff>
    </xdr:to>
    <xdr:sp macro="" textlink="">
      <xdr:nvSpPr>
        <xdr:cNvPr id="627" name="フローチャート: 判断 626">
          <a:extLst>
            <a:ext uri="{FF2B5EF4-FFF2-40B4-BE49-F238E27FC236}">
              <a16:creationId xmlns:a16="http://schemas.microsoft.com/office/drawing/2014/main" id="{417ECEFB-D186-4690-A777-89E154BE72BB}"/>
            </a:ext>
          </a:extLst>
        </xdr:cNvPr>
        <xdr:cNvSpPr/>
      </xdr:nvSpPr>
      <xdr:spPr>
        <a:xfrm>
          <a:off x="14649450" y="1357236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62737</xdr:rowOff>
    </xdr:from>
    <xdr:to>
      <xdr:col>81</xdr:col>
      <xdr:colOff>101600</xdr:colOff>
      <xdr:row>83</xdr:row>
      <xdr:rowOff>164337</xdr:rowOff>
    </xdr:to>
    <xdr:sp macro="" textlink="">
      <xdr:nvSpPr>
        <xdr:cNvPr id="628" name="フローチャート: 判断 627">
          <a:extLst>
            <a:ext uri="{FF2B5EF4-FFF2-40B4-BE49-F238E27FC236}">
              <a16:creationId xmlns:a16="http://schemas.microsoft.com/office/drawing/2014/main" id="{9E3FC4B1-08BF-4298-89FC-EB3A8BB9495F}"/>
            </a:ext>
          </a:extLst>
        </xdr:cNvPr>
        <xdr:cNvSpPr/>
      </xdr:nvSpPr>
      <xdr:spPr>
        <a:xfrm>
          <a:off x="13887450" y="1351521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12446</xdr:rowOff>
    </xdr:from>
    <xdr:to>
      <xdr:col>76</xdr:col>
      <xdr:colOff>165100</xdr:colOff>
      <xdr:row>83</xdr:row>
      <xdr:rowOff>114046</xdr:rowOff>
    </xdr:to>
    <xdr:sp macro="" textlink="">
      <xdr:nvSpPr>
        <xdr:cNvPr id="629" name="フローチャート: 判断 628">
          <a:extLst>
            <a:ext uri="{FF2B5EF4-FFF2-40B4-BE49-F238E27FC236}">
              <a16:creationId xmlns:a16="http://schemas.microsoft.com/office/drawing/2014/main" id="{53FCC18F-B5EF-4A46-BFA0-E35A8935C14E}"/>
            </a:ext>
          </a:extLst>
        </xdr:cNvPr>
        <xdr:cNvSpPr/>
      </xdr:nvSpPr>
      <xdr:spPr>
        <a:xfrm>
          <a:off x="13096875" y="1345857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147320</xdr:rowOff>
    </xdr:from>
    <xdr:to>
      <xdr:col>72</xdr:col>
      <xdr:colOff>38100</xdr:colOff>
      <xdr:row>83</xdr:row>
      <xdr:rowOff>77470</xdr:rowOff>
    </xdr:to>
    <xdr:sp macro="" textlink="">
      <xdr:nvSpPr>
        <xdr:cNvPr id="630" name="フローチャート: 判断 629">
          <a:extLst>
            <a:ext uri="{FF2B5EF4-FFF2-40B4-BE49-F238E27FC236}">
              <a16:creationId xmlns:a16="http://schemas.microsoft.com/office/drawing/2014/main" id="{22CD4F6F-EF97-4025-84FE-EA996EB672EB}"/>
            </a:ext>
          </a:extLst>
        </xdr:cNvPr>
        <xdr:cNvSpPr/>
      </xdr:nvSpPr>
      <xdr:spPr>
        <a:xfrm>
          <a:off x="12296775" y="1343152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87885</xdr:rowOff>
    </xdr:from>
    <xdr:to>
      <xdr:col>67</xdr:col>
      <xdr:colOff>101600</xdr:colOff>
      <xdr:row>83</xdr:row>
      <xdr:rowOff>18035</xdr:rowOff>
    </xdr:to>
    <xdr:sp macro="" textlink="">
      <xdr:nvSpPr>
        <xdr:cNvPr id="631" name="フローチャート: 判断 630">
          <a:extLst>
            <a:ext uri="{FF2B5EF4-FFF2-40B4-BE49-F238E27FC236}">
              <a16:creationId xmlns:a16="http://schemas.microsoft.com/office/drawing/2014/main" id="{900F0B6C-127A-4B96-99A2-945B961B4B8A}"/>
            </a:ext>
          </a:extLst>
        </xdr:cNvPr>
        <xdr:cNvSpPr/>
      </xdr:nvSpPr>
      <xdr:spPr>
        <a:xfrm>
          <a:off x="11487150" y="1337208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32" name="テキスト ボックス 631">
          <a:extLst>
            <a:ext uri="{FF2B5EF4-FFF2-40B4-BE49-F238E27FC236}">
              <a16:creationId xmlns:a16="http://schemas.microsoft.com/office/drawing/2014/main" id="{EA2435B0-08F8-48A9-AC86-D1724966C562}"/>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33" name="テキスト ボックス 632">
          <a:extLst>
            <a:ext uri="{FF2B5EF4-FFF2-40B4-BE49-F238E27FC236}">
              <a16:creationId xmlns:a16="http://schemas.microsoft.com/office/drawing/2014/main" id="{A09E2435-C3E8-4FB2-B233-F75F9382878F}"/>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34" name="テキスト ボックス 633">
          <a:extLst>
            <a:ext uri="{FF2B5EF4-FFF2-40B4-BE49-F238E27FC236}">
              <a16:creationId xmlns:a16="http://schemas.microsoft.com/office/drawing/2014/main" id="{AD592749-50C3-47A0-9F8F-9BF102E3C23D}"/>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35" name="テキスト ボックス 634">
          <a:extLst>
            <a:ext uri="{FF2B5EF4-FFF2-40B4-BE49-F238E27FC236}">
              <a16:creationId xmlns:a16="http://schemas.microsoft.com/office/drawing/2014/main" id="{12324808-3BC5-40F8-8534-331E4BBFABDF}"/>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36" name="テキスト ボックス 635">
          <a:extLst>
            <a:ext uri="{FF2B5EF4-FFF2-40B4-BE49-F238E27FC236}">
              <a16:creationId xmlns:a16="http://schemas.microsoft.com/office/drawing/2014/main" id="{5E7A5961-AE21-458A-83C5-32F8CA32EE5A}"/>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81026</xdr:rowOff>
    </xdr:from>
    <xdr:to>
      <xdr:col>81</xdr:col>
      <xdr:colOff>101600</xdr:colOff>
      <xdr:row>82</xdr:row>
      <xdr:rowOff>11176</xdr:rowOff>
    </xdr:to>
    <xdr:sp macro="" textlink="">
      <xdr:nvSpPr>
        <xdr:cNvPr id="637" name="楕円 636">
          <a:extLst>
            <a:ext uri="{FF2B5EF4-FFF2-40B4-BE49-F238E27FC236}">
              <a16:creationId xmlns:a16="http://schemas.microsoft.com/office/drawing/2014/main" id="{C9FEC1BF-4C95-4ACF-9DD5-AA32708FFB62}"/>
            </a:ext>
          </a:extLst>
        </xdr:cNvPr>
        <xdr:cNvSpPr/>
      </xdr:nvSpPr>
      <xdr:spPr>
        <a:xfrm>
          <a:off x="13887450" y="13209651"/>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30735</xdr:rowOff>
    </xdr:from>
    <xdr:to>
      <xdr:col>76</xdr:col>
      <xdr:colOff>165100</xdr:colOff>
      <xdr:row>81</xdr:row>
      <xdr:rowOff>132335</xdr:rowOff>
    </xdr:to>
    <xdr:sp macro="" textlink="">
      <xdr:nvSpPr>
        <xdr:cNvPr id="638" name="楕円 637">
          <a:extLst>
            <a:ext uri="{FF2B5EF4-FFF2-40B4-BE49-F238E27FC236}">
              <a16:creationId xmlns:a16="http://schemas.microsoft.com/office/drawing/2014/main" id="{28275184-875B-47EF-801F-D432793309EE}"/>
            </a:ext>
          </a:extLst>
        </xdr:cNvPr>
        <xdr:cNvSpPr/>
      </xdr:nvSpPr>
      <xdr:spPr>
        <a:xfrm>
          <a:off x="13096875" y="1315301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81535</xdr:rowOff>
    </xdr:from>
    <xdr:to>
      <xdr:col>81</xdr:col>
      <xdr:colOff>50800</xdr:colOff>
      <xdr:row>81</xdr:row>
      <xdr:rowOff>131826</xdr:rowOff>
    </xdr:to>
    <xdr:cxnSp macro="">
      <xdr:nvCxnSpPr>
        <xdr:cNvPr id="639" name="直線コネクタ 638">
          <a:extLst>
            <a:ext uri="{FF2B5EF4-FFF2-40B4-BE49-F238E27FC236}">
              <a16:creationId xmlns:a16="http://schemas.microsoft.com/office/drawing/2014/main" id="{7F5507C8-0D15-4365-8E15-C49AD999F6FA}"/>
            </a:ext>
          </a:extLst>
        </xdr:cNvPr>
        <xdr:cNvCxnSpPr/>
      </xdr:nvCxnSpPr>
      <xdr:spPr>
        <a:xfrm>
          <a:off x="13144500" y="13210160"/>
          <a:ext cx="790575" cy="47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81026</xdr:rowOff>
    </xdr:from>
    <xdr:to>
      <xdr:col>72</xdr:col>
      <xdr:colOff>38100</xdr:colOff>
      <xdr:row>81</xdr:row>
      <xdr:rowOff>11176</xdr:rowOff>
    </xdr:to>
    <xdr:sp macro="" textlink="">
      <xdr:nvSpPr>
        <xdr:cNvPr id="640" name="楕円 639">
          <a:extLst>
            <a:ext uri="{FF2B5EF4-FFF2-40B4-BE49-F238E27FC236}">
              <a16:creationId xmlns:a16="http://schemas.microsoft.com/office/drawing/2014/main" id="{E0486968-FB38-4E01-80F9-BAF81102CD84}"/>
            </a:ext>
          </a:extLst>
        </xdr:cNvPr>
        <xdr:cNvSpPr/>
      </xdr:nvSpPr>
      <xdr:spPr>
        <a:xfrm>
          <a:off x="12296775" y="13047726"/>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131826</xdr:rowOff>
    </xdr:from>
    <xdr:to>
      <xdr:col>76</xdr:col>
      <xdr:colOff>114300</xdr:colOff>
      <xdr:row>81</xdr:row>
      <xdr:rowOff>81535</xdr:rowOff>
    </xdr:to>
    <xdr:cxnSp macro="">
      <xdr:nvCxnSpPr>
        <xdr:cNvPr id="641" name="直線コネクタ 640">
          <a:extLst>
            <a:ext uri="{FF2B5EF4-FFF2-40B4-BE49-F238E27FC236}">
              <a16:creationId xmlns:a16="http://schemas.microsoft.com/office/drawing/2014/main" id="{8D721579-32F7-4702-9C63-0AE04B535D4E}"/>
            </a:ext>
          </a:extLst>
        </xdr:cNvPr>
        <xdr:cNvCxnSpPr/>
      </xdr:nvCxnSpPr>
      <xdr:spPr>
        <a:xfrm>
          <a:off x="12344400" y="13095351"/>
          <a:ext cx="800100" cy="114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131318</xdr:rowOff>
    </xdr:from>
    <xdr:to>
      <xdr:col>67</xdr:col>
      <xdr:colOff>101600</xdr:colOff>
      <xdr:row>82</xdr:row>
      <xdr:rowOff>61468</xdr:rowOff>
    </xdr:to>
    <xdr:sp macro="" textlink="">
      <xdr:nvSpPr>
        <xdr:cNvPr id="642" name="楕円 641">
          <a:extLst>
            <a:ext uri="{FF2B5EF4-FFF2-40B4-BE49-F238E27FC236}">
              <a16:creationId xmlns:a16="http://schemas.microsoft.com/office/drawing/2014/main" id="{4FB7D51B-3EA3-424E-9776-6781E3BD43B5}"/>
            </a:ext>
          </a:extLst>
        </xdr:cNvPr>
        <xdr:cNvSpPr/>
      </xdr:nvSpPr>
      <xdr:spPr>
        <a:xfrm>
          <a:off x="11487150" y="1325676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131826</xdr:rowOff>
    </xdr:from>
    <xdr:to>
      <xdr:col>71</xdr:col>
      <xdr:colOff>177800</xdr:colOff>
      <xdr:row>82</xdr:row>
      <xdr:rowOff>10668</xdr:rowOff>
    </xdr:to>
    <xdr:cxnSp macro="">
      <xdr:nvCxnSpPr>
        <xdr:cNvPr id="643" name="直線コネクタ 642">
          <a:extLst>
            <a:ext uri="{FF2B5EF4-FFF2-40B4-BE49-F238E27FC236}">
              <a16:creationId xmlns:a16="http://schemas.microsoft.com/office/drawing/2014/main" id="{C6090D65-83DF-4DA1-8230-77CCAEC86481}"/>
            </a:ext>
          </a:extLst>
        </xdr:cNvPr>
        <xdr:cNvCxnSpPr/>
      </xdr:nvCxnSpPr>
      <xdr:spPr>
        <a:xfrm flipV="1">
          <a:off x="11534775" y="13095351"/>
          <a:ext cx="809625" cy="199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155464</xdr:rowOff>
    </xdr:from>
    <xdr:ext cx="405111" cy="259045"/>
    <xdr:sp macro="" textlink="">
      <xdr:nvSpPr>
        <xdr:cNvPr id="644" name="n_1aveValue【児童館】&#10;有形固定資産減価償却率">
          <a:extLst>
            <a:ext uri="{FF2B5EF4-FFF2-40B4-BE49-F238E27FC236}">
              <a16:creationId xmlns:a16="http://schemas.microsoft.com/office/drawing/2014/main" id="{668F5AA6-3F2B-457C-9F3E-674CFE86EC37}"/>
            </a:ext>
          </a:extLst>
        </xdr:cNvPr>
        <xdr:cNvSpPr txBox="1"/>
      </xdr:nvSpPr>
      <xdr:spPr>
        <a:xfrm>
          <a:off x="13745219" y="13604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105173</xdr:rowOff>
    </xdr:from>
    <xdr:ext cx="405111" cy="259045"/>
    <xdr:sp macro="" textlink="">
      <xdr:nvSpPr>
        <xdr:cNvPr id="645" name="n_2aveValue【児童館】&#10;有形固定資産減価償却率">
          <a:extLst>
            <a:ext uri="{FF2B5EF4-FFF2-40B4-BE49-F238E27FC236}">
              <a16:creationId xmlns:a16="http://schemas.microsoft.com/office/drawing/2014/main" id="{9D36BF47-FC74-4383-9530-138DC561A03E}"/>
            </a:ext>
          </a:extLst>
        </xdr:cNvPr>
        <xdr:cNvSpPr txBox="1"/>
      </xdr:nvSpPr>
      <xdr:spPr>
        <a:xfrm>
          <a:off x="12964169" y="135512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68597</xdr:rowOff>
    </xdr:from>
    <xdr:ext cx="405111" cy="259045"/>
    <xdr:sp macro="" textlink="">
      <xdr:nvSpPr>
        <xdr:cNvPr id="646" name="n_3aveValue【児童館】&#10;有形固定資産減価償却率">
          <a:extLst>
            <a:ext uri="{FF2B5EF4-FFF2-40B4-BE49-F238E27FC236}">
              <a16:creationId xmlns:a16="http://schemas.microsoft.com/office/drawing/2014/main" id="{7092FD46-310D-4D25-95DF-623770567478}"/>
            </a:ext>
          </a:extLst>
        </xdr:cNvPr>
        <xdr:cNvSpPr txBox="1"/>
      </xdr:nvSpPr>
      <xdr:spPr>
        <a:xfrm>
          <a:off x="12164069" y="1351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9162</xdr:rowOff>
    </xdr:from>
    <xdr:ext cx="405111" cy="259045"/>
    <xdr:sp macro="" textlink="">
      <xdr:nvSpPr>
        <xdr:cNvPr id="647" name="n_4aveValue【児童館】&#10;有形固定資産減価償却率">
          <a:extLst>
            <a:ext uri="{FF2B5EF4-FFF2-40B4-BE49-F238E27FC236}">
              <a16:creationId xmlns:a16="http://schemas.microsoft.com/office/drawing/2014/main" id="{93E906B7-EA6A-4AF0-B76F-EC49C2C18B67}"/>
            </a:ext>
          </a:extLst>
        </xdr:cNvPr>
        <xdr:cNvSpPr txBox="1"/>
      </xdr:nvSpPr>
      <xdr:spPr>
        <a:xfrm>
          <a:off x="11354444" y="13461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27703</xdr:rowOff>
    </xdr:from>
    <xdr:ext cx="405111" cy="259045"/>
    <xdr:sp macro="" textlink="">
      <xdr:nvSpPr>
        <xdr:cNvPr id="648" name="n_1mainValue【児童館】&#10;有形固定資産減価償却率">
          <a:extLst>
            <a:ext uri="{FF2B5EF4-FFF2-40B4-BE49-F238E27FC236}">
              <a16:creationId xmlns:a16="http://schemas.microsoft.com/office/drawing/2014/main" id="{02C39D60-F32F-47BD-BA67-4EC35FF28A27}"/>
            </a:ext>
          </a:extLst>
        </xdr:cNvPr>
        <xdr:cNvSpPr txBox="1"/>
      </xdr:nvSpPr>
      <xdr:spPr>
        <a:xfrm>
          <a:off x="13745219" y="12994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148862</xdr:rowOff>
    </xdr:from>
    <xdr:ext cx="405111" cy="259045"/>
    <xdr:sp macro="" textlink="">
      <xdr:nvSpPr>
        <xdr:cNvPr id="649" name="n_2mainValue【児童館】&#10;有形固定資産減価償却率">
          <a:extLst>
            <a:ext uri="{FF2B5EF4-FFF2-40B4-BE49-F238E27FC236}">
              <a16:creationId xmlns:a16="http://schemas.microsoft.com/office/drawing/2014/main" id="{20755EE6-3B28-4E7A-B111-567922C3A137}"/>
            </a:ext>
          </a:extLst>
        </xdr:cNvPr>
        <xdr:cNvSpPr txBox="1"/>
      </xdr:nvSpPr>
      <xdr:spPr>
        <a:xfrm>
          <a:off x="12964169" y="12947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27703</xdr:rowOff>
    </xdr:from>
    <xdr:ext cx="405111" cy="259045"/>
    <xdr:sp macro="" textlink="">
      <xdr:nvSpPr>
        <xdr:cNvPr id="650" name="n_3mainValue【児童館】&#10;有形固定資産減価償却率">
          <a:extLst>
            <a:ext uri="{FF2B5EF4-FFF2-40B4-BE49-F238E27FC236}">
              <a16:creationId xmlns:a16="http://schemas.microsoft.com/office/drawing/2014/main" id="{47B2CA52-B9E5-40DB-A26C-C37D9256D4F4}"/>
            </a:ext>
          </a:extLst>
        </xdr:cNvPr>
        <xdr:cNvSpPr txBox="1"/>
      </xdr:nvSpPr>
      <xdr:spPr>
        <a:xfrm>
          <a:off x="12164069" y="12832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77995</xdr:rowOff>
    </xdr:from>
    <xdr:ext cx="405111" cy="259045"/>
    <xdr:sp macro="" textlink="">
      <xdr:nvSpPr>
        <xdr:cNvPr id="651" name="n_4mainValue【児童館】&#10;有形固定資産減価償却率">
          <a:extLst>
            <a:ext uri="{FF2B5EF4-FFF2-40B4-BE49-F238E27FC236}">
              <a16:creationId xmlns:a16="http://schemas.microsoft.com/office/drawing/2014/main" id="{445931CC-FF31-4B39-8E0F-49042BE87314}"/>
            </a:ext>
          </a:extLst>
        </xdr:cNvPr>
        <xdr:cNvSpPr txBox="1"/>
      </xdr:nvSpPr>
      <xdr:spPr>
        <a:xfrm>
          <a:off x="11354444" y="130415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52" name="正方形/長方形 651">
          <a:extLst>
            <a:ext uri="{FF2B5EF4-FFF2-40B4-BE49-F238E27FC236}">
              <a16:creationId xmlns:a16="http://schemas.microsoft.com/office/drawing/2014/main" id="{1F7B8EC1-8ABB-49FA-B7DE-43B6D944E234}"/>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53" name="正方形/長方形 652">
          <a:extLst>
            <a:ext uri="{FF2B5EF4-FFF2-40B4-BE49-F238E27FC236}">
              <a16:creationId xmlns:a16="http://schemas.microsoft.com/office/drawing/2014/main" id="{5A2CFF59-0449-43F6-B968-08094E057774}"/>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54" name="正方形/長方形 653">
          <a:extLst>
            <a:ext uri="{FF2B5EF4-FFF2-40B4-BE49-F238E27FC236}">
              <a16:creationId xmlns:a16="http://schemas.microsoft.com/office/drawing/2014/main" id="{95A574CE-047B-4740-9B55-2AD488B22831}"/>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55" name="正方形/長方形 654">
          <a:extLst>
            <a:ext uri="{FF2B5EF4-FFF2-40B4-BE49-F238E27FC236}">
              <a16:creationId xmlns:a16="http://schemas.microsoft.com/office/drawing/2014/main" id="{2DA97DB8-1DAA-43D1-8E1B-40596F744796}"/>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56" name="正方形/長方形 655">
          <a:extLst>
            <a:ext uri="{FF2B5EF4-FFF2-40B4-BE49-F238E27FC236}">
              <a16:creationId xmlns:a16="http://schemas.microsoft.com/office/drawing/2014/main" id="{9BB6C3FE-D95C-406D-8053-6372C1CF3D55}"/>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57" name="正方形/長方形 656">
          <a:extLst>
            <a:ext uri="{FF2B5EF4-FFF2-40B4-BE49-F238E27FC236}">
              <a16:creationId xmlns:a16="http://schemas.microsoft.com/office/drawing/2014/main" id="{186AAAA1-1EFD-48B5-A795-E9D8749BF09D}"/>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58" name="正方形/長方形 657">
          <a:extLst>
            <a:ext uri="{FF2B5EF4-FFF2-40B4-BE49-F238E27FC236}">
              <a16:creationId xmlns:a16="http://schemas.microsoft.com/office/drawing/2014/main" id="{D303A7C1-282C-40EF-B4A8-32929FE5EFDD}"/>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59" name="正方形/長方形 658">
          <a:extLst>
            <a:ext uri="{FF2B5EF4-FFF2-40B4-BE49-F238E27FC236}">
              <a16:creationId xmlns:a16="http://schemas.microsoft.com/office/drawing/2014/main" id="{78AE69BC-AA77-4803-8D90-FBDFF222FAAE}"/>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60" name="テキスト ボックス 659">
          <a:extLst>
            <a:ext uri="{FF2B5EF4-FFF2-40B4-BE49-F238E27FC236}">
              <a16:creationId xmlns:a16="http://schemas.microsoft.com/office/drawing/2014/main" id="{E35863A7-6D73-424F-9E9E-57B01E2F9137}"/>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61" name="直線コネクタ 660">
          <a:extLst>
            <a:ext uri="{FF2B5EF4-FFF2-40B4-BE49-F238E27FC236}">
              <a16:creationId xmlns:a16="http://schemas.microsoft.com/office/drawing/2014/main" id="{4A91B3CD-C85A-4BBE-90CE-DDACE7BD7072}"/>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62" name="直線コネクタ 661">
          <a:extLst>
            <a:ext uri="{FF2B5EF4-FFF2-40B4-BE49-F238E27FC236}">
              <a16:creationId xmlns:a16="http://schemas.microsoft.com/office/drawing/2014/main" id="{3A69557E-AFE9-4C86-88C4-B798D6B11572}"/>
            </a:ext>
          </a:extLst>
        </xdr:cNvPr>
        <xdr:cNvCxnSpPr/>
      </xdr:nvCxnSpPr>
      <xdr:spPr>
        <a:xfrm>
          <a:off x="164592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63" name="テキスト ボックス 662">
          <a:extLst>
            <a:ext uri="{FF2B5EF4-FFF2-40B4-BE49-F238E27FC236}">
              <a16:creationId xmlns:a16="http://schemas.microsoft.com/office/drawing/2014/main" id="{3FAF9FF7-1CFA-4975-87A0-164E69B917A9}"/>
            </a:ext>
          </a:extLst>
        </xdr:cNvPr>
        <xdr:cNvSpPr txBox="1"/>
      </xdr:nvSpPr>
      <xdr:spPr>
        <a:xfrm>
          <a:off x="160523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64" name="直線コネクタ 663">
          <a:extLst>
            <a:ext uri="{FF2B5EF4-FFF2-40B4-BE49-F238E27FC236}">
              <a16:creationId xmlns:a16="http://schemas.microsoft.com/office/drawing/2014/main" id="{43C9F80B-A42C-478C-90C9-C6161BC5FC12}"/>
            </a:ext>
          </a:extLst>
        </xdr:cNvPr>
        <xdr:cNvCxnSpPr/>
      </xdr:nvCxnSpPr>
      <xdr:spPr>
        <a:xfrm>
          <a:off x="164592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65" name="テキスト ボックス 664">
          <a:extLst>
            <a:ext uri="{FF2B5EF4-FFF2-40B4-BE49-F238E27FC236}">
              <a16:creationId xmlns:a16="http://schemas.microsoft.com/office/drawing/2014/main" id="{1687B753-1984-4C98-8438-25D1C9685BF4}"/>
            </a:ext>
          </a:extLst>
        </xdr:cNvPr>
        <xdr:cNvSpPr txBox="1"/>
      </xdr:nvSpPr>
      <xdr:spPr>
        <a:xfrm>
          <a:off x="16052346"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66" name="直線コネクタ 665">
          <a:extLst>
            <a:ext uri="{FF2B5EF4-FFF2-40B4-BE49-F238E27FC236}">
              <a16:creationId xmlns:a16="http://schemas.microsoft.com/office/drawing/2014/main" id="{F747EA64-2B15-4D71-A8AF-727C3F2FD163}"/>
            </a:ext>
          </a:extLst>
        </xdr:cNvPr>
        <xdr:cNvCxnSpPr/>
      </xdr:nvCxnSpPr>
      <xdr:spPr>
        <a:xfrm>
          <a:off x="164592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67" name="テキスト ボックス 666">
          <a:extLst>
            <a:ext uri="{FF2B5EF4-FFF2-40B4-BE49-F238E27FC236}">
              <a16:creationId xmlns:a16="http://schemas.microsoft.com/office/drawing/2014/main" id="{15B8BBFC-F822-42ED-A367-43DA173CBEBE}"/>
            </a:ext>
          </a:extLst>
        </xdr:cNvPr>
        <xdr:cNvSpPr txBox="1"/>
      </xdr:nvSpPr>
      <xdr:spPr>
        <a:xfrm>
          <a:off x="16052346"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68" name="直線コネクタ 667">
          <a:extLst>
            <a:ext uri="{FF2B5EF4-FFF2-40B4-BE49-F238E27FC236}">
              <a16:creationId xmlns:a16="http://schemas.microsoft.com/office/drawing/2014/main" id="{46CA1B84-5D6F-4B1B-8AB2-8A4BA948AF99}"/>
            </a:ext>
          </a:extLst>
        </xdr:cNvPr>
        <xdr:cNvCxnSpPr/>
      </xdr:nvCxnSpPr>
      <xdr:spPr>
        <a:xfrm>
          <a:off x="164592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69" name="テキスト ボックス 668">
          <a:extLst>
            <a:ext uri="{FF2B5EF4-FFF2-40B4-BE49-F238E27FC236}">
              <a16:creationId xmlns:a16="http://schemas.microsoft.com/office/drawing/2014/main" id="{0218C187-1757-4ED3-9675-CFC919E265D4}"/>
            </a:ext>
          </a:extLst>
        </xdr:cNvPr>
        <xdr:cNvSpPr txBox="1"/>
      </xdr:nvSpPr>
      <xdr:spPr>
        <a:xfrm>
          <a:off x="16052346"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70" name="直線コネクタ 669">
          <a:extLst>
            <a:ext uri="{FF2B5EF4-FFF2-40B4-BE49-F238E27FC236}">
              <a16:creationId xmlns:a16="http://schemas.microsoft.com/office/drawing/2014/main" id="{3EF690EE-E377-4698-B653-1BA1E32B025A}"/>
            </a:ext>
          </a:extLst>
        </xdr:cNvPr>
        <xdr:cNvCxnSpPr/>
      </xdr:nvCxnSpPr>
      <xdr:spPr>
        <a:xfrm>
          <a:off x="164592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71" name="テキスト ボックス 670">
          <a:extLst>
            <a:ext uri="{FF2B5EF4-FFF2-40B4-BE49-F238E27FC236}">
              <a16:creationId xmlns:a16="http://schemas.microsoft.com/office/drawing/2014/main" id="{57EABD15-7B9A-431D-A0DF-D5233238EC12}"/>
            </a:ext>
          </a:extLst>
        </xdr:cNvPr>
        <xdr:cNvSpPr txBox="1"/>
      </xdr:nvSpPr>
      <xdr:spPr>
        <a:xfrm>
          <a:off x="16052346"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72" name="直線コネクタ 671">
          <a:extLst>
            <a:ext uri="{FF2B5EF4-FFF2-40B4-BE49-F238E27FC236}">
              <a16:creationId xmlns:a16="http://schemas.microsoft.com/office/drawing/2014/main" id="{173A6818-9042-4933-8C99-98CBD799DA10}"/>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73" name="テキスト ボックス 672">
          <a:extLst>
            <a:ext uri="{FF2B5EF4-FFF2-40B4-BE49-F238E27FC236}">
              <a16:creationId xmlns:a16="http://schemas.microsoft.com/office/drawing/2014/main" id="{445B909E-547D-432D-B035-B25901E3FE90}"/>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74" name="【児童館】&#10;一人当たり面積グラフ枠">
          <a:extLst>
            <a:ext uri="{FF2B5EF4-FFF2-40B4-BE49-F238E27FC236}">
              <a16:creationId xmlns:a16="http://schemas.microsoft.com/office/drawing/2014/main" id="{038CA0F6-6407-4A46-9FCE-990F3EB6CB4F}"/>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53339</xdr:rowOff>
    </xdr:to>
    <xdr:cxnSp macro="">
      <xdr:nvCxnSpPr>
        <xdr:cNvPr id="675" name="直線コネクタ 674">
          <a:extLst>
            <a:ext uri="{FF2B5EF4-FFF2-40B4-BE49-F238E27FC236}">
              <a16:creationId xmlns:a16="http://schemas.microsoft.com/office/drawing/2014/main" id="{CC2759AE-B514-47A9-ADF7-3B1257BB182A}"/>
            </a:ext>
          </a:extLst>
        </xdr:cNvPr>
        <xdr:cNvCxnSpPr/>
      </xdr:nvCxnSpPr>
      <xdr:spPr>
        <a:xfrm flipV="1">
          <a:off x="19954239" y="12677775"/>
          <a:ext cx="0" cy="1307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57166</xdr:rowOff>
    </xdr:from>
    <xdr:ext cx="469744" cy="259045"/>
    <xdr:sp macro="" textlink="">
      <xdr:nvSpPr>
        <xdr:cNvPr id="676" name="【児童館】&#10;一人当たり面積最小値テキスト">
          <a:extLst>
            <a:ext uri="{FF2B5EF4-FFF2-40B4-BE49-F238E27FC236}">
              <a16:creationId xmlns:a16="http://schemas.microsoft.com/office/drawing/2014/main" id="{97DE142A-EA1A-4DA7-85D7-14691C0FCA9D}"/>
            </a:ext>
          </a:extLst>
        </xdr:cNvPr>
        <xdr:cNvSpPr txBox="1"/>
      </xdr:nvSpPr>
      <xdr:spPr>
        <a:xfrm>
          <a:off x="19992975" y="13992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53339</xdr:rowOff>
    </xdr:from>
    <xdr:to>
      <xdr:col>116</xdr:col>
      <xdr:colOff>152400</xdr:colOff>
      <xdr:row>86</xdr:row>
      <xdr:rowOff>53339</xdr:rowOff>
    </xdr:to>
    <xdr:cxnSp macro="">
      <xdr:nvCxnSpPr>
        <xdr:cNvPr id="677" name="直線コネクタ 676">
          <a:extLst>
            <a:ext uri="{FF2B5EF4-FFF2-40B4-BE49-F238E27FC236}">
              <a16:creationId xmlns:a16="http://schemas.microsoft.com/office/drawing/2014/main" id="{DE821A69-3FF4-4372-B8CF-47BB275126CD}"/>
            </a:ext>
          </a:extLst>
        </xdr:cNvPr>
        <xdr:cNvCxnSpPr/>
      </xdr:nvCxnSpPr>
      <xdr:spPr>
        <a:xfrm>
          <a:off x="19878675" y="139852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678" name="【児童館】&#10;一人当たり面積最大値テキスト">
          <a:extLst>
            <a:ext uri="{FF2B5EF4-FFF2-40B4-BE49-F238E27FC236}">
              <a16:creationId xmlns:a16="http://schemas.microsoft.com/office/drawing/2014/main" id="{C1731305-5519-4D3D-ADDC-6FAF31F80107}"/>
            </a:ext>
          </a:extLst>
        </xdr:cNvPr>
        <xdr:cNvSpPr txBox="1"/>
      </xdr:nvSpPr>
      <xdr:spPr>
        <a:xfrm>
          <a:off x="19992975" y="1247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679" name="直線コネクタ 678">
          <a:extLst>
            <a:ext uri="{FF2B5EF4-FFF2-40B4-BE49-F238E27FC236}">
              <a16:creationId xmlns:a16="http://schemas.microsoft.com/office/drawing/2014/main" id="{FC8AF6AA-E271-4834-8ADF-F899601518EB}"/>
            </a:ext>
          </a:extLst>
        </xdr:cNvPr>
        <xdr:cNvCxnSpPr/>
      </xdr:nvCxnSpPr>
      <xdr:spPr>
        <a:xfrm>
          <a:off x="19878675" y="126777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95266</xdr:rowOff>
    </xdr:from>
    <xdr:ext cx="469744" cy="259045"/>
    <xdr:sp macro="" textlink="">
      <xdr:nvSpPr>
        <xdr:cNvPr id="680" name="【児童館】&#10;一人当たり面積平均値テキスト">
          <a:extLst>
            <a:ext uri="{FF2B5EF4-FFF2-40B4-BE49-F238E27FC236}">
              <a16:creationId xmlns:a16="http://schemas.microsoft.com/office/drawing/2014/main" id="{B6200AB0-6BD0-485E-B879-3AB61526B6D3}"/>
            </a:ext>
          </a:extLst>
        </xdr:cNvPr>
        <xdr:cNvSpPr txBox="1"/>
      </xdr:nvSpPr>
      <xdr:spPr>
        <a:xfrm>
          <a:off x="19992975" y="137064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116839</xdr:rowOff>
    </xdr:from>
    <xdr:to>
      <xdr:col>116</xdr:col>
      <xdr:colOff>114300</xdr:colOff>
      <xdr:row>85</xdr:row>
      <xdr:rowOff>46989</xdr:rowOff>
    </xdr:to>
    <xdr:sp macro="" textlink="">
      <xdr:nvSpPr>
        <xdr:cNvPr id="681" name="フローチャート: 判断 680">
          <a:extLst>
            <a:ext uri="{FF2B5EF4-FFF2-40B4-BE49-F238E27FC236}">
              <a16:creationId xmlns:a16="http://schemas.microsoft.com/office/drawing/2014/main" id="{990200A2-09FB-49A3-AAB2-0DA3B0ACE1CF}"/>
            </a:ext>
          </a:extLst>
        </xdr:cNvPr>
        <xdr:cNvSpPr/>
      </xdr:nvSpPr>
      <xdr:spPr>
        <a:xfrm>
          <a:off x="19897725" y="1372806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124461</xdr:rowOff>
    </xdr:from>
    <xdr:to>
      <xdr:col>112</xdr:col>
      <xdr:colOff>38100</xdr:colOff>
      <xdr:row>85</xdr:row>
      <xdr:rowOff>54611</xdr:rowOff>
    </xdr:to>
    <xdr:sp macro="" textlink="">
      <xdr:nvSpPr>
        <xdr:cNvPr id="682" name="フローチャート: 判断 681">
          <a:extLst>
            <a:ext uri="{FF2B5EF4-FFF2-40B4-BE49-F238E27FC236}">
              <a16:creationId xmlns:a16="http://schemas.microsoft.com/office/drawing/2014/main" id="{76C9A94F-9F11-4FC5-9DB2-429916E8F340}"/>
            </a:ext>
          </a:extLst>
        </xdr:cNvPr>
        <xdr:cNvSpPr/>
      </xdr:nvSpPr>
      <xdr:spPr>
        <a:xfrm>
          <a:off x="19154775" y="1373251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132080</xdr:rowOff>
    </xdr:from>
    <xdr:to>
      <xdr:col>107</xdr:col>
      <xdr:colOff>101600</xdr:colOff>
      <xdr:row>85</xdr:row>
      <xdr:rowOff>62230</xdr:rowOff>
    </xdr:to>
    <xdr:sp macro="" textlink="">
      <xdr:nvSpPr>
        <xdr:cNvPr id="683" name="フローチャート: 判断 682">
          <a:extLst>
            <a:ext uri="{FF2B5EF4-FFF2-40B4-BE49-F238E27FC236}">
              <a16:creationId xmlns:a16="http://schemas.microsoft.com/office/drawing/2014/main" id="{030C4345-55A5-4453-8E7D-AA29F1663D34}"/>
            </a:ext>
          </a:extLst>
        </xdr:cNvPr>
        <xdr:cNvSpPr/>
      </xdr:nvSpPr>
      <xdr:spPr>
        <a:xfrm>
          <a:off x="18345150" y="137433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135889</xdr:rowOff>
    </xdr:from>
    <xdr:to>
      <xdr:col>102</xdr:col>
      <xdr:colOff>165100</xdr:colOff>
      <xdr:row>85</xdr:row>
      <xdr:rowOff>66039</xdr:rowOff>
    </xdr:to>
    <xdr:sp macro="" textlink="">
      <xdr:nvSpPr>
        <xdr:cNvPr id="684" name="フローチャート: 判断 683">
          <a:extLst>
            <a:ext uri="{FF2B5EF4-FFF2-40B4-BE49-F238E27FC236}">
              <a16:creationId xmlns:a16="http://schemas.microsoft.com/office/drawing/2014/main" id="{E7C04DDE-BE3F-40A8-8B9F-C45BBA6995D2}"/>
            </a:ext>
          </a:extLst>
        </xdr:cNvPr>
        <xdr:cNvSpPr/>
      </xdr:nvSpPr>
      <xdr:spPr>
        <a:xfrm>
          <a:off x="17554575" y="1374711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158750</xdr:rowOff>
    </xdr:from>
    <xdr:to>
      <xdr:col>98</xdr:col>
      <xdr:colOff>38100</xdr:colOff>
      <xdr:row>85</xdr:row>
      <xdr:rowOff>88900</xdr:rowOff>
    </xdr:to>
    <xdr:sp macro="" textlink="">
      <xdr:nvSpPr>
        <xdr:cNvPr id="685" name="フローチャート: 判断 684">
          <a:extLst>
            <a:ext uri="{FF2B5EF4-FFF2-40B4-BE49-F238E27FC236}">
              <a16:creationId xmlns:a16="http://schemas.microsoft.com/office/drawing/2014/main" id="{A23C02B6-FDBE-4834-9FB8-FC1399F2D4B2}"/>
            </a:ext>
          </a:extLst>
        </xdr:cNvPr>
        <xdr:cNvSpPr/>
      </xdr:nvSpPr>
      <xdr:spPr>
        <a:xfrm>
          <a:off x="16754475" y="1377315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86" name="テキスト ボックス 685">
          <a:extLst>
            <a:ext uri="{FF2B5EF4-FFF2-40B4-BE49-F238E27FC236}">
              <a16:creationId xmlns:a16="http://schemas.microsoft.com/office/drawing/2014/main" id="{276FE4A3-C527-491D-B2D7-7F97257475B1}"/>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87" name="テキスト ボックス 686">
          <a:extLst>
            <a:ext uri="{FF2B5EF4-FFF2-40B4-BE49-F238E27FC236}">
              <a16:creationId xmlns:a16="http://schemas.microsoft.com/office/drawing/2014/main" id="{035492EE-1667-4772-BE67-11922D086350}"/>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88" name="テキスト ボックス 687">
          <a:extLst>
            <a:ext uri="{FF2B5EF4-FFF2-40B4-BE49-F238E27FC236}">
              <a16:creationId xmlns:a16="http://schemas.microsoft.com/office/drawing/2014/main" id="{D621683B-533B-43BE-8428-B746347CE19A}"/>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89" name="テキスト ボックス 688">
          <a:extLst>
            <a:ext uri="{FF2B5EF4-FFF2-40B4-BE49-F238E27FC236}">
              <a16:creationId xmlns:a16="http://schemas.microsoft.com/office/drawing/2014/main" id="{CF9B6A37-B4AC-4847-AA48-AF795A272FC7}"/>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90" name="テキスト ボックス 689">
          <a:extLst>
            <a:ext uri="{FF2B5EF4-FFF2-40B4-BE49-F238E27FC236}">
              <a16:creationId xmlns:a16="http://schemas.microsoft.com/office/drawing/2014/main" id="{19CF0A54-61DA-4E91-8E06-40D5D812BBB6}"/>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166370</xdr:rowOff>
    </xdr:from>
    <xdr:to>
      <xdr:col>112</xdr:col>
      <xdr:colOff>38100</xdr:colOff>
      <xdr:row>85</xdr:row>
      <xdr:rowOff>96520</xdr:rowOff>
    </xdr:to>
    <xdr:sp macro="" textlink="">
      <xdr:nvSpPr>
        <xdr:cNvPr id="691" name="楕円 690">
          <a:extLst>
            <a:ext uri="{FF2B5EF4-FFF2-40B4-BE49-F238E27FC236}">
              <a16:creationId xmlns:a16="http://schemas.microsoft.com/office/drawing/2014/main" id="{9A3988C3-BF7F-4203-A5FF-AC8F393972B6}"/>
            </a:ext>
          </a:extLst>
        </xdr:cNvPr>
        <xdr:cNvSpPr/>
      </xdr:nvSpPr>
      <xdr:spPr>
        <a:xfrm>
          <a:off x="19154775" y="137744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170180</xdr:rowOff>
    </xdr:from>
    <xdr:to>
      <xdr:col>107</xdr:col>
      <xdr:colOff>101600</xdr:colOff>
      <xdr:row>85</xdr:row>
      <xdr:rowOff>100330</xdr:rowOff>
    </xdr:to>
    <xdr:sp macro="" textlink="">
      <xdr:nvSpPr>
        <xdr:cNvPr id="692" name="楕円 691">
          <a:extLst>
            <a:ext uri="{FF2B5EF4-FFF2-40B4-BE49-F238E27FC236}">
              <a16:creationId xmlns:a16="http://schemas.microsoft.com/office/drawing/2014/main" id="{0639FC7F-0312-460D-889B-A070910922B0}"/>
            </a:ext>
          </a:extLst>
        </xdr:cNvPr>
        <xdr:cNvSpPr/>
      </xdr:nvSpPr>
      <xdr:spPr>
        <a:xfrm>
          <a:off x="18345150" y="137718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45720</xdr:rowOff>
    </xdr:from>
    <xdr:to>
      <xdr:col>111</xdr:col>
      <xdr:colOff>177800</xdr:colOff>
      <xdr:row>85</xdr:row>
      <xdr:rowOff>49530</xdr:rowOff>
    </xdr:to>
    <xdr:cxnSp macro="">
      <xdr:nvCxnSpPr>
        <xdr:cNvPr id="693" name="直線コネクタ 692">
          <a:extLst>
            <a:ext uri="{FF2B5EF4-FFF2-40B4-BE49-F238E27FC236}">
              <a16:creationId xmlns:a16="http://schemas.microsoft.com/office/drawing/2014/main" id="{579F9661-D9AE-4C94-8CA8-E850E2909B60}"/>
            </a:ext>
          </a:extLst>
        </xdr:cNvPr>
        <xdr:cNvCxnSpPr/>
      </xdr:nvCxnSpPr>
      <xdr:spPr>
        <a:xfrm flipV="1">
          <a:off x="18392775" y="1382204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55880</xdr:rowOff>
    </xdr:from>
    <xdr:to>
      <xdr:col>102</xdr:col>
      <xdr:colOff>165100</xdr:colOff>
      <xdr:row>85</xdr:row>
      <xdr:rowOff>157480</xdr:rowOff>
    </xdr:to>
    <xdr:sp macro="" textlink="">
      <xdr:nvSpPr>
        <xdr:cNvPr id="694" name="楕円 693">
          <a:extLst>
            <a:ext uri="{FF2B5EF4-FFF2-40B4-BE49-F238E27FC236}">
              <a16:creationId xmlns:a16="http://schemas.microsoft.com/office/drawing/2014/main" id="{FD94FE51-20B6-49DA-91A5-4B89D548ED91}"/>
            </a:ext>
          </a:extLst>
        </xdr:cNvPr>
        <xdr:cNvSpPr/>
      </xdr:nvSpPr>
      <xdr:spPr>
        <a:xfrm>
          <a:off x="17554575" y="1382903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49530</xdr:rowOff>
    </xdr:from>
    <xdr:to>
      <xdr:col>107</xdr:col>
      <xdr:colOff>50800</xdr:colOff>
      <xdr:row>85</xdr:row>
      <xdr:rowOff>106680</xdr:rowOff>
    </xdr:to>
    <xdr:cxnSp macro="">
      <xdr:nvCxnSpPr>
        <xdr:cNvPr id="695" name="直線コネクタ 694">
          <a:extLst>
            <a:ext uri="{FF2B5EF4-FFF2-40B4-BE49-F238E27FC236}">
              <a16:creationId xmlns:a16="http://schemas.microsoft.com/office/drawing/2014/main" id="{EEBFF346-66D0-4279-8963-8E385F728B07}"/>
            </a:ext>
          </a:extLst>
        </xdr:cNvPr>
        <xdr:cNvCxnSpPr/>
      </xdr:nvCxnSpPr>
      <xdr:spPr>
        <a:xfrm flipV="1">
          <a:off x="17602200" y="13819505"/>
          <a:ext cx="790575"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93980</xdr:rowOff>
    </xdr:from>
    <xdr:to>
      <xdr:col>98</xdr:col>
      <xdr:colOff>38100</xdr:colOff>
      <xdr:row>85</xdr:row>
      <xdr:rowOff>24130</xdr:rowOff>
    </xdr:to>
    <xdr:sp macro="" textlink="">
      <xdr:nvSpPr>
        <xdr:cNvPr id="696" name="楕円 695">
          <a:extLst>
            <a:ext uri="{FF2B5EF4-FFF2-40B4-BE49-F238E27FC236}">
              <a16:creationId xmlns:a16="http://schemas.microsoft.com/office/drawing/2014/main" id="{9F1D54D9-F13A-492D-9D46-5661A5E0FBBA}"/>
            </a:ext>
          </a:extLst>
        </xdr:cNvPr>
        <xdr:cNvSpPr/>
      </xdr:nvSpPr>
      <xdr:spPr>
        <a:xfrm>
          <a:off x="16754475" y="1370520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144780</xdr:rowOff>
    </xdr:from>
    <xdr:to>
      <xdr:col>102</xdr:col>
      <xdr:colOff>114300</xdr:colOff>
      <xdr:row>85</xdr:row>
      <xdr:rowOff>106680</xdr:rowOff>
    </xdr:to>
    <xdr:cxnSp macro="">
      <xdr:nvCxnSpPr>
        <xdr:cNvPr id="697" name="直線コネクタ 696">
          <a:extLst>
            <a:ext uri="{FF2B5EF4-FFF2-40B4-BE49-F238E27FC236}">
              <a16:creationId xmlns:a16="http://schemas.microsoft.com/office/drawing/2014/main" id="{D84D634C-755A-4113-81EC-94805D8D79A7}"/>
            </a:ext>
          </a:extLst>
        </xdr:cNvPr>
        <xdr:cNvCxnSpPr/>
      </xdr:nvCxnSpPr>
      <xdr:spPr>
        <a:xfrm>
          <a:off x="16802100" y="13752830"/>
          <a:ext cx="8001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71138</xdr:rowOff>
    </xdr:from>
    <xdr:ext cx="469744" cy="259045"/>
    <xdr:sp macro="" textlink="">
      <xdr:nvSpPr>
        <xdr:cNvPr id="698" name="n_1aveValue【児童館】&#10;一人当たり面積">
          <a:extLst>
            <a:ext uri="{FF2B5EF4-FFF2-40B4-BE49-F238E27FC236}">
              <a16:creationId xmlns:a16="http://schemas.microsoft.com/office/drawing/2014/main" id="{4C696E0A-D30C-4E97-8148-593A61D6EFB7}"/>
            </a:ext>
          </a:extLst>
        </xdr:cNvPr>
        <xdr:cNvSpPr txBox="1"/>
      </xdr:nvSpPr>
      <xdr:spPr>
        <a:xfrm>
          <a:off x="18983402" y="13517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78757</xdr:rowOff>
    </xdr:from>
    <xdr:ext cx="469744" cy="259045"/>
    <xdr:sp macro="" textlink="">
      <xdr:nvSpPr>
        <xdr:cNvPr id="699" name="n_2aveValue【児童館】&#10;一人当たり面積">
          <a:extLst>
            <a:ext uri="{FF2B5EF4-FFF2-40B4-BE49-F238E27FC236}">
              <a16:creationId xmlns:a16="http://schemas.microsoft.com/office/drawing/2014/main" id="{E93F454E-BA22-4213-BF95-91BC7A98DFA7}"/>
            </a:ext>
          </a:extLst>
        </xdr:cNvPr>
        <xdr:cNvSpPr txBox="1"/>
      </xdr:nvSpPr>
      <xdr:spPr>
        <a:xfrm>
          <a:off x="18183302" y="13528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82566</xdr:rowOff>
    </xdr:from>
    <xdr:ext cx="469744" cy="259045"/>
    <xdr:sp macro="" textlink="">
      <xdr:nvSpPr>
        <xdr:cNvPr id="700" name="n_3aveValue【児童館】&#10;一人当たり面積">
          <a:extLst>
            <a:ext uri="{FF2B5EF4-FFF2-40B4-BE49-F238E27FC236}">
              <a16:creationId xmlns:a16="http://schemas.microsoft.com/office/drawing/2014/main" id="{C93FA021-F529-4111-B3F3-BD4E1E60B0D0}"/>
            </a:ext>
          </a:extLst>
        </xdr:cNvPr>
        <xdr:cNvSpPr txBox="1"/>
      </xdr:nvSpPr>
      <xdr:spPr>
        <a:xfrm>
          <a:off x="17383202" y="13535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80027</xdr:rowOff>
    </xdr:from>
    <xdr:ext cx="469744" cy="259045"/>
    <xdr:sp macro="" textlink="">
      <xdr:nvSpPr>
        <xdr:cNvPr id="701" name="n_4aveValue【児童館】&#10;一人当たり面積">
          <a:extLst>
            <a:ext uri="{FF2B5EF4-FFF2-40B4-BE49-F238E27FC236}">
              <a16:creationId xmlns:a16="http://schemas.microsoft.com/office/drawing/2014/main" id="{59E91420-80CC-43C9-ACC1-E9082DEADE6D}"/>
            </a:ext>
          </a:extLst>
        </xdr:cNvPr>
        <xdr:cNvSpPr txBox="1"/>
      </xdr:nvSpPr>
      <xdr:spPr>
        <a:xfrm>
          <a:off x="16592627" y="13856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87647</xdr:rowOff>
    </xdr:from>
    <xdr:ext cx="469744" cy="259045"/>
    <xdr:sp macro="" textlink="">
      <xdr:nvSpPr>
        <xdr:cNvPr id="702" name="n_1mainValue【児童館】&#10;一人当たり面積">
          <a:extLst>
            <a:ext uri="{FF2B5EF4-FFF2-40B4-BE49-F238E27FC236}">
              <a16:creationId xmlns:a16="http://schemas.microsoft.com/office/drawing/2014/main" id="{BE4EEC26-4B95-4F51-9744-AB4A5E661A7D}"/>
            </a:ext>
          </a:extLst>
        </xdr:cNvPr>
        <xdr:cNvSpPr txBox="1"/>
      </xdr:nvSpPr>
      <xdr:spPr>
        <a:xfrm>
          <a:off x="18983402" y="13857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91457</xdr:rowOff>
    </xdr:from>
    <xdr:ext cx="469744" cy="259045"/>
    <xdr:sp macro="" textlink="">
      <xdr:nvSpPr>
        <xdr:cNvPr id="703" name="n_2mainValue【児童館】&#10;一人当たり面積">
          <a:extLst>
            <a:ext uri="{FF2B5EF4-FFF2-40B4-BE49-F238E27FC236}">
              <a16:creationId xmlns:a16="http://schemas.microsoft.com/office/drawing/2014/main" id="{8E552058-7142-40F1-9001-EF8EBBE9FA68}"/>
            </a:ext>
          </a:extLst>
        </xdr:cNvPr>
        <xdr:cNvSpPr txBox="1"/>
      </xdr:nvSpPr>
      <xdr:spPr>
        <a:xfrm>
          <a:off x="18183302" y="13861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148607</xdr:rowOff>
    </xdr:from>
    <xdr:ext cx="469744" cy="259045"/>
    <xdr:sp macro="" textlink="">
      <xdr:nvSpPr>
        <xdr:cNvPr id="704" name="n_3mainValue【児童館】&#10;一人当たり面積">
          <a:extLst>
            <a:ext uri="{FF2B5EF4-FFF2-40B4-BE49-F238E27FC236}">
              <a16:creationId xmlns:a16="http://schemas.microsoft.com/office/drawing/2014/main" id="{AD5AB959-3A9C-4FB4-A79E-A7168146487C}"/>
            </a:ext>
          </a:extLst>
        </xdr:cNvPr>
        <xdr:cNvSpPr txBox="1"/>
      </xdr:nvSpPr>
      <xdr:spPr>
        <a:xfrm>
          <a:off x="17383202" y="13918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40657</xdr:rowOff>
    </xdr:from>
    <xdr:ext cx="469744" cy="259045"/>
    <xdr:sp macro="" textlink="">
      <xdr:nvSpPr>
        <xdr:cNvPr id="705" name="n_4mainValue【児童館】&#10;一人当たり面積">
          <a:extLst>
            <a:ext uri="{FF2B5EF4-FFF2-40B4-BE49-F238E27FC236}">
              <a16:creationId xmlns:a16="http://schemas.microsoft.com/office/drawing/2014/main" id="{5230ADA4-0F9F-4A8D-9A92-F2101E484A24}"/>
            </a:ext>
          </a:extLst>
        </xdr:cNvPr>
        <xdr:cNvSpPr txBox="1"/>
      </xdr:nvSpPr>
      <xdr:spPr>
        <a:xfrm>
          <a:off x="16592627" y="1348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06" name="正方形/長方形 705">
          <a:extLst>
            <a:ext uri="{FF2B5EF4-FFF2-40B4-BE49-F238E27FC236}">
              <a16:creationId xmlns:a16="http://schemas.microsoft.com/office/drawing/2014/main" id="{E63AAA8A-CFA1-4A6D-89E7-B59BE782379C}"/>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07" name="正方形/長方形 706">
          <a:extLst>
            <a:ext uri="{FF2B5EF4-FFF2-40B4-BE49-F238E27FC236}">
              <a16:creationId xmlns:a16="http://schemas.microsoft.com/office/drawing/2014/main" id="{0F8F7A7A-55CA-4FCF-9950-BAE3CE96271C}"/>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08" name="正方形/長方形 707">
          <a:extLst>
            <a:ext uri="{FF2B5EF4-FFF2-40B4-BE49-F238E27FC236}">
              <a16:creationId xmlns:a16="http://schemas.microsoft.com/office/drawing/2014/main" id="{3B32B93F-D195-47AA-8F3A-FC64777DC944}"/>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09" name="正方形/長方形 708">
          <a:extLst>
            <a:ext uri="{FF2B5EF4-FFF2-40B4-BE49-F238E27FC236}">
              <a16:creationId xmlns:a16="http://schemas.microsoft.com/office/drawing/2014/main" id="{93FED0EB-617A-4EEE-B44B-78012351D411}"/>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10" name="正方形/長方形 709">
          <a:extLst>
            <a:ext uri="{FF2B5EF4-FFF2-40B4-BE49-F238E27FC236}">
              <a16:creationId xmlns:a16="http://schemas.microsoft.com/office/drawing/2014/main" id="{AA8C6D1A-19A0-4D6B-B31A-9EC3BA40BF6D}"/>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11" name="正方形/長方形 710">
          <a:extLst>
            <a:ext uri="{FF2B5EF4-FFF2-40B4-BE49-F238E27FC236}">
              <a16:creationId xmlns:a16="http://schemas.microsoft.com/office/drawing/2014/main" id="{8C87A65F-B43C-4987-B6A4-B2DD49AA3229}"/>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12" name="正方形/長方形 711">
          <a:extLst>
            <a:ext uri="{FF2B5EF4-FFF2-40B4-BE49-F238E27FC236}">
              <a16:creationId xmlns:a16="http://schemas.microsoft.com/office/drawing/2014/main" id="{96FFFF33-5907-40D1-9089-5A6C2146AFD3}"/>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13" name="正方形/長方形 712">
          <a:extLst>
            <a:ext uri="{FF2B5EF4-FFF2-40B4-BE49-F238E27FC236}">
              <a16:creationId xmlns:a16="http://schemas.microsoft.com/office/drawing/2014/main" id="{955F1508-B9FF-460A-A275-ADF3FCFDAAE3}"/>
            </a:ext>
          </a:extLst>
        </xdr:cNvPr>
        <xdr:cNvSpPr/>
      </xdr:nvSpPr>
      <xdr:spPr>
        <a:xfrm>
          <a:off x="112109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14" name="正方形/長方形 713">
          <a:extLst>
            <a:ext uri="{FF2B5EF4-FFF2-40B4-BE49-F238E27FC236}">
              <a16:creationId xmlns:a16="http://schemas.microsoft.com/office/drawing/2014/main" id="{BC6F7D01-987A-42CB-9108-DA7287AA8F1C}"/>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15" name="正方形/長方形 714">
          <a:extLst>
            <a:ext uri="{FF2B5EF4-FFF2-40B4-BE49-F238E27FC236}">
              <a16:creationId xmlns:a16="http://schemas.microsoft.com/office/drawing/2014/main" id="{6B285A07-22D0-44EE-B6FA-6CE7EC23450C}"/>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16" name="正方形/長方形 715">
          <a:extLst>
            <a:ext uri="{FF2B5EF4-FFF2-40B4-BE49-F238E27FC236}">
              <a16:creationId xmlns:a16="http://schemas.microsoft.com/office/drawing/2014/main" id="{A15E2F0D-D6D0-4E31-8BFB-691F69345C9B}"/>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17" name="正方形/長方形 716">
          <a:extLst>
            <a:ext uri="{FF2B5EF4-FFF2-40B4-BE49-F238E27FC236}">
              <a16:creationId xmlns:a16="http://schemas.microsoft.com/office/drawing/2014/main" id="{8EB6A729-3EC4-479C-84E4-3682587B395B}"/>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18" name="正方形/長方形 717">
          <a:extLst>
            <a:ext uri="{FF2B5EF4-FFF2-40B4-BE49-F238E27FC236}">
              <a16:creationId xmlns:a16="http://schemas.microsoft.com/office/drawing/2014/main" id="{BBB33CCA-9197-4233-986B-5F52E0ED6A77}"/>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9" name="正方形/長方形 718">
          <a:extLst>
            <a:ext uri="{FF2B5EF4-FFF2-40B4-BE49-F238E27FC236}">
              <a16:creationId xmlns:a16="http://schemas.microsoft.com/office/drawing/2014/main" id="{840735B2-F2C6-4861-90BC-7CED687923FA}"/>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20" name="正方形/長方形 719">
          <a:extLst>
            <a:ext uri="{FF2B5EF4-FFF2-40B4-BE49-F238E27FC236}">
              <a16:creationId xmlns:a16="http://schemas.microsoft.com/office/drawing/2014/main" id="{99BDAEAB-7923-4F97-AE10-DD78C7681D72}"/>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21" name="正方形/長方形 720">
          <a:extLst>
            <a:ext uri="{FF2B5EF4-FFF2-40B4-BE49-F238E27FC236}">
              <a16:creationId xmlns:a16="http://schemas.microsoft.com/office/drawing/2014/main" id="{5E038401-E094-4B62-92DD-8FC4CFD505EE}"/>
            </a:ext>
          </a:extLst>
        </xdr:cNvPr>
        <xdr:cNvSpPr/>
      </xdr:nvSpPr>
      <xdr:spPr>
        <a:xfrm>
          <a:off x="164592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22" name="正方形/長方形 721">
          <a:extLst>
            <a:ext uri="{FF2B5EF4-FFF2-40B4-BE49-F238E27FC236}">
              <a16:creationId xmlns:a16="http://schemas.microsoft.com/office/drawing/2014/main" id="{4080DD1C-E9F4-4160-AAB6-A9B1BF9D01D2}"/>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23" name="正方形/長方形 722">
          <a:extLst>
            <a:ext uri="{FF2B5EF4-FFF2-40B4-BE49-F238E27FC236}">
              <a16:creationId xmlns:a16="http://schemas.microsoft.com/office/drawing/2014/main" id="{E604D95E-1B56-40D1-A987-4502B6A476FB}"/>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24" name="テキスト ボックス 723">
          <a:extLst>
            <a:ext uri="{FF2B5EF4-FFF2-40B4-BE49-F238E27FC236}">
              <a16:creationId xmlns:a16="http://schemas.microsoft.com/office/drawing/2014/main" id="{1DD1376B-B423-4572-9D36-6AF0BEF2F940}"/>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道路、橋りょうについては、類似団体や全国・群馬県平均と比較して償却率が低い又は同水準となっているものの、学校施設・公営住宅については、償却率が高くなっている。児童館は、移転のための施設整備を行ったため、償却率が減少している。いずれのインフラ・施設についても予防保全的な観点から長寿命化を図るとともに、更新が必要な施設については基金等の財源を確保しつつ、公共施設の転用や複合化・集約化も視野に入れながら、計画的に更新を実施してゆく。</a:t>
          </a:r>
        </a:p>
        <a:p>
          <a:r>
            <a:rPr kumimoji="1" lang="ja-JP" altLang="en-US" sz="1300">
              <a:latin typeface="ＭＳ Ｐゴシック" panose="020B0600070205080204" pitchFamily="50" charset="-128"/>
              <a:ea typeface="ＭＳ Ｐゴシック" panose="020B0600070205080204" pitchFamily="50" charset="-128"/>
            </a:rPr>
            <a:t>施設の人口一人あたりの規模については、類似団体と比較し同水準又はそれ以下であるため、過大な状況にはないと思われるが、更新にあたっては民間施設の活用を検討するとともに、施設が適正な規模となるよう努め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1531020-1C2E-4450-944D-FFEF9EAA74B3}"/>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F4B9990-60F1-4C47-AA59-5C504AFF3DF9}"/>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1CC6C04-164D-4ACE-BD64-801BF3132F18}"/>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325F9CE-5082-40E7-A23F-1594AD16EA50}"/>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群馬県千代田町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7E965F2-80A8-4D54-BE12-C616C15C63E5}"/>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521A9C4-3D54-48C3-99F3-D6C7154D802D}"/>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DCC52D1-8B40-4D0E-B28A-E683BA953EE7}"/>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6513638-083E-4F49-95FF-8C79A9AD39D8}"/>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5EC9D6C-E805-4FED-8686-B7EDE9C93EB7}"/>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9C8C4E0-9AAC-41C1-984F-0A834D92F6E2}"/>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10,848
10,244
21.73
9,586,903
8,801,854
616,677
3,623,602
3,037,495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0DAF61A-10B1-4EBA-B541-3DEACBFBDEC0}"/>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D0DFD39-C339-4923-915B-1FD716334C2D}"/>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EF43E17-27B8-4395-9D01-11BCB5434377}"/>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29A2EB4-C6FA-47BC-B8D9-6852DF1596CE}"/>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E7CD635-419A-47AB-9C73-81987F529478}"/>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2215527-F770-4D81-983E-37791E25BA77}"/>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1EAC135-2414-4E01-B16E-DE8FDC622066}"/>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04763E0-75B8-4CBB-BD84-D4BA2DA52197}"/>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657BE60-9516-45CB-AD0A-C87A54859E86}"/>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0C9057C-2DCA-4C08-969F-BEB524659261}"/>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B0966FE-69F0-4A2C-99B5-81560BF66D06}"/>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1211263-D006-4987-A5BC-9D5C5BF4FB2A}"/>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BDB84D8-4E04-4A87-9F59-976A3F7EB7A2}"/>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AF20AF8-E2FB-4744-8EDD-E34F5BDD2E4F}"/>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C07EAB0-C57F-4C20-ADC3-8A27E8B11222}"/>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0C42B60-3C1A-4E02-93B6-B51AC084532C}"/>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2D9129F-CF0A-417F-BABD-C9FDBDC187F1}"/>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564CD12-2A4C-44BC-B4E8-0B65707AFE67}"/>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8368A3F-1096-4116-A690-B8501BD85EE6}"/>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7CE70D4-7397-4246-AFDC-16244BDD23E0}"/>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602BF70-600B-4C81-8DB7-91F22D518EBA}"/>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4808255-E8EB-4050-9464-8A010F55D30B}"/>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B8D653C-A0F6-4DD4-A109-FEA6C515900C}"/>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BDBD20B-A392-4397-A1CF-52E6841B1E49}"/>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D86FD05-D9BC-43EE-88F5-E5C1A6B53E3E}"/>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9995DCA-8A3D-4DE4-9E81-52B057E6485B}"/>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CA5E306-C163-455F-B6FC-256F650786D6}"/>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6A60B60-CAE3-49FF-B968-C4F747CBD62C}"/>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626C410-29DE-43B5-888A-37FA1AF54995}"/>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4E04025-A0DB-4C61-958F-453A65375AD1}"/>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057D011-EEAE-4CDF-A29C-7449BF7D8365}"/>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7197BF8-03EB-44AD-90AE-10F61419345E}"/>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E2482C21-D157-4FF3-A6A5-0E52BF8D2E3E}"/>
            </a:ext>
          </a:extLst>
        </xdr:cNvPr>
        <xdr:cNvCxnSpPr/>
      </xdr:nvCxnSpPr>
      <xdr:spPr>
        <a:xfrm>
          <a:off x="6858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AAB1A1E6-CC21-47E7-976B-2281A06837DB}"/>
            </a:ext>
          </a:extLst>
        </xdr:cNvPr>
        <xdr:cNvSpPr txBox="1"/>
      </xdr:nvSpPr>
      <xdr:spPr>
        <a:xfrm>
          <a:off x="2789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4510D083-4DE2-458C-8FBF-619BE5EA7F1E}"/>
            </a:ext>
          </a:extLst>
        </xdr:cNvPr>
        <xdr:cNvCxnSpPr/>
      </xdr:nvCxnSpPr>
      <xdr:spPr>
        <a:xfrm>
          <a:off x="6858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F0BC08EB-ABCB-49DA-838A-405855318C23}"/>
            </a:ext>
          </a:extLst>
        </xdr:cNvPr>
        <xdr:cNvSpPr txBox="1"/>
      </xdr:nvSpPr>
      <xdr:spPr>
        <a:xfrm>
          <a:off x="339891"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728A74A4-5B87-4EAA-B77A-A12DEA0A142D}"/>
            </a:ext>
          </a:extLst>
        </xdr:cNvPr>
        <xdr:cNvCxnSpPr/>
      </xdr:nvCxnSpPr>
      <xdr:spPr>
        <a:xfrm>
          <a:off x="6858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95363CD8-B7FC-4D61-8A6C-D56985FAEC3F}"/>
            </a:ext>
          </a:extLst>
        </xdr:cNvPr>
        <xdr:cNvSpPr txBox="1"/>
      </xdr:nvSpPr>
      <xdr:spPr>
        <a:xfrm>
          <a:off x="339891"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FE7BC29F-C092-4A34-BDA4-D24ADD5CE200}"/>
            </a:ext>
          </a:extLst>
        </xdr:cNvPr>
        <xdr:cNvCxnSpPr/>
      </xdr:nvCxnSpPr>
      <xdr:spPr>
        <a:xfrm>
          <a:off x="6858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E2711A1D-02E3-4379-AE39-5C8BB8C5D6D3}"/>
            </a:ext>
          </a:extLst>
        </xdr:cNvPr>
        <xdr:cNvSpPr txBox="1"/>
      </xdr:nvSpPr>
      <xdr:spPr>
        <a:xfrm>
          <a:off x="339891"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B549885A-9135-40FA-9C9F-EB4E3301054A}"/>
            </a:ext>
          </a:extLst>
        </xdr:cNvPr>
        <xdr:cNvCxnSpPr/>
      </xdr:nvCxnSpPr>
      <xdr:spPr>
        <a:xfrm>
          <a:off x="6858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E344AD21-DE61-4CCD-A604-7004793FF61E}"/>
            </a:ext>
          </a:extLst>
        </xdr:cNvPr>
        <xdr:cNvSpPr txBox="1"/>
      </xdr:nvSpPr>
      <xdr:spPr>
        <a:xfrm>
          <a:off x="339891"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A76F1759-0862-4C51-A552-9C4B8E981D3C}"/>
            </a:ext>
          </a:extLst>
        </xdr:cNvPr>
        <xdr:cNvCxnSpPr/>
      </xdr:nvCxnSpPr>
      <xdr:spPr>
        <a:xfrm>
          <a:off x="6858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97B7E74D-D834-4306-839B-CE24470E8886}"/>
            </a:ext>
          </a:extLst>
        </xdr:cNvPr>
        <xdr:cNvSpPr txBox="1"/>
      </xdr:nvSpPr>
      <xdr:spPr>
        <a:xfrm>
          <a:off x="3881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A7053F76-536F-4C03-9224-C94FE6C9EA16}"/>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DE8BC969-F8E1-4EEF-A619-A17BEF127826}"/>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138249</xdr:rowOff>
    </xdr:from>
    <xdr:to>
      <xdr:col>24</xdr:col>
      <xdr:colOff>62865</xdr:colOff>
      <xdr:row>42</xdr:row>
      <xdr:rowOff>71301</xdr:rowOff>
    </xdr:to>
    <xdr:cxnSp macro="">
      <xdr:nvCxnSpPr>
        <xdr:cNvPr id="58" name="直線コネクタ 57">
          <a:extLst>
            <a:ext uri="{FF2B5EF4-FFF2-40B4-BE49-F238E27FC236}">
              <a16:creationId xmlns:a16="http://schemas.microsoft.com/office/drawing/2014/main" id="{75F818C5-48A7-481A-A44A-09708F204D69}"/>
            </a:ext>
          </a:extLst>
        </xdr:cNvPr>
        <xdr:cNvCxnSpPr/>
      </xdr:nvCxnSpPr>
      <xdr:spPr>
        <a:xfrm flipV="1">
          <a:off x="4180840" y="5494474"/>
          <a:ext cx="0" cy="13840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75128</xdr:rowOff>
    </xdr:from>
    <xdr:ext cx="405111" cy="259045"/>
    <xdr:sp macro="" textlink="">
      <xdr:nvSpPr>
        <xdr:cNvPr id="59" name="【図書館】&#10;有形固定資産減価償却率最小値テキスト">
          <a:extLst>
            <a:ext uri="{FF2B5EF4-FFF2-40B4-BE49-F238E27FC236}">
              <a16:creationId xmlns:a16="http://schemas.microsoft.com/office/drawing/2014/main" id="{D6784DAD-A3FA-4F72-BFC0-8B1AA8A43995}"/>
            </a:ext>
          </a:extLst>
        </xdr:cNvPr>
        <xdr:cNvSpPr txBox="1"/>
      </xdr:nvSpPr>
      <xdr:spPr>
        <a:xfrm>
          <a:off x="4219575" y="6885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71301</xdr:rowOff>
    </xdr:from>
    <xdr:to>
      <xdr:col>24</xdr:col>
      <xdr:colOff>152400</xdr:colOff>
      <xdr:row>42</xdr:row>
      <xdr:rowOff>71301</xdr:rowOff>
    </xdr:to>
    <xdr:cxnSp macro="">
      <xdr:nvCxnSpPr>
        <xdr:cNvPr id="60" name="直線コネクタ 59">
          <a:extLst>
            <a:ext uri="{FF2B5EF4-FFF2-40B4-BE49-F238E27FC236}">
              <a16:creationId xmlns:a16="http://schemas.microsoft.com/office/drawing/2014/main" id="{7647250A-7955-4AA4-A345-4670A9ED6F7A}"/>
            </a:ext>
          </a:extLst>
        </xdr:cNvPr>
        <xdr:cNvCxnSpPr/>
      </xdr:nvCxnSpPr>
      <xdr:spPr>
        <a:xfrm>
          <a:off x="4105275" y="687850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84926</xdr:rowOff>
    </xdr:from>
    <xdr:ext cx="340478" cy="259045"/>
    <xdr:sp macro="" textlink="">
      <xdr:nvSpPr>
        <xdr:cNvPr id="61" name="【図書館】&#10;有形固定資産減価償却率最大値テキスト">
          <a:extLst>
            <a:ext uri="{FF2B5EF4-FFF2-40B4-BE49-F238E27FC236}">
              <a16:creationId xmlns:a16="http://schemas.microsoft.com/office/drawing/2014/main" id="{B009EFEC-4318-4C3B-A33B-9DB8FFEF89E5}"/>
            </a:ext>
          </a:extLst>
        </xdr:cNvPr>
        <xdr:cNvSpPr txBox="1"/>
      </xdr:nvSpPr>
      <xdr:spPr>
        <a:xfrm>
          <a:off x="4219575" y="52792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138249</xdr:rowOff>
    </xdr:from>
    <xdr:to>
      <xdr:col>24</xdr:col>
      <xdr:colOff>152400</xdr:colOff>
      <xdr:row>33</xdr:row>
      <xdr:rowOff>138249</xdr:rowOff>
    </xdr:to>
    <xdr:cxnSp macro="">
      <xdr:nvCxnSpPr>
        <xdr:cNvPr id="62" name="直線コネクタ 61">
          <a:extLst>
            <a:ext uri="{FF2B5EF4-FFF2-40B4-BE49-F238E27FC236}">
              <a16:creationId xmlns:a16="http://schemas.microsoft.com/office/drawing/2014/main" id="{A6B590A9-4F23-44D4-B18A-B7C481F4C09B}"/>
            </a:ext>
          </a:extLst>
        </xdr:cNvPr>
        <xdr:cNvCxnSpPr/>
      </xdr:nvCxnSpPr>
      <xdr:spPr>
        <a:xfrm>
          <a:off x="4105275" y="549447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92001</xdr:rowOff>
    </xdr:from>
    <xdr:ext cx="405111" cy="259045"/>
    <xdr:sp macro="" textlink="">
      <xdr:nvSpPr>
        <xdr:cNvPr id="63" name="【図書館】&#10;有形固定資産減価償却率平均値テキスト">
          <a:extLst>
            <a:ext uri="{FF2B5EF4-FFF2-40B4-BE49-F238E27FC236}">
              <a16:creationId xmlns:a16="http://schemas.microsoft.com/office/drawing/2014/main" id="{F0FD05BF-E3F7-41BD-A1AC-0605840A9ADC}"/>
            </a:ext>
          </a:extLst>
        </xdr:cNvPr>
        <xdr:cNvSpPr txBox="1"/>
      </xdr:nvSpPr>
      <xdr:spPr>
        <a:xfrm>
          <a:off x="4219575" y="60895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113574</xdr:rowOff>
    </xdr:from>
    <xdr:to>
      <xdr:col>24</xdr:col>
      <xdr:colOff>114300</xdr:colOff>
      <xdr:row>38</xdr:row>
      <xdr:rowOff>43724</xdr:rowOff>
    </xdr:to>
    <xdr:sp macro="" textlink="">
      <xdr:nvSpPr>
        <xdr:cNvPr id="64" name="フローチャート: 判断 63">
          <a:extLst>
            <a:ext uri="{FF2B5EF4-FFF2-40B4-BE49-F238E27FC236}">
              <a16:creationId xmlns:a16="http://schemas.microsoft.com/office/drawing/2014/main" id="{95B40797-642A-484C-A299-F9E12BF95A48}"/>
            </a:ext>
          </a:extLst>
        </xdr:cNvPr>
        <xdr:cNvSpPr/>
      </xdr:nvSpPr>
      <xdr:spPr>
        <a:xfrm>
          <a:off x="4124325" y="611432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66222</xdr:rowOff>
    </xdr:from>
    <xdr:to>
      <xdr:col>20</xdr:col>
      <xdr:colOff>38100</xdr:colOff>
      <xdr:row>37</xdr:row>
      <xdr:rowOff>167822</xdr:rowOff>
    </xdr:to>
    <xdr:sp macro="" textlink="">
      <xdr:nvSpPr>
        <xdr:cNvPr id="65" name="フローチャート: 判断 64">
          <a:extLst>
            <a:ext uri="{FF2B5EF4-FFF2-40B4-BE49-F238E27FC236}">
              <a16:creationId xmlns:a16="http://schemas.microsoft.com/office/drawing/2014/main" id="{2EDD7AE4-D4F9-4C61-94E6-F9144E7C3101}"/>
            </a:ext>
          </a:extLst>
        </xdr:cNvPr>
        <xdr:cNvSpPr/>
      </xdr:nvSpPr>
      <xdr:spPr>
        <a:xfrm>
          <a:off x="3381375" y="607014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164193</xdr:rowOff>
    </xdr:from>
    <xdr:to>
      <xdr:col>15</xdr:col>
      <xdr:colOff>101600</xdr:colOff>
      <xdr:row>37</xdr:row>
      <xdr:rowOff>94343</xdr:rowOff>
    </xdr:to>
    <xdr:sp macro="" textlink="">
      <xdr:nvSpPr>
        <xdr:cNvPr id="66" name="フローチャート: 判断 65">
          <a:extLst>
            <a:ext uri="{FF2B5EF4-FFF2-40B4-BE49-F238E27FC236}">
              <a16:creationId xmlns:a16="http://schemas.microsoft.com/office/drawing/2014/main" id="{316C8769-2CBF-47A0-BFA4-CABCA1F6C6DA}"/>
            </a:ext>
          </a:extLst>
        </xdr:cNvPr>
        <xdr:cNvSpPr/>
      </xdr:nvSpPr>
      <xdr:spPr>
        <a:xfrm>
          <a:off x="2571750" y="599984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110308</xdr:rowOff>
    </xdr:from>
    <xdr:to>
      <xdr:col>10</xdr:col>
      <xdr:colOff>165100</xdr:colOff>
      <xdr:row>37</xdr:row>
      <xdr:rowOff>40458</xdr:rowOff>
    </xdr:to>
    <xdr:sp macro="" textlink="">
      <xdr:nvSpPr>
        <xdr:cNvPr id="67" name="フローチャート: 判断 66">
          <a:extLst>
            <a:ext uri="{FF2B5EF4-FFF2-40B4-BE49-F238E27FC236}">
              <a16:creationId xmlns:a16="http://schemas.microsoft.com/office/drawing/2014/main" id="{92E4A4DF-0EAC-4925-9831-A0879711CE9E}"/>
            </a:ext>
          </a:extLst>
        </xdr:cNvPr>
        <xdr:cNvSpPr/>
      </xdr:nvSpPr>
      <xdr:spPr>
        <a:xfrm>
          <a:off x="1781175" y="594595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79284</xdr:rowOff>
    </xdr:from>
    <xdr:to>
      <xdr:col>6</xdr:col>
      <xdr:colOff>38100</xdr:colOff>
      <xdr:row>37</xdr:row>
      <xdr:rowOff>9434</xdr:rowOff>
    </xdr:to>
    <xdr:sp macro="" textlink="">
      <xdr:nvSpPr>
        <xdr:cNvPr id="68" name="フローチャート: 判断 67">
          <a:extLst>
            <a:ext uri="{FF2B5EF4-FFF2-40B4-BE49-F238E27FC236}">
              <a16:creationId xmlns:a16="http://schemas.microsoft.com/office/drawing/2014/main" id="{19620E81-3710-4476-9974-A362F4A332F6}"/>
            </a:ext>
          </a:extLst>
        </xdr:cNvPr>
        <xdr:cNvSpPr/>
      </xdr:nvSpPr>
      <xdr:spPr>
        <a:xfrm>
          <a:off x="981075" y="591810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63BDDAB-F407-436C-9F61-26CA733CB75D}"/>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FB75D2E-A3EC-406B-A33D-C1CE38A67CE6}"/>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71A6862-7947-45CB-8496-929F9FD183D7}"/>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392ACE7-550E-4E6D-91AD-2023B8FB5777}"/>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E3DF38E9-ABCC-43E0-81AD-591B5D02FA0C}"/>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90715</xdr:rowOff>
    </xdr:from>
    <xdr:to>
      <xdr:col>20</xdr:col>
      <xdr:colOff>38100</xdr:colOff>
      <xdr:row>41</xdr:row>
      <xdr:rowOff>20865</xdr:rowOff>
    </xdr:to>
    <xdr:sp macro="" textlink="">
      <xdr:nvSpPr>
        <xdr:cNvPr id="74" name="楕円 73">
          <a:extLst>
            <a:ext uri="{FF2B5EF4-FFF2-40B4-BE49-F238E27FC236}">
              <a16:creationId xmlns:a16="http://schemas.microsoft.com/office/drawing/2014/main" id="{5058BD7C-6195-4951-BF60-E04E418A3EF4}"/>
            </a:ext>
          </a:extLst>
        </xdr:cNvPr>
        <xdr:cNvSpPr/>
      </xdr:nvSpPr>
      <xdr:spPr>
        <a:xfrm>
          <a:off x="3381375" y="657406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40</xdr:row>
      <xdr:rowOff>58057</xdr:rowOff>
    </xdr:from>
    <xdr:to>
      <xdr:col>15</xdr:col>
      <xdr:colOff>101600</xdr:colOff>
      <xdr:row>40</xdr:row>
      <xdr:rowOff>159657</xdr:rowOff>
    </xdr:to>
    <xdr:sp macro="" textlink="">
      <xdr:nvSpPr>
        <xdr:cNvPr id="75" name="楕円 74">
          <a:extLst>
            <a:ext uri="{FF2B5EF4-FFF2-40B4-BE49-F238E27FC236}">
              <a16:creationId xmlns:a16="http://schemas.microsoft.com/office/drawing/2014/main" id="{9DA0757E-2EA7-43AA-A268-6C480756E241}"/>
            </a:ext>
          </a:extLst>
        </xdr:cNvPr>
        <xdr:cNvSpPr/>
      </xdr:nvSpPr>
      <xdr:spPr>
        <a:xfrm>
          <a:off x="2571750" y="654458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108857</xdr:rowOff>
    </xdr:from>
    <xdr:to>
      <xdr:col>19</xdr:col>
      <xdr:colOff>177800</xdr:colOff>
      <xdr:row>40</xdr:row>
      <xdr:rowOff>141515</xdr:rowOff>
    </xdr:to>
    <xdr:cxnSp macro="">
      <xdr:nvCxnSpPr>
        <xdr:cNvPr id="76" name="直線コネクタ 75">
          <a:extLst>
            <a:ext uri="{FF2B5EF4-FFF2-40B4-BE49-F238E27FC236}">
              <a16:creationId xmlns:a16="http://schemas.microsoft.com/office/drawing/2014/main" id="{BCB429C7-41DC-498E-BEF8-1D1E4F0D4050}"/>
            </a:ext>
          </a:extLst>
        </xdr:cNvPr>
        <xdr:cNvCxnSpPr/>
      </xdr:nvCxnSpPr>
      <xdr:spPr>
        <a:xfrm>
          <a:off x="2619375" y="6592207"/>
          <a:ext cx="809625" cy="39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25400</xdr:rowOff>
    </xdr:from>
    <xdr:to>
      <xdr:col>10</xdr:col>
      <xdr:colOff>165100</xdr:colOff>
      <xdr:row>40</xdr:row>
      <xdr:rowOff>127000</xdr:rowOff>
    </xdr:to>
    <xdr:sp macro="" textlink="">
      <xdr:nvSpPr>
        <xdr:cNvPr id="77" name="楕円 76">
          <a:extLst>
            <a:ext uri="{FF2B5EF4-FFF2-40B4-BE49-F238E27FC236}">
              <a16:creationId xmlns:a16="http://schemas.microsoft.com/office/drawing/2014/main" id="{AF16F003-4401-42EC-88B4-C3AC8CCA3EE4}"/>
            </a:ext>
          </a:extLst>
        </xdr:cNvPr>
        <xdr:cNvSpPr/>
      </xdr:nvSpPr>
      <xdr:spPr>
        <a:xfrm>
          <a:off x="1781175" y="65151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76200</xdr:rowOff>
    </xdr:from>
    <xdr:to>
      <xdr:col>15</xdr:col>
      <xdr:colOff>50800</xdr:colOff>
      <xdr:row>40</xdr:row>
      <xdr:rowOff>108857</xdr:rowOff>
    </xdr:to>
    <xdr:cxnSp macro="">
      <xdr:nvCxnSpPr>
        <xdr:cNvPr id="78" name="直線コネクタ 77">
          <a:extLst>
            <a:ext uri="{FF2B5EF4-FFF2-40B4-BE49-F238E27FC236}">
              <a16:creationId xmlns:a16="http://schemas.microsoft.com/office/drawing/2014/main" id="{3A2BD005-1B59-47AE-87DE-2AA97DA7CD3B}"/>
            </a:ext>
          </a:extLst>
        </xdr:cNvPr>
        <xdr:cNvCxnSpPr/>
      </xdr:nvCxnSpPr>
      <xdr:spPr>
        <a:xfrm>
          <a:off x="1828800" y="6562725"/>
          <a:ext cx="790575"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164193</xdr:rowOff>
    </xdr:from>
    <xdr:to>
      <xdr:col>6</xdr:col>
      <xdr:colOff>38100</xdr:colOff>
      <xdr:row>40</xdr:row>
      <xdr:rowOff>94343</xdr:rowOff>
    </xdr:to>
    <xdr:sp macro="" textlink="">
      <xdr:nvSpPr>
        <xdr:cNvPr id="79" name="楕円 78">
          <a:extLst>
            <a:ext uri="{FF2B5EF4-FFF2-40B4-BE49-F238E27FC236}">
              <a16:creationId xmlns:a16="http://schemas.microsoft.com/office/drawing/2014/main" id="{998144E5-4AA7-4334-832A-EA62FE3415FA}"/>
            </a:ext>
          </a:extLst>
        </xdr:cNvPr>
        <xdr:cNvSpPr/>
      </xdr:nvSpPr>
      <xdr:spPr>
        <a:xfrm>
          <a:off x="981075" y="648561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43543</xdr:rowOff>
    </xdr:from>
    <xdr:to>
      <xdr:col>10</xdr:col>
      <xdr:colOff>114300</xdr:colOff>
      <xdr:row>40</xdr:row>
      <xdr:rowOff>76200</xdr:rowOff>
    </xdr:to>
    <xdr:cxnSp macro="">
      <xdr:nvCxnSpPr>
        <xdr:cNvPr id="80" name="直線コネクタ 79">
          <a:extLst>
            <a:ext uri="{FF2B5EF4-FFF2-40B4-BE49-F238E27FC236}">
              <a16:creationId xmlns:a16="http://schemas.microsoft.com/office/drawing/2014/main" id="{6418E697-B87C-45CE-A517-15855FC71AAF}"/>
            </a:ext>
          </a:extLst>
        </xdr:cNvPr>
        <xdr:cNvCxnSpPr/>
      </xdr:nvCxnSpPr>
      <xdr:spPr>
        <a:xfrm>
          <a:off x="1028700" y="6533243"/>
          <a:ext cx="800100"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12899</xdr:rowOff>
    </xdr:from>
    <xdr:ext cx="405111" cy="259045"/>
    <xdr:sp macro="" textlink="">
      <xdr:nvSpPr>
        <xdr:cNvPr id="81" name="n_1aveValue【図書館】&#10;有形固定資産減価償却率">
          <a:extLst>
            <a:ext uri="{FF2B5EF4-FFF2-40B4-BE49-F238E27FC236}">
              <a16:creationId xmlns:a16="http://schemas.microsoft.com/office/drawing/2014/main" id="{1B5C59CF-EF42-4A47-850C-94F490F93CD3}"/>
            </a:ext>
          </a:extLst>
        </xdr:cNvPr>
        <xdr:cNvSpPr txBox="1"/>
      </xdr:nvSpPr>
      <xdr:spPr>
        <a:xfrm>
          <a:off x="3239144" y="5848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110870</xdr:rowOff>
    </xdr:from>
    <xdr:ext cx="405111" cy="259045"/>
    <xdr:sp macro="" textlink="">
      <xdr:nvSpPr>
        <xdr:cNvPr id="82" name="n_2aveValue【図書館】&#10;有形固定資産減価償却率">
          <a:extLst>
            <a:ext uri="{FF2B5EF4-FFF2-40B4-BE49-F238E27FC236}">
              <a16:creationId xmlns:a16="http://schemas.microsoft.com/office/drawing/2014/main" id="{6DFA083F-34A3-4CC7-9562-13FDD4113BB6}"/>
            </a:ext>
          </a:extLst>
        </xdr:cNvPr>
        <xdr:cNvSpPr txBox="1"/>
      </xdr:nvSpPr>
      <xdr:spPr>
        <a:xfrm>
          <a:off x="2439044" y="5784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56985</xdr:rowOff>
    </xdr:from>
    <xdr:ext cx="405111" cy="259045"/>
    <xdr:sp macro="" textlink="">
      <xdr:nvSpPr>
        <xdr:cNvPr id="83" name="n_3aveValue【図書館】&#10;有形固定資産減価償却率">
          <a:extLst>
            <a:ext uri="{FF2B5EF4-FFF2-40B4-BE49-F238E27FC236}">
              <a16:creationId xmlns:a16="http://schemas.microsoft.com/office/drawing/2014/main" id="{0B087D91-A4BF-485E-9424-C1794183726D}"/>
            </a:ext>
          </a:extLst>
        </xdr:cNvPr>
        <xdr:cNvSpPr txBox="1"/>
      </xdr:nvSpPr>
      <xdr:spPr>
        <a:xfrm>
          <a:off x="1648469" y="5733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25961</xdr:rowOff>
    </xdr:from>
    <xdr:ext cx="405111" cy="259045"/>
    <xdr:sp macro="" textlink="">
      <xdr:nvSpPr>
        <xdr:cNvPr id="84" name="n_4aveValue【図書館】&#10;有形固定資産減価償却率">
          <a:extLst>
            <a:ext uri="{FF2B5EF4-FFF2-40B4-BE49-F238E27FC236}">
              <a16:creationId xmlns:a16="http://schemas.microsoft.com/office/drawing/2014/main" id="{97F73128-5D46-494B-BB50-A0B23F54DEA0}"/>
            </a:ext>
          </a:extLst>
        </xdr:cNvPr>
        <xdr:cNvSpPr txBox="1"/>
      </xdr:nvSpPr>
      <xdr:spPr>
        <a:xfrm>
          <a:off x="848369" y="57060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11992</xdr:rowOff>
    </xdr:from>
    <xdr:ext cx="405111" cy="259045"/>
    <xdr:sp macro="" textlink="">
      <xdr:nvSpPr>
        <xdr:cNvPr id="85" name="n_1mainValue【図書館】&#10;有形固定資産減価償却率">
          <a:extLst>
            <a:ext uri="{FF2B5EF4-FFF2-40B4-BE49-F238E27FC236}">
              <a16:creationId xmlns:a16="http://schemas.microsoft.com/office/drawing/2014/main" id="{EDF3330B-5337-4E59-AE62-2F317318B2FF}"/>
            </a:ext>
          </a:extLst>
        </xdr:cNvPr>
        <xdr:cNvSpPr txBox="1"/>
      </xdr:nvSpPr>
      <xdr:spPr>
        <a:xfrm>
          <a:off x="3239144" y="6657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150784</xdr:rowOff>
    </xdr:from>
    <xdr:ext cx="405111" cy="259045"/>
    <xdr:sp macro="" textlink="">
      <xdr:nvSpPr>
        <xdr:cNvPr id="86" name="n_2mainValue【図書館】&#10;有形固定資産減価償却率">
          <a:extLst>
            <a:ext uri="{FF2B5EF4-FFF2-40B4-BE49-F238E27FC236}">
              <a16:creationId xmlns:a16="http://schemas.microsoft.com/office/drawing/2014/main" id="{9154214B-10AF-417A-8300-B090BE22EC3F}"/>
            </a:ext>
          </a:extLst>
        </xdr:cNvPr>
        <xdr:cNvSpPr txBox="1"/>
      </xdr:nvSpPr>
      <xdr:spPr>
        <a:xfrm>
          <a:off x="2439044" y="6637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118127</xdr:rowOff>
    </xdr:from>
    <xdr:ext cx="405111" cy="259045"/>
    <xdr:sp macro="" textlink="">
      <xdr:nvSpPr>
        <xdr:cNvPr id="87" name="n_3mainValue【図書館】&#10;有形固定資産減価償却率">
          <a:extLst>
            <a:ext uri="{FF2B5EF4-FFF2-40B4-BE49-F238E27FC236}">
              <a16:creationId xmlns:a16="http://schemas.microsoft.com/office/drawing/2014/main" id="{5B0A531E-8286-4B44-8983-4FB066B47D08}"/>
            </a:ext>
          </a:extLst>
        </xdr:cNvPr>
        <xdr:cNvSpPr txBox="1"/>
      </xdr:nvSpPr>
      <xdr:spPr>
        <a:xfrm>
          <a:off x="1648469" y="6607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85470</xdr:rowOff>
    </xdr:from>
    <xdr:ext cx="405111" cy="259045"/>
    <xdr:sp macro="" textlink="">
      <xdr:nvSpPr>
        <xdr:cNvPr id="88" name="n_4mainValue【図書館】&#10;有形固定資産減価償却率">
          <a:extLst>
            <a:ext uri="{FF2B5EF4-FFF2-40B4-BE49-F238E27FC236}">
              <a16:creationId xmlns:a16="http://schemas.microsoft.com/office/drawing/2014/main" id="{390B13A1-00A6-4DFF-83D6-7533683AE198}"/>
            </a:ext>
          </a:extLst>
        </xdr:cNvPr>
        <xdr:cNvSpPr txBox="1"/>
      </xdr:nvSpPr>
      <xdr:spPr>
        <a:xfrm>
          <a:off x="848369" y="6575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D64D5644-C0E3-4AC4-9476-5A143D132BC6}"/>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788B2421-E3D6-4240-8584-837AB1623261}"/>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5C0712A-0181-4BE1-ACC2-90DC70FE3F00}"/>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7C83AFEC-9E15-4569-887F-CA4DC7D82B33}"/>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1330E83D-963C-44C4-BBD5-5E23708C4D07}"/>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7258A1C2-A8A6-484D-8596-02BFA3100131}"/>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57AEA4D2-ECB6-42D1-96E0-C74C19AF133E}"/>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F94EEA2B-91C3-4F0F-B153-3B59B84F7AE0}"/>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7" name="テキスト ボックス 96">
          <a:extLst>
            <a:ext uri="{FF2B5EF4-FFF2-40B4-BE49-F238E27FC236}">
              <a16:creationId xmlns:a16="http://schemas.microsoft.com/office/drawing/2014/main" id="{0B96149E-90EF-4CEA-961E-0AF8A18AF086}"/>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F27184EB-3A49-4396-A1F2-8D60980BD62F}"/>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484C5A49-9640-4D0D-9FEE-68CB7463F0DD}"/>
            </a:ext>
          </a:extLst>
        </xdr:cNvPr>
        <xdr:cNvCxnSpPr/>
      </xdr:nvCxnSpPr>
      <xdr:spPr>
        <a:xfrm>
          <a:off x="5953125" y="678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498D96D9-FC97-4788-B84B-1C7439C89162}"/>
            </a:ext>
          </a:extLst>
        </xdr:cNvPr>
        <xdr:cNvSpPr txBox="1"/>
      </xdr:nvSpPr>
      <xdr:spPr>
        <a:xfrm>
          <a:off x="5527221"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D543D67A-4EF5-4C77-A839-8564913204E0}"/>
            </a:ext>
          </a:extLst>
        </xdr:cNvPr>
        <xdr:cNvCxnSpPr/>
      </xdr:nvCxnSpPr>
      <xdr:spPr>
        <a:xfrm>
          <a:off x="5953125" y="6343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2" name="テキスト ボックス 101">
          <a:extLst>
            <a:ext uri="{FF2B5EF4-FFF2-40B4-BE49-F238E27FC236}">
              <a16:creationId xmlns:a16="http://schemas.microsoft.com/office/drawing/2014/main" id="{F554A899-AB18-424C-A0B9-AE9C19CE853C}"/>
            </a:ext>
          </a:extLst>
        </xdr:cNvPr>
        <xdr:cNvSpPr txBox="1"/>
      </xdr:nvSpPr>
      <xdr:spPr>
        <a:xfrm>
          <a:off x="55272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BB293D44-BB95-440E-AA5E-F21479C37616}"/>
            </a:ext>
          </a:extLst>
        </xdr:cNvPr>
        <xdr:cNvCxnSpPr/>
      </xdr:nvCxnSpPr>
      <xdr:spPr>
        <a:xfrm>
          <a:off x="5953125" y="591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4" name="テキスト ボックス 103">
          <a:extLst>
            <a:ext uri="{FF2B5EF4-FFF2-40B4-BE49-F238E27FC236}">
              <a16:creationId xmlns:a16="http://schemas.microsoft.com/office/drawing/2014/main" id="{02CF5848-5A62-4191-BF44-678B55A16623}"/>
            </a:ext>
          </a:extLst>
        </xdr:cNvPr>
        <xdr:cNvSpPr txBox="1"/>
      </xdr:nvSpPr>
      <xdr:spPr>
        <a:xfrm>
          <a:off x="5527221"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B43FB3D3-D365-4655-B0E0-EA887DCD782F}"/>
            </a:ext>
          </a:extLst>
        </xdr:cNvPr>
        <xdr:cNvCxnSpPr/>
      </xdr:nvCxnSpPr>
      <xdr:spPr>
        <a:xfrm>
          <a:off x="5953125" y="5486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6" name="テキスト ボックス 105">
          <a:extLst>
            <a:ext uri="{FF2B5EF4-FFF2-40B4-BE49-F238E27FC236}">
              <a16:creationId xmlns:a16="http://schemas.microsoft.com/office/drawing/2014/main" id="{2127846B-CD1D-4638-9295-CD8749EEFE75}"/>
            </a:ext>
          </a:extLst>
        </xdr:cNvPr>
        <xdr:cNvSpPr txBox="1"/>
      </xdr:nvSpPr>
      <xdr:spPr>
        <a:xfrm>
          <a:off x="5527221"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DF38EE24-733A-43E0-B83E-3477B1798EE7}"/>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8" name="テキスト ボックス 107">
          <a:extLst>
            <a:ext uri="{FF2B5EF4-FFF2-40B4-BE49-F238E27FC236}">
              <a16:creationId xmlns:a16="http://schemas.microsoft.com/office/drawing/2014/main" id="{91545B4C-B0CF-4999-81DD-852ECF0B906E}"/>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図書館】&#10;一人当たり面積グラフ枠">
          <a:extLst>
            <a:ext uri="{FF2B5EF4-FFF2-40B4-BE49-F238E27FC236}">
              <a16:creationId xmlns:a16="http://schemas.microsoft.com/office/drawing/2014/main" id="{F9812F1F-C86B-4FD1-8221-8F0367879C47}"/>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30480</xdr:rowOff>
    </xdr:from>
    <xdr:to>
      <xdr:col>54</xdr:col>
      <xdr:colOff>189865</xdr:colOff>
      <xdr:row>41</xdr:row>
      <xdr:rowOff>87630</xdr:rowOff>
    </xdr:to>
    <xdr:cxnSp macro="">
      <xdr:nvCxnSpPr>
        <xdr:cNvPr id="110" name="直線コネクタ 109">
          <a:extLst>
            <a:ext uri="{FF2B5EF4-FFF2-40B4-BE49-F238E27FC236}">
              <a16:creationId xmlns:a16="http://schemas.microsoft.com/office/drawing/2014/main" id="{387BC763-D34D-46F7-B018-A5E51EC6E28B}"/>
            </a:ext>
          </a:extLst>
        </xdr:cNvPr>
        <xdr:cNvCxnSpPr/>
      </xdr:nvCxnSpPr>
      <xdr:spPr>
        <a:xfrm flipV="1">
          <a:off x="9429115" y="5542280"/>
          <a:ext cx="0" cy="1190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1" name="【図書館】&#10;一人当たり面積最小値テキスト">
          <a:extLst>
            <a:ext uri="{FF2B5EF4-FFF2-40B4-BE49-F238E27FC236}">
              <a16:creationId xmlns:a16="http://schemas.microsoft.com/office/drawing/2014/main" id="{876205E4-4C0A-44EA-A896-DFDC38D20C75}"/>
            </a:ext>
          </a:extLst>
        </xdr:cNvPr>
        <xdr:cNvSpPr txBox="1"/>
      </xdr:nvSpPr>
      <xdr:spPr>
        <a:xfrm>
          <a:off x="9467850" y="6736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2" name="直線コネクタ 111">
          <a:extLst>
            <a:ext uri="{FF2B5EF4-FFF2-40B4-BE49-F238E27FC236}">
              <a16:creationId xmlns:a16="http://schemas.microsoft.com/office/drawing/2014/main" id="{037529AA-01CA-4C9C-9F51-47DB2D2671D4}"/>
            </a:ext>
          </a:extLst>
        </xdr:cNvPr>
        <xdr:cNvCxnSpPr/>
      </xdr:nvCxnSpPr>
      <xdr:spPr>
        <a:xfrm>
          <a:off x="9363075" y="673290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148607</xdr:rowOff>
    </xdr:from>
    <xdr:ext cx="469744" cy="259045"/>
    <xdr:sp macro="" textlink="">
      <xdr:nvSpPr>
        <xdr:cNvPr id="113" name="【図書館】&#10;一人当たり面積最大値テキスト">
          <a:extLst>
            <a:ext uri="{FF2B5EF4-FFF2-40B4-BE49-F238E27FC236}">
              <a16:creationId xmlns:a16="http://schemas.microsoft.com/office/drawing/2014/main" id="{6B406424-9481-4AF4-A666-90EE6454AB2D}"/>
            </a:ext>
          </a:extLst>
        </xdr:cNvPr>
        <xdr:cNvSpPr txBox="1"/>
      </xdr:nvSpPr>
      <xdr:spPr>
        <a:xfrm>
          <a:off x="9467850" y="533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30480</xdr:rowOff>
    </xdr:from>
    <xdr:to>
      <xdr:col>55</xdr:col>
      <xdr:colOff>88900</xdr:colOff>
      <xdr:row>34</xdr:row>
      <xdr:rowOff>30480</xdr:rowOff>
    </xdr:to>
    <xdr:cxnSp macro="">
      <xdr:nvCxnSpPr>
        <xdr:cNvPr id="114" name="直線コネクタ 113">
          <a:extLst>
            <a:ext uri="{FF2B5EF4-FFF2-40B4-BE49-F238E27FC236}">
              <a16:creationId xmlns:a16="http://schemas.microsoft.com/office/drawing/2014/main" id="{9CE99F97-F638-41E0-B923-74256F205FF3}"/>
            </a:ext>
          </a:extLst>
        </xdr:cNvPr>
        <xdr:cNvCxnSpPr/>
      </xdr:nvCxnSpPr>
      <xdr:spPr>
        <a:xfrm>
          <a:off x="9363075" y="554228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58691</xdr:rowOff>
    </xdr:from>
    <xdr:ext cx="469744" cy="259045"/>
    <xdr:sp macro="" textlink="">
      <xdr:nvSpPr>
        <xdr:cNvPr id="115" name="【図書館】&#10;一人当たり面積平均値テキスト">
          <a:extLst>
            <a:ext uri="{FF2B5EF4-FFF2-40B4-BE49-F238E27FC236}">
              <a16:creationId xmlns:a16="http://schemas.microsoft.com/office/drawing/2014/main" id="{6661BA6A-B7A0-4640-8DB1-8B88B4429C40}"/>
            </a:ext>
          </a:extLst>
        </xdr:cNvPr>
        <xdr:cNvSpPr txBox="1"/>
      </xdr:nvSpPr>
      <xdr:spPr>
        <a:xfrm>
          <a:off x="9467850" y="62213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80264</xdr:rowOff>
    </xdr:from>
    <xdr:to>
      <xdr:col>55</xdr:col>
      <xdr:colOff>50800</xdr:colOff>
      <xdr:row>39</xdr:row>
      <xdr:rowOff>10414</xdr:rowOff>
    </xdr:to>
    <xdr:sp macro="" textlink="">
      <xdr:nvSpPr>
        <xdr:cNvPr id="116" name="フローチャート: 判断 115">
          <a:extLst>
            <a:ext uri="{FF2B5EF4-FFF2-40B4-BE49-F238E27FC236}">
              <a16:creationId xmlns:a16="http://schemas.microsoft.com/office/drawing/2014/main" id="{E8A8804D-5437-42CA-B6D6-91A61963162E}"/>
            </a:ext>
          </a:extLst>
        </xdr:cNvPr>
        <xdr:cNvSpPr/>
      </xdr:nvSpPr>
      <xdr:spPr>
        <a:xfrm>
          <a:off x="9401175" y="6246114"/>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116840</xdr:rowOff>
    </xdr:from>
    <xdr:to>
      <xdr:col>50</xdr:col>
      <xdr:colOff>165100</xdr:colOff>
      <xdr:row>39</xdr:row>
      <xdr:rowOff>46990</xdr:rowOff>
    </xdr:to>
    <xdr:sp macro="" textlink="">
      <xdr:nvSpPr>
        <xdr:cNvPr id="117" name="フローチャート: 判断 116">
          <a:extLst>
            <a:ext uri="{FF2B5EF4-FFF2-40B4-BE49-F238E27FC236}">
              <a16:creationId xmlns:a16="http://schemas.microsoft.com/office/drawing/2014/main" id="{AA9AF7CB-24DD-4005-927C-B7D410F18427}"/>
            </a:ext>
          </a:extLst>
        </xdr:cNvPr>
        <xdr:cNvSpPr/>
      </xdr:nvSpPr>
      <xdr:spPr>
        <a:xfrm>
          <a:off x="8639175" y="62795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103124</xdr:rowOff>
    </xdr:from>
    <xdr:to>
      <xdr:col>46</xdr:col>
      <xdr:colOff>38100</xdr:colOff>
      <xdr:row>39</xdr:row>
      <xdr:rowOff>33274</xdr:rowOff>
    </xdr:to>
    <xdr:sp macro="" textlink="">
      <xdr:nvSpPr>
        <xdr:cNvPr id="118" name="フローチャート: 判断 117">
          <a:extLst>
            <a:ext uri="{FF2B5EF4-FFF2-40B4-BE49-F238E27FC236}">
              <a16:creationId xmlns:a16="http://schemas.microsoft.com/office/drawing/2014/main" id="{907B26E1-58F0-4CB7-BD23-999294B34E90}"/>
            </a:ext>
          </a:extLst>
        </xdr:cNvPr>
        <xdr:cNvSpPr/>
      </xdr:nvSpPr>
      <xdr:spPr>
        <a:xfrm>
          <a:off x="7839075" y="6268974"/>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121412</xdr:rowOff>
    </xdr:from>
    <xdr:to>
      <xdr:col>41</xdr:col>
      <xdr:colOff>101600</xdr:colOff>
      <xdr:row>39</xdr:row>
      <xdr:rowOff>51562</xdr:rowOff>
    </xdr:to>
    <xdr:sp macro="" textlink="">
      <xdr:nvSpPr>
        <xdr:cNvPr id="119" name="フローチャート: 判断 118">
          <a:extLst>
            <a:ext uri="{FF2B5EF4-FFF2-40B4-BE49-F238E27FC236}">
              <a16:creationId xmlns:a16="http://schemas.microsoft.com/office/drawing/2014/main" id="{1733A774-993B-43EC-B81C-C66A9F7CF86E}"/>
            </a:ext>
          </a:extLst>
        </xdr:cNvPr>
        <xdr:cNvSpPr/>
      </xdr:nvSpPr>
      <xdr:spPr>
        <a:xfrm>
          <a:off x="7029450" y="628726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135128</xdr:rowOff>
    </xdr:from>
    <xdr:to>
      <xdr:col>36</xdr:col>
      <xdr:colOff>165100</xdr:colOff>
      <xdr:row>39</xdr:row>
      <xdr:rowOff>65278</xdr:rowOff>
    </xdr:to>
    <xdr:sp macro="" textlink="">
      <xdr:nvSpPr>
        <xdr:cNvPr id="120" name="フローチャート: 判断 119">
          <a:extLst>
            <a:ext uri="{FF2B5EF4-FFF2-40B4-BE49-F238E27FC236}">
              <a16:creationId xmlns:a16="http://schemas.microsoft.com/office/drawing/2014/main" id="{F18638C3-CF11-4143-8EDE-D676B84948A2}"/>
            </a:ext>
          </a:extLst>
        </xdr:cNvPr>
        <xdr:cNvSpPr/>
      </xdr:nvSpPr>
      <xdr:spPr>
        <a:xfrm>
          <a:off x="6238875" y="629780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5AB5D479-B332-4725-97E0-6E1FD826A47E}"/>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41D6F67A-8EB6-4A0A-B4E0-F9E685DBD4E2}"/>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D4FA1F90-024F-4B0D-B193-23DB4222F496}"/>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5EEA3DFE-F0DD-473E-8ACF-48EE5948A2A4}"/>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977CAE03-4344-48C4-9A12-C674D3F1999C}"/>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43688</xdr:rowOff>
    </xdr:from>
    <xdr:to>
      <xdr:col>50</xdr:col>
      <xdr:colOff>165100</xdr:colOff>
      <xdr:row>40</xdr:row>
      <xdr:rowOff>145288</xdr:rowOff>
    </xdr:to>
    <xdr:sp macro="" textlink="">
      <xdr:nvSpPr>
        <xdr:cNvPr id="126" name="楕円 125">
          <a:extLst>
            <a:ext uri="{FF2B5EF4-FFF2-40B4-BE49-F238E27FC236}">
              <a16:creationId xmlns:a16="http://schemas.microsoft.com/office/drawing/2014/main" id="{6A0E9DDA-5DC2-471C-965F-9579C598AB17}"/>
            </a:ext>
          </a:extLst>
        </xdr:cNvPr>
        <xdr:cNvSpPr/>
      </xdr:nvSpPr>
      <xdr:spPr>
        <a:xfrm>
          <a:off x="8639175" y="653338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48260</xdr:rowOff>
    </xdr:from>
    <xdr:to>
      <xdr:col>46</xdr:col>
      <xdr:colOff>38100</xdr:colOff>
      <xdr:row>40</xdr:row>
      <xdr:rowOff>149860</xdr:rowOff>
    </xdr:to>
    <xdr:sp macro="" textlink="">
      <xdr:nvSpPr>
        <xdr:cNvPr id="127" name="楕円 126">
          <a:extLst>
            <a:ext uri="{FF2B5EF4-FFF2-40B4-BE49-F238E27FC236}">
              <a16:creationId xmlns:a16="http://schemas.microsoft.com/office/drawing/2014/main" id="{758B8858-7788-4CE4-A148-B15655EA87BC}"/>
            </a:ext>
          </a:extLst>
        </xdr:cNvPr>
        <xdr:cNvSpPr/>
      </xdr:nvSpPr>
      <xdr:spPr>
        <a:xfrm>
          <a:off x="7839075" y="653161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94488</xdr:rowOff>
    </xdr:from>
    <xdr:to>
      <xdr:col>50</xdr:col>
      <xdr:colOff>114300</xdr:colOff>
      <xdr:row>40</xdr:row>
      <xdr:rowOff>99060</xdr:rowOff>
    </xdr:to>
    <xdr:cxnSp macro="">
      <xdr:nvCxnSpPr>
        <xdr:cNvPr id="128" name="直線コネクタ 127">
          <a:extLst>
            <a:ext uri="{FF2B5EF4-FFF2-40B4-BE49-F238E27FC236}">
              <a16:creationId xmlns:a16="http://schemas.microsoft.com/office/drawing/2014/main" id="{AA92828F-D13C-4420-A2E9-AFF3A9E6123C}"/>
            </a:ext>
          </a:extLst>
        </xdr:cNvPr>
        <xdr:cNvCxnSpPr/>
      </xdr:nvCxnSpPr>
      <xdr:spPr>
        <a:xfrm flipV="1">
          <a:off x="7886700" y="6581013"/>
          <a:ext cx="800100"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48260</xdr:rowOff>
    </xdr:from>
    <xdr:to>
      <xdr:col>41</xdr:col>
      <xdr:colOff>101600</xdr:colOff>
      <xdr:row>40</xdr:row>
      <xdr:rowOff>149860</xdr:rowOff>
    </xdr:to>
    <xdr:sp macro="" textlink="">
      <xdr:nvSpPr>
        <xdr:cNvPr id="129" name="楕円 128">
          <a:extLst>
            <a:ext uri="{FF2B5EF4-FFF2-40B4-BE49-F238E27FC236}">
              <a16:creationId xmlns:a16="http://schemas.microsoft.com/office/drawing/2014/main" id="{EA7BD851-F360-4EED-A2DF-FA7AB0D70A2E}"/>
            </a:ext>
          </a:extLst>
        </xdr:cNvPr>
        <xdr:cNvSpPr/>
      </xdr:nvSpPr>
      <xdr:spPr>
        <a:xfrm>
          <a:off x="7029450" y="653161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99060</xdr:rowOff>
    </xdr:from>
    <xdr:to>
      <xdr:col>45</xdr:col>
      <xdr:colOff>177800</xdr:colOff>
      <xdr:row>40</xdr:row>
      <xdr:rowOff>99060</xdr:rowOff>
    </xdr:to>
    <xdr:cxnSp macro="">
      <xdr:nvCxnSpPr>
        <xdr:cNvPr id="130" name="直線コネクタ 129">
          <a:extLst>
            <a:ext uri="{FF2B5EF4-FFF2-40B4-BE49-F238E27FC236}">
              <a16:creationId xmlns:a16="http://schemas.microsoft.com/office/drawing/2014/main" id="{6EFB2D1C-8CCF-4668-A55E-57A8002310C9}"/>
            </a:ext>
          </a:extLst>
        </xdr:cNvPr>
        <xdr:cNvCxnSpPr/>
      </xdr:nvCxnSpPr>
      <xdr:spPr>
        <a:xfrm>
          <a:off x="7077075" y="658876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48260</xdr:rowOff>
    </xdr:from>
    <xdr:to>
      <xdr:col>36</xdr:col>
      <xdr:colOff>165100</xdr:colOff>
      <xdr:row>40</xdr:row>
      <xdr:rowOff>149860</xdr:rowOff>
    </xdr:to>
    <xdr:sp macro="" textlink="">
      <xdr:nvSpPr>
        <xdr:cNvPr id="131" name="楕円 130">
          <a:extLst>
            <a:ext uri="{FF2B5EF4-FFF2-40B4-BE49-F238E27FC236}">
              <a16:creationId xmlns:a16="http://schemas.microsoft.com/office/drawing/2014/main" id="{AA6953FA-CB56-4B17-88EA-0BE47612E4C9}"/>
            </a:ext>
          </a:extLst>
        </xdr:cNvPr>
        <xdr:cNvSpPr/>
      </xdr:nvSpPr>
      <xdr:spPr>
        <a:xfrm>
          <a:off x="6238875" y="653161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99060</xdr:rowOff>
    </xdr:from>
    <xdr:to>
      <xdr:col>41</xdr:col>
      <xdr:colOff>50800</xdr:colOff>
      <xdr:row>40</xdr:row>
      <xdr:rowOff>99060</xdr:rowOff>
    </xdr:to>
    <xdr:cxnSp macro="">
      <xdr:nvCxnSpPr>
        <xdr:cNvPr id="132" name="直線コネクタ 131">
          <a:extLst>
            <a:ext uri="{FF2B5EF4-FFF2-40B4-BE49-F238E27FC236}">
              <a16:creationId xmlns:a16="http://schemas.microsoft.com/office/drawing/2014/main" id="{90A2E888-A6DD-439C-A09B-D958E21EA857}"/>
            </a:ext>
          </a:extLst>
        </xdr:cNvPr>
        <xdr:cNvCxnSpPr/>
      </xdr:nvCxnSpPr>
      <xdr:spPr>
        <a:xfrm>
          <a:off x="6286500" y="658876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63517</xdr:rowOff>
    </xdr:from>
    <xdr:ext cx="469744" cy="259045"/>
    <xdr:sp macro="" textlink="">
      <xdr:nvSpPr>
        <xdr:cNvPr id="133" name="n_1aveValue【図書館】&#10;一人当たり面積">
          <a:extLst>
            <a:ext uri="{FF2B5EF4-FFF2-40B4-BE49-F238E27FC236}">
              <a16:creationId xmlns:a16="http://schemas.microsoft.com/office/drawing/2014/main" id="{1DD48E7C-49D5-4749-A484-44CEBFB24803}"/>
            </a:ext>
          </a:extLst>
        </xdr:cNvPr>
        <xdr:cNvSpPr txBox="1"/>
      </xdr:nvSpPr>
      <xdr:spPr>
        <a:xfrm>
          <a:off x="8458277" y="6067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49801</xdr:rowOff>
    </xdr:from>
    <xdr:ext cx="469744" cy="259045"/>
    <xdr:sp macro="" textlink="">
      <xdr:nvSpPr>
        <xdr:cNvPr id="134" name="n_2aveValue【図書館】&#10;一人当たり面積">
          <a:extLst>
            <a:ext uri="{FF2B5EF4-FFF2-40B4-BE49-F238E27FC236}">
              <a16:creationId xmlns:a16="http://schemas.microsoft.com/office/drawing/2014/main" id="{583FC926-F163-47D9-B053-FBFE774DCF24}"/>
            </a:ext>
          </a:extLst>
        </xdr:cNvPr>
        <xdr:cNvSpPr txBox="1"/>
      </xdr:nvSpPr>
      <xdr:spPr>
        <a:xfrm>
          <a:off x="7677227" y="6047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68089</xdr:rowOff>
    </xdr:from>
    <xdr:ext cx="469744" cy="259045"/>
    <xdr:sp macro="" textlink="">
      <xdr:nvSpPr>
        <xdr:cNvPr id="135" name="n_3aveValue【図書館】&#10;一人当たり面積">
          <a:extLst>
            <a:ext uri="{FF2B5EF4-FFF2-40B4-BE49-F238E27FC236}">
              <a16:creationId xmlns:a16="http://schemas.microsoft.com/office/drawing/2014/main" id="{B1036A24-7533-4EA2-A7D3-224B0901F5FD}"/>
            </a:ext>
          </a:extLst>
        </xdr:cNvPr>
        <xdr:cNvSpPr txBox="1"/>
      </xdr:nvSpPr>
      <xdr:spPr>
        <a:xfrm>
          <a:off x="6867602" y="6065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81805</xdr:rowOff>
    </xdr:from>
    <xdr:ext cx="469744" cy="259045"/>
    <xdr:sp macro="" textlink="">
      <xdr:nvSpPr>
        <xdr:cNvPr id="136" name="n_4aveValue【図書館】&#10;一人当たり面積">
          <a:extLst>
            <a:ext uri="{FF2B5EF4-FFF2-40B4-BE49-F238E27FC236}">
              <a16:creationId xmlns:a16="http://schemas.microsoft.com/office/drawing/2014/main" id="{5F0B206D-DAB4-4C26-BA76-DD3F795AC569}"/>
            </a:ext>
          </a:extLst>
        </xdr:cNvPr>
        <xdr:cNvSpPr txBox="1"/>
      </xdr:nvSpPr>
      <xdr:spPr>
        <a:xfrm>
          <a:off x="6067502" y="6085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136415</xdr:rowOff>
    </xdr:from>
    <xdr:ext cx="469744" cy="259045"/>
    <xdr:sp macro="" textlink="">
      <xdr:nvSpPr>
        <xdr:cNvPr id="137" name="n_1mainValue【図書館】&#10;一人当たり面積">
          <a:extLst>
            <a:ext uri="{FF2B5EF4-FFF2-40B4-BE49-F238E27FC236}">
              <a16:creationId xmlns:a16="http://schemas.microsoft.com/office/drawing/2014/main" id="{15ED76EE-C73F-4E6A-ACCB-FABD7961B18A}"/>
            </a:ext>
          </a:extLst>
        </xdr:cNvPr>
        <xdr:cNvSpPr txBox="1"/>
      </xdr:nvSpPr>
      <xdr:spPr>
        <a:xfrm>
          <a:off x="8458277" y="6622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140987</xdr:rowOff>
    </xdr:from>
    <xdr:ext cx="469744" cy="259045"/>
    <xdr:sp macro="" textlink="">
      <xdr:nvSpPr>
        <xdr:cNvPr id="138" name="n_2mainValue【図書館】&#10;一人当たり面積">
          <a:extLst>
            <a:ext uri="{FF2B5EF4-FFF2-40B4-BE49-F238E27FC236}">
              <a16:creationId xmlns:a16="http://schemas.microsoft.com/office/drawing/2014/main" id="{0693E701-8ED6-4CB0-A74E-0C8E32C81211}"/>
            </a:ext>
          </a:extLst>
        </xdr:cNvPr>
        <xdr:cNvSpPr txBox="1"/>
      </xdr:nvSpPr>
      <xdr:spPr>
        <a:xfrm>
          <a:off x="7677227" y="6630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140987</xdr:rowOff>
    </xdr:from>
    <xdr:ext cx="469744" cy="259045"/>
    <xdr:sp macro="" textlink="">
      <xdr:nvSpPr>
        <xdr:cNvPr id="139" name="n_3mainValue【図書館】&#10;一人当たり面積">
          <a:extLst>
            <a:ext uri="{FF2B5EF4-FFF2-40B4-BE49-F238E27FC236}">
              <a16:creationId xmlns:a16="http://schemas.microsoft.com/office/drawing/2014/main" id="{3666F526-38D4-4B6F-AD9C-050B4199F5F6}"/>
            </a:ext>
          </a:extLst>
        </xdr:cNvPr>
        <xdr:cNvSpPr txBox="1"/>
      </xdr:nvSpPr>
      <xdr:spPr>
        <a:xfrm>
          <a:off x="6867602" y="6630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140987</xdr:rowOff>
    </xdr:from>
    <xdr:ext cx="469744" cy="259045"/>
    <xdr:sp macro="" textlink="">
      <xdr:nvSpPr>
        <xdr:cNvPr id="140" name="n_4mainValue【図書館】&#10;一人当たり面積">
          <a:extLst>
            <a:ext uri="{FF2B5EF4-FFF2-40B4-BE49-F238E27FC236}">
              <a16:creationId xmlns:a16="http://schemas.microsoft.com/office/drawing/2014/main" id="{DDD5DF0E-0639-462A-8552-28ADEA71F656}"/>
            </a:ext>
          </a:extLst>
        </xdr:cNvPr>
        <xdr:cNvSpPr txBox="1"/>
      </xdr:nvSpPr>
      <xdr:spPr>
        <a:xfrm>
          <a:off x="6067502" y="6630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1" name="正方形/長方形 140">
          <a:extLst>
            <a:ext uri="{FF2B5EF4-FFF2-40B4-BE49-F238E27FC236}">
              <a16:creationId xmlns:a16="http://schemas.microsoft.com/office/drawing/2014/main" id="{2EC36049-1263-4C43-973A-8E2DA644B657}"/>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2" name="正方形/長方形 141">
          <a:extLst>
            <a:ext uri="{FF2B5EF4-FFF2-40B4-BE49-F238E27FC236}">
              <a16:creationId xmlns:a16="http://schemas.microsoft.com/office/drawing/2014/main" id="{2C5428A2-9B20-4A2D-954B-48B6F3EC6831}"/>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3" name="正方形/長方形 142">
          <a:extLst>
            <a:ext uri="{FF2B5EF4-FFF2-40B4-BE49-F238E27FC236}">
              <a16:creationId xmlns:a16="http://schemas.microsoft.com/office/drawing/2014/main" id="{6AB8729D-E7E8-4109-B81A-DA6343B58EBB}"/>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4" name="正方形/長方形 143">
          <a:extLst>
            <a:ext uri="{FF2B5EF4-FFF2-40B4-BE49-F238E27FC236}">
              <a16:creationId xmlns:a16="http://schemas.microsoft.com/office/drawing/2014/main" id="{7F62097F-EF5F-41CE-8067-92D1D3D93281}"/>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5" name="正方形/長方形 144">
          <a:extLst>
            <a:ext uri="{FF2B5EF4-FFF2-40B4-BE49-F238E27FC236}">
              <a16:creationId xmlns:a16="http://schemas.microsoft.com/office/drawing/2014/main" id="{0FF01DFC-E34C-4FA3-B9BF-EECA760A90A8}"/>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6" name="正方形/長方形 145">
          <a:extLst>
            <a:ext uri="{FF2B5EF4-FFF2-40B4-BE49-F238E27FC236}">
              <a16:creationId xmlns:a16="http://schemas.microsoft.com/office/drawing/2014/main" id="{0BA00AFE-60E0-401C-A07F-A4219578A700}"/>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7" name="正方形/長方形 146">
          <a:extLst>
            <a:ext uri="{FF2B5EF4-FFF2-40B4-BE49-F238E27FC236}">
              <a16:creationId xmlns:a16="http://schemas.microsoft.com/office/drawing/2014/main" id="{7F8E7354-6C13-4CD4-ABA9-694132A220E5}"/>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8" name="正方形/長方形 147">
          <a:extLst>
            <a:ext uri="{FF2B5EF4-FFF2-40B4-BE49-F238E27FC236}">
              <a16:creationId xmlns:a16="http://schemas.microsoft.com/office/drawing/2014/main" id="{265F0958-9300-4A6F-9660-045F505F942E}"/>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9" name="テキスト ボックス 148">
          <a:extLst>
            <a:ext uri="{FF2B5EF4-FFF2-40B4-BE49-F238E27FC236}">
              <a16:creationId xmlns:a16="http://schemas.microsoft.com/office/drawing/2014/main" id="{9C2C1034-8475-4999-889A-56B5732BB40D}"/>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0" name="直線コネクタ 149">
          <a:extLst>
            <a:ext uri="{FF2B5EF4-FFF2-40B4-BE49-F238E27FC236}">
              <a16:creationId xmlns:a16="http://schemas.microsoft.com/office/drawing/2014/main" id="{1C07ABE7-2E06-416B-B4B0-CFDD00334530}"/>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1" name="テキスト ボックス 150">
          <a:extLst>
            <a:ext uri="{FF2B5EF4-FFF2-40B4-BE49-F238E27FC236}">
              <a16:creationId xmlns:a16="http://schemas.microsoft.com/office/drawing/2014/main" id="{C4794C19-733D-40B9-8967-8E538E23F010}"/>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2" name="直線コネクタ 151">
          <a:extLst>
            <a:ext uri="{FF2B5EF4-FFF2-40B4-BE49-F238E27FC236}">
              <a16:creationId xmlns:a16="http://schemas.microsoft.com/office/drawing/2014/main" id="{B13BD9FD-AAC2-4ACB-8F7C-FDE87533CEF3}"/>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3" name="テキスト ボックス 152">
          <a:extLst>
            <a:ext uri="{FF2B5EF4-FFF2-40B4-BE49-F238E27FC236}">
              <a16:creationId xmlns:a16="http://schemas.microsoft.com/office/drawing/2014/main" id="{1AF15133-2468-46D2-B1BB-CE30747FEBF2}"/>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4" name="直線コネクタ 153">
          <a:extLst>
            <a:ext uri="{FF2B5EF4-FFF2-40B4-BE49-F238E27FC236}">
              <a16:creationId xmlns:a16="http://schemas.microsoft.com/office/drawing/2014/main" id="{953864A2-53C2-447D-A442-280B74FEBE1C}"/>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5" name="テキスト ボックス 154">
          <a:extLst>
            <a:ext uri="{FF2B5EF4-FFF2-40B4-BE49-F238E27FC236}">
              <a16:creationId xmlns:a16="http://schemas.microsoft.com/office/drawing/2014/main" id="{2DBA13CC-D6C3-4F0C-8B8F-8110546EC0A1}"/>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6" name="直線コネクタ 155">
          <a:extLst>
            <a:ext uri="{FF2B5EF4-FFF2-40B4-BE49-F238E27FC236}">
              <a16:creationId xmlns:a16="http://schemas.microsoft.com/office/drawing/2014/main" id="{FD1EA4F7-C04F-4B59-80DD-685C6CCA02AB}"/>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57" name="テキスト ボックス 156">
          <a:extLst>
            <a:ext uri="{FF2B5EF4-FFF2-40B4-BE49-F238E27FC236}">
              <a16:creationId xmlns:a16="http://schemas.microsoft.com/office/drawing/2014/main" id="{F0BFB471-4500-43E7-83C0-20C67FD30BA4}"/>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58" name="直線コネクタ 157">
          <a:extLst>
            <a:ext uri="{FF2B5EF4-FFF2-40B4-BE49-F238E27FC236}">
              <a16:creationId xmlns:a16="http://schemas.microsoft.com/office/drawing/2014/main" id="{356AB469-5827-4997-B9AC-521A787F0AFF}"/>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59" name="テキスト ボックス 158">
          <a:extLst>
            <a:ext uri="{FF2B5EF4-FFF2-40B4-BE49-F238E27FC236}">
              <a16:creationId xmlns:a16="http://schemas.microsoft.com/office/drawing/2014/main" id="{885794A8-DA6E-49F0-9F6E-46D2C430A670}"/>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0" name="直線コネクタ 159">
          <a:extLst>
            <a:ext uri="{FF2B5EF4-FFF2-40B4-BE49-F238E27FC236}">
              <a16:creationId xmlns:a16="http://schemas.microsoft.com/office/drawing/2014/main" id="{59434AC4-37FA-4727-A530-9FA93638CB2B}"/>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1" name="テキスト ボックス 160">
          <a:extLst>
            <a:ext uri="{FF2B5EF4-FFF2-40B4-BE49-F238E27FC236}">
              <a16:creationId xmlns:a16="http://schemas.microsoft.com/office/drawing/2014/main" id="{9EE6EA17-9EA5-4BDB-A508-5A3B15AAF6A1}"/>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2" name="直線コネクタ 161">
          <a:extLst>
            <a:ext uri="{FF2B5EF4-FFF2-40B4-BE49-F238E27FC236}">
              <a16:creationId xmlns:a16="http://schemas.microsoft.com/office/drawing/2014/main" id="{59055235-ADE4-4033-9F10-C04938ED80C4}"/>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3" name="テキスト ボックス 162">
          <a:extLst>
            <a:ext uri="{FF2B5EF4-FFF2-40B4-BE49-F238E27FC236}">
              <a16:creationId xmlns:a16="http://schemas.microsoft.com/office/drawing/2014/main" id="{15CE7794-1D5D-4998-9D99-AB53186D5625}"/>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4" name="【体育館・プール】&#10;有形固定資産減価償却率グラフ枠">
          <a:extLst>
            <a:ext uri="{FF2B5EF4-FFF2-40B4-BE49-F238E27FC236}">
              <a16:creationId xmlns:a16="http://schemas.microsoft.com/office/drawing/2014/main" id="{A5FDE368-F142-430E-816D-DB2DD9D0753E}"/>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1905</xdr:rowOff>
    </xdr:from>
    <xdr:to>
      <xdr:col>24</xdr:col>
      <xdr:colOff>62865</xdr:colOff>
      <xdr:row>64</xdr:row>
      <xdr:rowOff>76200</xdr:rowOff>
    </xdr:to>
    <xdr:cxnSp macro="">
      <xdr:nvCxnSpPr>
        <xdr:cNvPr id="165" name="直線コネクタ 164">
          <a:extLst>
            <a:ext uri="{FF2B5EF4-FFF2-40B4-BE49-F238E27FC236}">
              <a16:creationId xmlns:a16="http://schemas.microsoft.com/office/drawing/2014/main" id="{DD690CE8-1EB0-4F3F-86FD-592E51ADA3D8}"/>
            </a:ext>
          </a:extLst>
        </xdr:cNvPr>
        <xdr:cNvCxnSpPr/>
      </xdr:nvCxnSpPr>
      <xdr:spPr>
        <a:xfrm flipV="1">
          <a:off x="4180840" y="9241155"/>
          <a:ext cx="0" cy="1207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66" name="【体育館・プール】&#10;有形固定資産減価償却率最小値テキスト">
          <a:extLst>
            <a:ext uri="{FF2B5EF4-FFF2-40B4-BE49-F238E27FC236}">
              <a16:creationId xmlns:a16="http://schemas.microsoft.com/office/drawing/2014/main" id="{91CF2832-9417-4BB5-BAE2-5401DA61FC62}"/>
            </a:ext>
          </a:extLst>
        </xdr:cNvPr>
        <xdr:cNvSpPr txBox="1"/>
      </xdr:nvSpPr>
      <xdr:spPr>
        <a:xfrm>
          <a:off x="42195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67" name="直線コネクタ 166">
          <a:extLst>
            <a:ext uri="{FF2B5EF4-FFF2-40B4-BE49-F238E27FC236}">
              <a16:creationId xmlns:a16="http://schemas.microsoft.com/office/drawing/2014/main" id="{D3233D51-982C-4022-991D-9F47F2DC35A5}"/>
            </a:ext>
          </a:extLst>
        </xdr:cNvPr>
        <xdr:cNvCxnSpPr/>
      </xdr:nvCxnSpPr>
      <xdr:spPr>
        <a:xfrm>
          <a:off x="4105275"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120032</xdr:rowOff>
    </xdr:from>
    <xdr:ext cx="405111" cy="259045"/>
    <xdr:sp macro="" textlink="">
      <xdr:nvSpPr>
        <xdr:cNvPr id="168" name="【体育館・プール】&#10;有形固定資産減価償却率最大値テキスト">
          <a:extLst>
            <a:ext uri="{FF2B5EF4-FFF2-40B4-BE49-F238E27FC236}">
              <a16:creationId xmlns:a16="http://schemas.microsoft.com/office/drawing/2014/main" id="{160BD9DF-F29C-403A-9304-B3340A3E0B53}"/>
            </a:ext>
          </a:extLst>
        </xdr:cNvPr>
        <xdr:cNvSpPr txBox="1"/>
      </xdr:nvSpPr>
      <xdr:spPr>
        <a:xfrm>
          <a:off x="4219575" y="9038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1905</xdr:rowOff>
    </xdr:from>
    <xdr:to>
      <xdr:col>24</xdr:col>
      <xdr:colOff>152400</xdr:colOff>
      <xdr:row>57</xdr:row>
      <xdr:rowOff>1905</xdr:rowOff>
    </xdr:to>
    <xdr:cxnSp macro="">
      <xdr:nvCxnSpPr>
        <xdr:cNvPr id="169" name="直線コネクタ 168">
          <a:extLst>
            <a:ext uri="{FF2B5EF4-FFF2-40B4-BE49-F238E27FC236}">
              <a16:creationId xmlns:a16="http://schemas.microsoft.com/office/drawing/2014/main" id="{882AF1EE-2CD6-455A-A7D6-5525264A250F}"/>
            </a:ext>
          </a:extLst>
        </xdr:cNvPr>
        <xdr:cNvCxnSpPr/>
      </xdr:nvCxnSpPr>
      <xdr:spPr>
        <a:xfrm>
          <a:off x="4105275" y="92411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158132</xdr:rowOff>
    </xdr:from>
    <xdr:ext cx="405111" cy="259045"/>
    <xdr:sp macro="" textlink="">
      <xdr:nvSpPr>
        <xdr:cNvPr id="170" name="【体育館・プール】&#10;有形固定資産減価償却率平均値テキスト">
          <a:extLst>
            <a:ext uri="{FF2B5EF4-FFF2-40B4-BE49-F238E27FC236}">
              <a16:creationId xmlns:a16="http://schemas.microsoft.com/office/drawing/2014/main" id="{96EE8BB4-E2F1-4F6B-BE7B-9B0329EF2EE8}"/>
            </a:ext>
          </a:extLst>
        </xdr:cNvPr>
        <xdr:cNvSpPr txBox="1"/>
      </xdr:nvSpPr>
      <xdr:spPr>
        <a:xfrm>
          <a:off x="4219575" y="98863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8255</xdr:rowOff>
    </xdr:from>
    <xdr:to>
      <xdr:col>24</xdr:col>
      <xdr:colOff>114300</xdr:colOff>
      <xdr:row>61</xdr:row>
      <xdr:rowOff>109855</xdr:rowOff>
    </xdr:to>
    <xdr:sp macro="" textlink="">
      <xdr:nvSpPr>
        <xdr:cNvPr id="171" name="フローチャート: 判断 170">
          <a:extLst>
            <a:ext uri="{FF2B5EF4-FFF2-40B4-BE49-F238E27FC236}">
              <a16:creationId xmlns:a16="http://schemas.microsoft.com/office/drawing/2014/main" id="{6A8DCB50-9AD6-4FBA-AB59-0071BB245BB4}"/>
            </a:ext>
          </a:extLst>
        </xdr:cNvPr>
        <xdr:cNvSpPr/>
      </xdr:nvSpPr>
      <xdr:spPr>
        <a:xfrm>
          <a:off x="4124325" y="98983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6350</xdr:rowOff>
    </xdr:from>
    <xdr:to>
      <xdr:col>20</xdr:col>
      <xdr:colOff>38100</xdr:colOff>
      <xdr:row>61</xdr:row>
      <xdr:rowOff>107950</xdr:rowOff>
    </xdr:to>
    <xdr:sp macro="" textlink="">
      <xdr:nvSpPr>
        <xdr:cNvPr id="172" name="フローチャート: 判断 171">
          <a:extLst>
            <a:ext uri="{FF2B5EF4-FFF2-40B4-BE49-F238E27FC236}">
              <a16:creationId xmlns:a16="http://schemas.microsoft.com/office/drawing/2014/main" id="{DA885216-2565-414A-9601-8E4E3D1F1279}"/>
            </a:ext>
          </a:extLst>
        </xdr:cNvPr>
        <xdr:cNvSpPr/>
      </xdr:nvSpPr>
      <xdr:spPr>
        <a:xfrm>
          <a:off x="3381375" y="98964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170180</xdr:rowOff>
    </xdr:from>
    <xdr:to>
      <xdr:col>15</xdr:col>
      <xdr:colOff>101600</xdr:colOff>
      <xdr:row>61</xdr:row>
      <xdr:rowOff>100330</xdr:rowOff>
    </xdr:to>
    <xdr:sp macro="" textlink="">
      <xdr:nvSpPr>
        <xdr:cNvPr id="173" name="フローチャート: 判断 172">
          <a:extLst>
            <a:ext uri="{FF2B5EF4-FFF2-40B4-BE49-F238E27FC236}">
              <a16:creationId xmlns:a16="http://schemas.microsoft.com/office/drawing/2014/main" id="{D8CF7452-A650-4BEF-AB2D-348BF5EE3B43}"/>
            </a:ext>
          </a:extLst>
        </xdr:cNvPr>
        <xdr:cNvSpPr/>
      </xdr:nvSpPr>
      <xdr:spPr>
        <a:xfrm>
          <a:off x="2571750" y="988568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151130</xdr:rowOff>
    </xdr:from>
    <xdr:to>
      <xdr:col>10</xdr:col>
      <xdr:colOff>165100</xdr:colOff>
      <xdr:row>61</xdr:row>
      <xdr:rowOff>81280</xdr:rowOff>
    </xdr:to>
    <xdr:sp macro="" textlink="">
      <xdr:nvSpPr>
        <xdr:cNvPr id="174" name="フローチャート: 判断 173">
          <a:extLst>
            <a:ext uri="{FF2B5EF4-FFF2-40B4-BE49-F238E27FC236}">
              <a16:creationId xmlns:a16="http://schemas.microsoft.com/office/drawing/2014/main" id="{DF435B04-5952-4D98-B7AB-F1F5B7E58F12}"/>
            </a:ext>
          </a:extLst>
        </xdr:cNvPr>
        <xdr:cNvSpPr/>
      </xdr:nvSpPr>
      <xdr:spPr>
        <a:xfrm>
          <a:off x="1781175" y="98761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114935</xdr:rowOff>
    </xdr:from>
    <xdr:to>
      <xdr:col>6</xdr:col>
      <xdr:colOff>38100</xdr:colOff>
      <xdr:row>61</xdr:row>
      <xdr:rowOff>45085</xdr:rowOff>
    </xdr:to>
    <xdr:sp macro="" textlink="">
      <xdr:nvSpPr>
        <xdr:cNvPr id="175" name="フローチャート: 判断 174">
          <a:extLst>
            <a:ext uri="{FF2B5EF4-FFF2-40B4-BE49-F238E27FC236}">
              <a16:creationId xmlns:a16="http://schemas.microsoft.com/office/drawing/2014/main" id="{ABD75639-32A0-409B-BDC3-99D3DA6DBB6A}"/>
            </a:ext>
          </a:extLst>
        </xdr:cNvPr>
        <xdr:cNvSpPr/>
      </xdr:nvSpPr>
      <xdr:spPr>
        <a:xfrm>
          <a:off x="981075" y="98399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6" name="テキスト ボックス 175">
          <a:extLst>
            <a:ext uri="{FF2B5EF4-FFF2-40B4-BE49-F238E27FC236}">
              <a16:creationId xmlns:a16="http://schemas.microsoft.com/office/drawing/2014/main" id="{0E40286A-2EB6-46DE-8DC0-6295E6CCA02A}"/>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7" name="テキスト ボックス 176">
          <a:extLst>
            <a:ext uri="{FF2B5EF4-FFF2-40B4-BE49-F238E27FC236}">
              <a16:creationId xmlns:a16="http://schemas.microsoft.com/office/drawing/2014/main" id="{5435A9ED-87C7-457F-B41F-C93393F85314}"/>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8" name="テキスト ボックス 177">
          <a:extLst>
            <a:ext uri="{FF2B5EF4-FFF2-40B4-BE49-F238E27FC236}">
              <a16:creationId xmlns:a16="http://schemas.microsoft.com/office/drawing/2014/main" id="{ACEE1D84-525D-40C9-9972-9AB0E8A76DBD}"/>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223ABF45-E692-434C-B8EC-FEF83BCF4C06}"/>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FE96D90B-2DCE-4BE4-A8A7-9375FDEE93FD}"/>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74930</xdr:rowOff>
    </xdr:from>
    <xdr:to>
      <xdr:col>20</xdr:col>
      <xdr:colOff>38100</xdr:colOff>
      <xdr:row>62</xdr:row>
      <xdr:rowOff>5080</xdr:rowOff>
    </xdr:to>
    <xdr:sp macro="" textlink="">
      <xdr:nvSpPr>
        <xdr:cNvPr id="181" name="楕円 180">
          <a:extLst>
            <a:ext uri="{FF2B5EF4-FFF2-40B4-BE49-F238E27FC236}">
              <a16:creationId xmlns:a16="http://schemas.microsoft.com/office/drawing/2014/main" id="{8C3FFC9C-A901-4166-9E35-C01FEFA2A05D}"/>
            </a:ext>
          </a:extLst>
        </xdr:cNvPr>
        <xdr:cNvSpPr/>
      </xdr:nvSpPr>
      <xdr:spPr>
        <a:xfrm>
          <a:off x="3381375" y="996188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93980</xdr:rowOff>
    </xdr:from>
    <xdr:to>
      <xdr:col>15</xdr:col>
      <xdr:colOff>101600</xdr:colOff>
      <xdr:row>62</xdr:row>
      <xdr:rowOff>24130</xdr:rowOff>
    </xdr:to>
    <xdr:sp macro="" textlink="">
      <xdr:nvSpPr>
        <xdr:cNvPr id="182" name="楕円 181">
          <a:extLst>
            <a:ext uri="{FF2B5EF4-FFF2-40B4-BE49-F238E27FC236}">
              <a16:creationId xmlns:a16="http://schemas.microsoft.com/office/drawing/2014/main" id="{F42355EF-82E0-4321-AA5D-3304D3703DDB}"/>
            </a:ext>
          </a:extLst>
        </xdr:cNvPr>
        <xdr:cNvSpPr/>
      </xdr:nvSpPr>
      <xdr:spPr>
        <a:xfrm>
          <a:off x="2571750" y="99809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125730</xdr:rowOff>
    </xdr:from>
    <xdr:to>
      <xdr:col>19</xdr:col>
      <xdr:colOff>177800</xdr:colOff>
      <xdr:row>61</xdr:row>
      <xdr:rowOff>144780</xdr:rowOff>
    </xdr:to>
    <xdr:cxnSp macro="">
      <xdr:nvCxnSpPr>
        <xdr:cNvPr id="183" name="直線コネクタ 182">
          <a:extLst>
            <a:ext uri="{FF2B5EF4-FFF2-40B4-BE49-F238E27FC236}">
              <a16:creationId xmlns:a16="http://schemas.microsoft.com/office/drawing/2014/main" id="{F0FE115F-9542-465D-A20A-97095B5D0204}"/>
            </a:ext>
          </a:extLst>
        </xdr:cNvPr>
        <xdr:cNvCxnSpPr/>
      </xdr:nvCxnSpPr>
      <xdr:spPr>
        <a:xfrm flipV="1">
          <a:off x="2619375" y="10009505"/>
          <a:ext cx="80962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6350</xdr:rowOff>
    </xdr:from>
    <xdr:to>
      <xdr:col>10</xdr:col>
      <xdr:colOff>165100</xdr:colOff>
      <xdr:row>59</xdr:row>
      <xdr:rowOff>107950</xdr:rowOff>
    </xdr:to>
    <xdr:sp macro="" textlink="">
      <xdr:nvSpPr>
        <xdr:cNvPr id="184" name="楕円 183">
          <a:extLst>
            <a:ext uri="{FF2B5EF4-FFF2-40B4-BE49-F238E27FC236}">
              <a16:creationId xmlns:a16="http://schemas.microsoft.com/office/drawing/2014/main" id="{4C9F2238-F5AB-452A-A204-E30090C3B869}"/>
            </a:ext>
          </a:extLst>
        </xdr:cNvPr>
        <xdr:cNvSpPr/>
      </xdr:nvSpPr>
      <xdr:spPr>
        <a:xfrm>
          <a:off x="1781175" y="95726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57150</xdr:rowOff>
    </xdr:from>
    <xdr:to>
      <xdr:col>15</xdr:col>
      <xdr:colOff>50800</xdr:colOff>
      <xdr:row>61</xdr:row>
      <xdr:rowOff>144780</xdr:rowOff>
    </xdr:to>
    <xdr:cxnSp macro="">
      <xdr:nvCxnSpPr>
        <xdr:cNvPr id="185" name="直線コネクタ 184">
          <a:extLst>
            <a:ext uri="{FF2B5EF4-FFF2-40B4-BE49-F238E27FC236}">
              <a16:creationId xmlns:a16="http://schemas.microsoft.com/office/drawing/2014/main" id="{FF3FDE72-DED7-4ED1-ADAB-E16AC06810C5}"/>
            </a:ext>
          </a:extLst>
        </xdr:cNvPr>
        <xdr:cNvCxnSpPr/>
      </xdr:nvCxnSpPr>
      <xdr:spPr>
        <a:xfrm>
          <a:off x="1828800" y="9620250"/>
          <a:ext cx="790575" cy="408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137795</xdr:rowOff>
    </xdr:from>
    <xdr:to>
      <xdr:col>6</xdr:col>
      <xdr:colOff>38100</xdr:colOff>
      <xdr:row>59</xdr:row>
      <xdr:rowOff>67945</xdr:rowOff>
    </xdr:to>
    <xdr:sp macro="" textlink="">
      <xdr:nvSpPr>
        <xdr:cNvPr id="186" name="楕円 185">
          <a:extLst>
            <a:ext uri="{FF2B5EF4-FFF2-40B4-BE49-F238E27FC236}">
              <a16:creationId xmlns:a16="http://schemas.microsoft.com/office/drawing/2014/main" id="{1FA41F06-8FBB-4B7A-958E-0975F072A352}"/>
            </a:ext>
          </a:extLst>
        </xdr:cNvPr>
        <xdr:cNvSpPr/>
      </xdr:nvSpPr>
      <xdr:spPr>
        <a:xfrm>
          <a:off x="981075" y="954214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17145</xdr:rowOff>
    </xdr:from>
    <xdr:to>
      <xdr:col>10</xdr:col>
      <xdr:colOff>114300</xdr:colOff>
      <xdr:row>59</xdr:row>
      <xdr:rowOff>57150</xdr:rowOff>
    </xdr:to>
    <xdr:cxnSp macro="">
      <xdr:nvCxnSpPr>
        <xdr:cNvPr id="187" name="直線コネクタ 186">
          <a:extLst>
            <a:ext uri="{FF2B5EF4-FFF2-40B4-BE49-F238E27FC236}">
              <a16:creationId xmlns:a16="http://schemas.microsoft.com/office/drawing/2014/main" id="{DCAC654A-4A4B-4A37-A748-930AEE450089}"/>
            </a:ext>
          </a:extLst>
        </xdr:cNvPr>
        <xdr:cNvCxnSpPr/>
      </xdr:nvCxnSpPr>
      <xdr:spPr>
        <a:xfrm>
          <a:off x="1028700" y="9580245"/>
          <a:ext cx="8001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124477</xdr:rowOff>
    </xdr:from>
    <xdr:ext cx="405111" cy="259045"/>
    <xdr:sp macro="" textlink="">
      <xdr:nvSpPr>
        <xdr:cNvPr id="188" name="n_1aveValue【体育館・プール】&#10;有形固定資産減価償却率">
          <a:extLst>
            <a:ext uri="{FF2B5EF4-FFF2-40B4-BE49-F238E27FC236}">
              <a16:creationId xmlns:a16="http://schemas.microsoft.com/office/drawing/2014/main" id="{31A28330-6B18-4BF0-ACAB-DE4AC40AFA1B}"/>
            </a:ext>
          </a:extLst>
        </xdr:cNvPr>
        <xdr:cNvSpPr txBox="1"/>
      </xdr:nvSpPr>
      <xdr:spPr>
        <a:xfrm>
          <a:off x="3239144" y="9684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116857</xdr:rowOff>
    </xdr:from>
    <xdr:ext cx="405111" cy="259045"/>
    <xdr:sp macro="" textlink="">
      <xdr:nvSpPr>
        <xdr:cNvPr id="189" name="n_2aveValue【体育館・プール】&#10;有形固定資産減価償却率">
          <a:extLst>
            <a:ext uri="{FF2B5EF4-FFF2-40B4-BE49-F238E27FC236}">
              <a16:creationId xmlns:a16="http://schemas.microsoft.com/office/drawing/2014/main" id="{91BDE3BF-812A-463C-A8FD-DFA6E72FC512}"/>
            </a:ext>
          </a:extLst>
        </xdr:cNvPr>
        <xdr:cNvSpPr txBox="1"/>
      </xdr:nvSpPr>
      <xdr:spPr>
        <a:xfrm>
          <a:off x="2439044" y="967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72407</xdr:rowOff>
    </xdr:from>
    <xdr:ext cx="405111" cy="259045"/>
    <xdr:sp macro="" textlink="">
      <xdr:nvSpPr>
        <xdr:cNvPr id="190" name="n_3aveValue【体育館・プール】&#10;有形固定資産減価償却率">
          <a:extLst>
            <a:ext uri="{FF2B5EF4-FFF2-40B4-BE49-F238E27FC236}">
              <a16:creationId xmlns:a16="http://schemas.microsoft.com/office/drawing/2014/main" id="{A9DDBB19-0BAF-4E79-A189-29115697E697}"/>
            </a:ext>
          </a:extLst>
        </xdr:cNvPr>
        <xdr:cNvSpPr txBox="1"/>
      </xdr:nvSpPr>
      <xdr:spPr>
        <a:xfrm>
          <a:off x="1648469" y="995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36212</xdr:rowOff>
    </xdr:from>
    <xdr:ext cx="405111" cy="259045"/>
    <xdr:sp macro="" textlink="">
      <xdr:nvSpPr>
        <xdr:cNvPr id="191" name="n_4aveValue【体育館・プール】&#10;有形固定資産減価償却率">
          <a:extLst>
            <a:ext uri="{FF2B5EF4-FFF2-40B4-BE49-F238E27FC236}">
              <a16:creationId xmlns:a16="http://schemas.microsoft.com/office/drawing/2014/main" id="{04628355-682E-46FF-AB95-E93B24D643F8}"/>
            </a:ext>
          </a:extLst>
        </xdr:cNvPr>
        <xdr:cNvSpPr txBox="1"/>
      </xdr:nvSpPr>
      <xdr:spPr>
        <a:xfrm>
          <a:off x="848369" y="9923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167657</xdr:rowOff>
    </xdr:from>
    <xdr:ext cx="405111" cy="259045"/>
    <xdr:sp macro="" textlink="">
      <xdr:nvSpPr>
        <xdr:cNvPr id="192" name="n_1mainValue【体育館・プール】&#10;有形固定資産減価償却率">
          <a:extLst>
            <a:ext uri="{FF2B5EF4-FFF2-40B4-BE49-F238E27FC236}">
              <a16:creationId xmlns:a16="http://schemas.microsoft.com/office/drawing/2014/main" id="{1F6D6FEA-B5E8-4C80-8456-7E86000157DE}"/>
            </a:ext>
          </a:extLst>
        </xdr:cNvPr>
        <xdr:cNvSpPr txBox="1"/>
      </xdr:nvSpPr>
      <xdr:spPr>
        <a:xfrm>
          <a:off x="3239144" y="1005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15257</xdr:rowOff>
    </xdr:from>
    <xdr:ext cx="405111" cy="259045"/>
    <xdr:sp macro="" textlink="">
      <xdr:nvSpPr>
        <xdr:cNvPr id="193" name="n_2mainValue【体育館・プール】&#10;有形固定資産減価償却率">
          <a:extLst>
            <a:ext uri="{FF2B5EF4-FFF2-40B4-BE49-F238E27FC236}">
              <a16:creationId xmlns:a16="http://schemas.microsoft.com/office/drawing/2014/main" id="{B0734606-2D01-476F-93D3-405FDD9881A0}"/>
            </a:ext>
          </a:extLst>
        </xdr:cNvPr>
        <xdr:cNvSpPr txBox="1"/>
      </xdr:nvSpPr>
      <xdr:spPr>
        <a:xfrm>
          <a:off x="243904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124477</xdr:rowOff>
    </xdr:from>
    <xdr:ext cx="405111" cy="259045"/>
    <xdr:sp macro="" textlink="">
      <xdr:nvSpPr>
        <xdr:cNvPr id="194" name="n_3mainValue【体育館・プール】&#10;有形固定資産減価償却率">
          <a:extLst>
            <a:ext uri="{FF2B5EF4-FFF2-40B4-BE49-F238E27FC236}">
              <a16:creationId xmlns:a16="http://schemas.microsoft.com/office/drawing/2014/main" id="{68FF7F10-3E7E-48D7-8AB4-CAC28D25CC7E}"/>
            </a:ext>
          </a:extLst>
        </xdr:cNvPr>
        <xdr:cNvSpPr txBox="1"/>
      </xdr:nvSpPr>
      <xdr:spPr>
        <a:xfrm>
          <a:off x="1648469" y="9360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84472</xdr:rowOff>
    </xdr:from>
    <xdr:ext cx="405111" cy="259045"/>
    <xdr:sp macro="" textlink="">
      <xdr:nvSpPr>
        <xdr:cNvPr id="195" name="n_4mainValue【体育館・プール】&#10;有形固定資産減価償却率">
          <a:extLst>
            <a:ext uri="{FF2B5EF4-FFF2-40B4-BE49-F238E27FC236}">
              <a16:creationId xmlns:a16="http://schemas.microsoft.com/office/drawing/2014/main" id="{E9BD2C98-4A66-4255-BFC2-D039ACDB24A2}"/>
            </a:ext>
          </a:extLst>
        </xdr:cNvPr>
        <xdr:cNvSpPr txBox="1"/>
      </xdr:nvSpPr>
      <xdr:spPr>
        <a:xfrm>
          <a:off x="848369" y="9326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6" name="正方形/長方形 195">
          <a:extLst>
            <a:ext uri="{FF2B5EF4-FFF2-40B4-BE49-F238E27FC236}">
              <a16:creationId xmlns:a16="http://schemas.microsoft.com/office/drawing/2014/main" id="{887A0288-E618-4391-B973-554F84ED0F62}"/>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7" name="正方形/長方形 196">
          <a:extLst>
            <a:ext uri="{FF2B5EF4-FFF2-40B4-BE49-F238E27FC236}">
              <a16:creationId xmlns:a16="http://schemas.microsoft.com/office/drawing/2014/main" id="{F2082B5A-9D50-41BC-810A-4A3B0E9CA789}"/>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8" name="正方形/長方形 197">
          <a:extLst>
            <a:ext uri="{FF2B5EF4-FFF2-40B4-BE49-F238E27FC236}">
              <a16:creationId xmlns:a16="http://schemas.microsoft.com/office/drawing/2014/main" id="{BB132534-2A27-4005-B405-89AF9EE7E8BB}"/>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9" name="正方形/長方形 198">
          <a:extLst>
            <a:ext uri="{FF2B5EF4-FFF2-40B4-BE49-F238E27FC236}">
              <a16:creationId xmlns:a16="http://schemas.microsoft.com/office/drawing/2014/main" id="{CFF1FFE5-3FAA-459D-8AF5-3622DF1676E1}"/>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0" name="正方形/長方形 199">
          <a:extLst>
            <a:ext uri="{FF2B5EF4-FFF2-40B4-BE49-F238E27FC236}">
              <a16:creationId xmlns:a16="http://schemas.microsoft.com/office/drawing/2014/main" id="{B15F4007-1E47-4E34-BBBF-2B991B149255}"/>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1" name="正方形/長方形 200">
          <a:extLst>
            <a:ext uri="{FF2B5EF4-FFF2-40B4-BE49-F238E27FC236}">
              <a16:creationId xmlns:a16="http://schemas.microsoft.com/office/drawing/2014/main" id="{9D627FFD-870F-45BD-9353-E9B59FB1EB9D}"/>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2" name="正方形/長方形 201">
          <a:extLst>
            <a:ext uri="{FF2B5EF4-FFF2-40B4-BE49-F238E27FC236}">
              <a16:creationId xmlns:a16="http://schemas.microsoft.com/office/drawing/2014/main" id="{91F9162A-77AC-49F8-A1B4-0DE2998DA0F0}"/>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3" name="正方形/長方形 202">
          <a:extLst>
            <a:ext uri="{FF2B5EF4-FFF2-40B4-BE49-F238E27FC236}">
              <a16:creationId xmlns:a16="http://schemas.microsoft.com/office/drawing/2014/main" id="{DFB7897F-8C9C-446F-8E66-86AB9F8D5AD6}"/>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4" name="テキスト ボックス 203">
          <a:extLst>
            <a:ext uri="{FF2B5EF4-FFF2-40B4-BE49-F238E27FC236}">
              <a16:creationId xmlns:a16="http://schemas.microsoft.com/office/drawing/2014/main" id="{4FEE91AD-CB63-4779-BA7A-073C7FB15248}"/>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5" name="直線コネクタ 204">
          <a:extLst>
            <a:ext uri="{FF2B5EF4-FFF2-40B4-BE49-F238E27FC236}">
              <a16:creationId xmlns:a16="http://schemas.microsoft.com/office/drawing/2014/main" id="{503BB82C-1C05-45C0-AAAB-41F872EADF45}"/>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06" name="直線コネクタ 205">
          <a:extLst>
            <a:ext uri="{FF2B5EF4-FFF2-40B4-BE49-F238E27FC236}">
              <a16:creationId xmlns:a16="http://schemas.microsoft.com/office/drawing/2014/main" id="{D67E7951-3FCC-4B36-A229-A7E77CC19AD5}"/>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07" name="テキスト ボックス 206">
          <a:extLst>
            <a:ext uri="{FF2B5EF4-FFF2-40B4-BE49-F238E27FC236}">
              <a16:creationId xmlns:a16="http://schemas.microsoft.com/office/drawing/2014/main" id="{D7C1BC97-8651-44F3-82FD-E851371583E0}"/>
            </a:ext>
          </a:extLst>
        </xdr:cNvPr>
        <xdr:cNvSpPr txBox="1"/>
      </xdr:nvSpPr>
      <xdr:spPr>
        <a:xfrm>
          <a:off x="5527221"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08" name="直線コネクタ 207">
          <a:extLst>
            <a:ext uri="{FF2B5EF4-FFF2-40B4-BE49-F238E27FC236}">
              <a16:creationId xmlns:a16="http://schemas.microsoft.com/office/drawing/2014/main" id="{DC53C951-18AE-479C-B2DC-E52A2260EEB0}"/>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09" name="テキスト ボックス 208">
          <a:extLst>
            <a:ext uri="{FF2B5EF4-FFF2-40B4-BE49-F238E27FC236}">
              <a16:creationId xmlns:a16="http://schemas.microsoft.com/office/drawing/2014/main" id="{95859BFB-B9E3-49E3-BF9D-B11E153247E9}"/>
            </a:ext>
          </a:extLst>
        </xdr:cNvPr>
        <xdr:cNvSpPr txBox="1"/>
      </xdr:nvSpPr>
      <xdr:spPr>
        <a:xfrm>
          <a:off x="5527221"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0" name="直線コネクタ 209">
          <a:extLst>
            <a:ext uri="{FF2B5EF4-FFF2-40B4-BE49-F238E27FC236}">
              <a16:creationId xmlns:a16="http://schemas.microsoft.com/office/drawing/2014/main" id="{67E58467-1AE2-46FF-8D87-D68741BDE2D5}"/>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1" name="テキスト ボックス 210">
          <a:extLst>
            <a:ext uri="{FF2B5EF4-FFF2-40B4-BE49-F238E27FC236}">
              <a16:creationId xmlns:a16="http://schemas.microsoft.com/office/drawing/2014/main" id="{990E4D89-BB95-4B8A-B502-4A84985597A7}"/>
            </a:ext>
          </a:extLst>
        </xdr:cNvPr>
        <xdr:cNvSpPr txBox="1"/>
      </xdr:nvSpPr>
      <xdr:spPr>
        <a:xfrm>
          <a:off x="5527221"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2" name="直線コネクタ 211">
          <a:extLst>
            <a:ext uri="{FF2B5EF4-FFF2-40B4-BE49-F238E27FC236}">
              <a16:creationId xmlns:a16="http://schemas.microsoft.com/office/drawing/2014/main" id="{11BE35C7-ECDF-4297-A220-2B1777C62852}"/>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13" name="テキスト ボックス 212">
          <a:extLst>
            <a:ext uri="{FF2B5EF4-FFF2-40B4-BE49-F238E27FC236}">
              <a16:creationId xmlns:a16="http://schemas.microsoft.com/office/drawing/2014/main" id="{A5A14B58-5AF6-47CA-92EB-D67500A1BEB3}"/>
            </a:ext>
          </a:extLst>
        </xdr:cNvPr>
        <xdr:cNvSpPr txBox="1"/>
      </xdr:nvSpPr>
      <xdr:spPr>
        <a:xfrm>
          <a:off x="5527221"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14" name="直線コネクタ 213">
          <a:extLst>
            <a:ext uri="{FF2B5EF4-FFF2-40B4-BE49-F238E27FC236}">
              <a16:creationId xmlns:a16="http://schemas.microsoft.com/office/drawing/2014/main" id="{A4E8751C-7B99-42F9-9349-A5D42BBCB16A}"/>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15" name="テキスト ボックス 214">
          <a:extLst>
            <a:ext uri="{FF2B5EF4-FFF2-40B4-BE49-F238E27FC236}">
              <a16:creationId xmlns:a16="http://schemas.microsoft.com/office/drawing/2014/main" id="{4644A8D8-3929-4033-8EAC-8F64F770E801}"/>
            </a:ext>
          </a:extLst>
        </xdr:cNvPr>
        <xdr:cNvSpPr txBox="1"/>
      </xdr:nvSpPr>
      <xdr:spPr>
        <a:xfrm>
          <a:off x="55272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6" name="直線コネクタ 215">
          <a:extLst>
            <a:ext uri="{FF2B5EF4-FFF2-40B4-BE49-F238E27FC236}">
              <a16:creationId xmlns:a16="http://schemas.microsoft.com/office/drawing/2014/main" id="{FA262BB0-5EF1-49F2-ADC6-D79558F7BBBB}"/>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17" name="テキスト ボックス 216">
          <a:extLst>
            <a:ext uri="{FF2B5EF4-FFF2-40B4-BE49-F238E27FC236}">
              <a16:creationId xmlns:a16="http://schemas.microsoft.com/office/drawing/2014/main" id="{8573709A-28B4-4FE6-AE8F-22E86838F6CC}"/>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8" name="【体育館・プール】&#10;一人当たり面積グラフ枠">
          <a:extLst>
            <a:ext uri="{FF2B5EF4-FFF2-40B4-BE49-F238E27FC236}">
              <a16:creationId xmlns:a16="http://schemas.microsoft.com/office/drawing/2014/main" id="{2B67255D-C947-42A7-9E25-B73801508324}"/>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113538</xdr:rowOff>
    </xdr:from>
    <xdr:to>
      <xdr:col>54</xdr:col>
      <xdr:colOff>189865</xdr:colOff>
      <xdr:row>64</xdr:row>
      <xdr:rowOff>23622</xdr:rowOff>
    </xdr:to>
    <xdr:cxnSp macro="">
      <xdr:nvCxnSpPr>
        <xdr:cNvPr id="219" name="直線コネクタ 218">
          <a:extLst>
            <a:ext uri="{FF2B5EF4-FFF2-40B4-BE49-F238E27FC236}">
              <a16:creationId xmlns:a16="http://schemas.microsoft.com/office/drawing/2014/main" id="{F64D3A4D-0EE7-4E03-B2E9-D2AD07BC5EB9}"/>
            </a:ext>
          </a:extLst>
        </xdr:cNvPr>
        <xdr:cNvCxnSpPr/>
      </xdr:nvCxnSpPr>
      <xdr:spPr>
        <a:xfrm flipV="1">
          <a:off x="9429115" y="9190863"/>
          <a:ext cx="0" cy="12086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27449</xdr:rowOff>
    </xdr:from>
    <xdr:ext cx="469744" cy="259045"/>
    <xdr:sp macro="" textlink="">
      <xdr:nvSpPr>
        <xdr:cNvPr id="220" name="【体育館・プール】&#10;一人当たり面積最小値テキスト">
          <a:extLst>
            <a:ext uri="{FF2B5EF4-FFF2-40B4-BE49-F238E27FC236}">
              <a16:creationId xmlns:a16="http://schemas.microsoft.com/office/drawing/2014/main" id="{8034C874-C2BE-4AA8-A0A8-20C682218394}"/>
            </a:ext>
          </a:extLst>
        </xdr:cNvPr>
        <xdr:cNvSpPr txBox="1"/>
      </xdr:nvSpPr>
      <xdr:spPr>
        <a:xfrm>
          <a:off x="9467850" y="10403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23622</xdr:rowOff>
    </xdr:from>
    <xdr:to>
      <xdr:col>55</xdr:col>
      <xdr:colOff>88900</xdr:colOff>
      <xdr:row>64</xdr:row>
      <xdr:rowOff>23622</xdr:rowOff>
    </xdr:to>
    <xdr:cxnSp macro="">
      <xdr:nvCxnSpPr>
        <xdr:cNvPr id="221" name="直線コネクタ 220">
          <a:extLst>
            <a:ext uri="{FF2B5EF4-FFF2-40B4-BE49-F238E27FC236}">
              <a16:creationId xmlns:a16="http://schemas.microsoft.com/office/drawing/2014/main" id="{6CB48D18-2723-4E06-8025-F3892C9E2342}"/>
            </a:ext>
          </a:extLst>
        </xdr:cNvPr>
        <xdr:cNvCxnSpPr/>
      </xdr:nvCxnSpPr>
      <xdr:spPr>
        <a:xfrm>
          <a:off x="9363075" y="1039952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60215</xdr:rowOff>
    </xdr:from>
    <xdr:ext cx="469744" cy="259045"/>
    <xdr:sp macro="" textlink="">
      <xdr:nvSpPr>
        <xdr:cNvPr id="222" name="【体育館・プール】&#10;一人当たり面積最大値テキスト">
          <a:extLst>
            <a:ext uri="{FF2B5EF4-FFF2-40B4-BE49-F238E27FC236}">
              <a16:creationId xmlns:a16="http://schemas.microsoft.com/office/drawing/2014/main" id="{2F75CD35-D574-4C8C-A72F-F7EAF65466DB}"/>
            </a:ext>
          </a:extLst>
        </xdr:cNvPr>
        <xdr:cNvSpPr txBox="1"/>
      </xdr:nvSpPr>
      <xdr:spPr>
        <a:xfrm>
          <a:off x="9467850" y="8975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113538</xdr:rowOff>
    </xdr:from>
    <xdr:to>
      <xdr:col>55</xdr:col>
      <xdr:colOff>88900</xdr:colOff>
      <xdr:row>56</xdr:row>
      <xdr:rowOff>113538</xdr:rowOff>
    </xdr:to>
    <xdr:cxnSp macro="">
      <xdr:nvCxnSpPr>
        <xdr:cNvPr id="223" name="直線コネクタ 222">
          <a:extLst>
            <a:ext uri="{FF2B5EF4-FFF2-40B4-BE49-F238E27FC236}">
              <a16:creationId xmlns:a16="http://schemas.microsoft.com/office/drawing/2014/main" id="{F4E51273-C3ED-4B83-ADB5-1D3942928A83}"/>
            </a:ext>
          </a:extLst>
        </xdr:cNvPr>
        <xdr:cNvCxnSpPr/>
      </xdr:nvCxnSpPr>
      <xdr:spPr>
        <a:xfrm>
          <a:off x="9363075" y="919086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32021</xdr:rowOff>
    </xdr:from>
    <xdr:ext cx="469744" cy="259045"/>
    <xdr:sp macro="" textlink="">
      <xdr:nvSpPr>
        <xdr:cNvPr id="224" name="【体育館・プール】&#10;一人当たり面積平均値テキスト">
          <a:extLst>
            <a:ext uri="{FF2B5EF4-FFF2-40B4-BE49-F238E27FC236}">
              <a16:creationId xmlns:a16="http://schemas.microsoft.com/office/drawing/2014/main" id="{84C37253-6964-496B-8246-0476B3C8BA2A}"/>
            </a:ext>
          </a:extLst>
        </xdr:cNvPr>
        <xdr:cNvSpPr txBox="1"/>
      </xdr:nvSpPr>
      <xdr:spPr>
        <a:xfrm>
          <a:off x="9467850" y="100777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53594</xdr:rowOff>
    </xdr:from>
    <xdr:to>
      <xdr:col>55</xdr:col>
      <xdr:colOff>50800</xdr:colOff>
      <xdr:row>62</xdr:row>
      <xdr:rowOff>155194</xdr:rowOff>
    </xdr:to>
    <xdr:sp macro="" textlink="">
      <xdr:nvSpPr>
        <xdr:cNvPr id="225" name="フローチャート: 判断 224">
          <a:extLst>
            <a:ext uri="{FF2B5EF4-FFF2-40B4-BE49-F238E27FC236}">
              <a16:creationId xmlns:a16="http://schemas.microsoft.com/office/drawing/2014/main" id="{B947294D-343A-40B5-858C-30B266FDB687}"/>
            </a:ext>
          </a:extLst>
        </xdr:cNvPr>
        <xdr:cNvSpPr/>
      </xdr:nvSpPr>
      <xdr:spPr>
        <a:xfrm>
          <a:off x="9401175" y="10099294"/>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58928</xdr:rowOff>
    </xdr:from>
    <xdr:to>
      <xdr:col>50</xdr:col>
      <xdr:colOff>165100</xdr:colOff>
      <xdr:row>62</xdr:row>
      <xdr:rowOff>160528</xdr:rowOff>
    </xdr:to>
    <xdr:sp macro="" textlink="">
      <xdr:nvSpPr>
        <xdr:cNvPr id="226" name="フローチャート: 判断 225">
          <a:extLst>
            <a:ext uri="{FF2B5EF4-FFF2-40B4-BE49-F238E27FC236}">
              <a16:creationId xmlns:a16="http://schemas.microsoft.com/office/drawing/2014/main" id="{9FB56CB2-3643-486E-A726-0CA0C76AE9BD}"/>
            </a:ext>
          </a:extLst>
        </xdr:cNvPr>
        <xdr:cNvSpPr/>
      </xdr:nvSpPr>
      <xdr:spPr>
        <a:xfrm>
          <a:off x="8639175" y="1010780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61214</xdr:rowOff>
    </xdr:from>
    <xdr:to>
      <xdr:col>46</xdr:col>
      <xdr:colOff>38100</xdr:colOff>
      <xdr:row>62</xdr:row>
      <xdr:rowOff>162814</xdr:rowOff>
    </xdr:to>
    <xdr:sp macro="" textlink="">
      <xdr:nvSpPr>
        <xdr:cNvPr id="227" name="フローチャート: 判断 226">
          <a:extLst>
            <a:ext uri="{FF2B5EF4-FFF2-40B4-BE49-F238E27FC236}">
              <a16:creationId xmlns:a16="http://schemas.microsoft.com/office/drawing/2014/main" id="{8D203652-2057-432C-807F-D3F2A75D9BB5}"/>
            </a:ext>
          </a:extLst>
        </xdr:cNvPr>
        <xdr:cNvSpPr/>
      </xdr:nvSpPr>
      <xdr:spPr>
        <a:xfrm>
          <a:off x="7839075" y="1011326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69596</xdr:rowOff>
    </xdr:from>
    <xdr:to>
      <xdr:col>41</xdr:col>
      <xdr:colOff>101600</xdr:colOff>
      <xdr:row>62</xdr:row>
      <xdr:rowOff>171196</xdr:rowOff>
    </xdr:to>
    <xdr:sp macro="" textlink="">
      <xdr:nvSpPr>
        <xdr:cNvPr id="228" name="フローチャート: 判断 227">
          <a:extLst>
            <a:ext uri="{FF2B5EF4-FFF2-40B4-BE49-F238E27FC236}">
              <a16:creationId xmlns:a16="http://schemas.microsoft.com/office/drawing/2014/main" id="{F1E0E8FE-C0C3-43ED-A5FD-9DFB1787E196}"/>
            </a:ext>
          </a:extLst>
        </xdr:cNvPr>
        <xdr:cNvSpPr/>
      </xdr:nvSpPr>
      <xdr:spPr>
        <a:xfrm>
          <a:off x="7029450" y="1011529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58166</xdr:rowOff>
    </xdr:from>
    <xdr:to>
      <xdr:col>36</xdr:col>
      <xdr:colOff>165100</xdr:colOff>
      <xdr:row>62</xdr:row>
      <xdr:rowOff>159766</xdr:rowOff>
    </xdr:to>
    <xdr:sp macro="" textlink="">
      <xdr:nvSpPr>
        <xdr:cNvPr id="229" name="フローチャート: 判断 228">
          <a:extLst>
            <a:ext uri="{FF2B5EF4-FFF2-40B4-BE49-F238E27FC236}">
              <a16:creationId xmlns:a16="http://schemas.microsoft.com/office/drawing/2014/main" id="{78B3EBC9-7B4F-4A93-848C-A3FAF27A2F42}"/>
            </a:ext>
          </a:extLst>
        </xdr:cNvPr>
        <xdr:cNvSpPr/>
      </xdr:nvSpPr>
      <xdr:spPr>
        <a:xfrm>
          <a:off x="6238875" y="1010704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0" name="テキスト ボックス 229">
          <a:extLst>
            <a:ext uri="{FF2B5EF4-FFF2-40B4-BE49-F238E27FC236}">
              <a16:creationId xmlns:a16="http://schemas.microsoft.com/office/drawing/2014/main" id="{A7ED4408-103D-4CEF-9B99-73CAA68F7777}"/>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1" name="テキスト ボックス 230">
          <a:extLst>
            <a:ext uri="{FF2B5EF4-FFF2-40B4-BE49-F238E27FC236}">
              <a16:creationId xmlns:a16="http://schemas.microsoft.com/office/drawing/2014/main" id="{697A2FD8-A949-4C6E-9B27-327B25A7A65F}"/>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2" name="テキスト ボックス 231">
          <a:extLst>
            <a:ext uri="{FF2B5EF4-FFF2-40B4-BE49-F238E27FC236}">
              <a16:creationId xmlns:a16="http://schemas.microsoft.com/office/drawing/2014/main" id="{5C0609C9-F85D-46F7-8CB2-178DCF9EC7F0}"/>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3" name="テキスト ボックス 232">
          <a:extLst>
            <a:ext uri="{FF2B5EF4-FFF2-40B4-BE49-F238E27FC236}">
              <a16:creationId xmlns:a16="http://schemas.microsoft.com/office/drawing/2014/main" id="{610265F7-583A-455E-8275-B9311CFE9D92}"/>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4" name="テキスト ボックス 233">
          <a:extLst>
            <a:ext uri="{FF2B5EF4-FFF2-40B4-BE49-F238E27FC236}">
              <a16:creationId xmlns:a16="http://schemas.microsoft.com/office/drawing/2014/main" id="{E0AE8F68-2953-4A1F-8E88-0DB392D0A038}"/>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118364</xdr:rowOff>
    </xdr:from>
    <xdr:to>
      <xdr:col>50</xdr:col>
      <xdr:colOff>165100</xdr:colOff>
      <xdr:row>62</xdr:row>
      <xdr:rowOff>48514</xdr:rowOff>
    </xdr:to>
    <xdr:sp macro="" textlink="">
      <xdr:nvSpPr>
        <xdr:cNvPr id="235" name="楕円 234">
          <a:extLst>
            <a:ext uri="{FF2B5EF4-FFF2-40B4-BE49-F238E27FC236}">
              <a16:creationId xmlns:a16="http://schemas.microsoft.com/office/drawing/2014/main" id="{213BA1C0-22CB-44D3-AD6A-0B5250D84277}"/>
            </a:ext>
          </a:extLst>
        </xdr:cNvPr>
        <xdr:cNvSpPr/>
      </xdr:nvSpPr>
      <xdr:spPr>
        <a:xfrm>
          <a:off x="8639175" y="10008489"/>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115316</xdr:rowOff>
    </xdr:from>
    <xdr:to>
      <xdr:col>46</xdr:col>
      <xdr:colOff>38100</xdr:colOff>
      <xdr:row>62</xdr:row>
      <xdr:rowOff>45466</xdr:rowOff>
    </xdr:to>
    <xdr:sp macro="" textlink="">
      <xdr:nvSpPr>
        <xdr:cNvPr id="236" name="楕円 235">
          <a:extLst>
            <a:ext uri="{FF2B5EF4-FFF2-40B4-BE49-F238E27FC236}">
              <a16:creationId xmlns:a16="http://schemas.microsoft.com/office/drawing/2014/main" id="{0B3EE3C5-A7B5-4E3F-AAC4-14A74AFCA684}"/>
            </a:ext>
          </a:extLst>
        </xdr:cNvPr>
        <xdr:cNvSpPr/>
      </xdr:nvSpPr>
      <xdr:spPr>
        <a:xfrm>
          <a:off x="7839075" y="1000226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166116</xdr:rowOff>
    </xdr:from>
    <xdr:to>
      <xdr:col>50</xdr:col>
      <xdr:colOff>114300</xdr:colOff>
      <xdr:row>61</xdr:row>
      <xdr:rowOff>169164</xdr:rowOff>
    </xdr:to>
    <xdr:cxnSp macro="">
      <xdr:nvCxnSpPr>
        <xdr:cNvPr id="237" name="直線コネクタ 236">
          <a:extLst>
            <a:ext uri="{FF2B5EF4-FFF2-40B4-BE49-F238E27FC236}">
              <a16:creationId xmlns:a16="http://schemas.microsoft.com/office/drawing/2014/main" id="{79EF26F7-A2A3-43C9-873D-ED1992D560E6}"/>
            </a:ext>
          </a:extLst>
        </xdr:cNvPr>
        <xdr:cNvCxnSpPr/>
      </xdr:nvCxnSpPr>
      <xdr:spPr>
        <a:xfrm>
          <a:off x="7886700" y="10049891"/>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162560</xdr:rowOff>
    </xdr:from>
    <xdr:to>
      <xdr:col>41</xdr:col>
      <xdr:colOff>101600</xdr:colOff>
      <xdr:row>61</xdr:row>
      <xdr:rowOff>92710</xdr:rowOff>
    </xdr:to>
    <xdr:sp macro="" textlink="">
      <xdr:nvSpPr>
        <xdr:cNvPr id="238" name="楕円 237">
          <a:extLst>
            <a:ext uri="{FF2B5EF4-FFF2-40B4-BE49-F238E27FC236}">
              <a16:creationId xmlns:a16="http://schemas.microsoft.com/office/drawing/2014/main" id="{953A74D9-311C-426D-990B-A5F62A3224E0}"/>
            </a:ext>
          </a:extLst>
        </xdr:cNvPr>
        <xdr:cNvSpPr/>
      </xdr:nvSpPr>
      <xdr:spPr>
        <a:xfrm>
          <a:off x="7029450" y="988441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41910</xdr:rowOff>
    </xdr:from>
    <xdr:to>
      <xdr:col>45</xdr:col>
      <xdr:colOff>177800</xdr:colOff>
      <xdr:row>61</xdr:row>
      <xdr:rowOff>166116</xdr:rowOff>
    </xdr:to>
    <xdr:cxnSp macro="">
      <xdr:nvCxnSpPr>
        <xdr:cNvPr id="239" name="直線コネクタ 238">
          <a:extLst>
            <a:ext uri="{FF2B5EF4-FFF2-40B4-BE49-F238E27FC236}">
              <a16:creationId xmlns:a16="http://schemas.microsoft.com/office/drawing/2014/main" id="{A8DF3B22-63B7-42D1-91DF-E99FDCAE710D}"/>
            </a:ext>
          </a:extLst>
        </xdr:cNvPr>
        <xdr:cNvCxnSpPr/>
      </xdr:nvCxnSpPr>
      <xdr:spPr>
        <a:xfrm>
          <a:off x="7077075" y="9932035"/>
          <a:ext cx="809625" cy="117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167894</xdr:rowOff>
    </xdr:from>
    <xdr:to>
      <xdr:col>36</xdr:col>
      <xdr:colOff>165100</xdr:colOff>
      <xdr:row>61</xdr:row>
      <xdr:rowOff>98044</xdr:rowOff>
    </xdr:to>
    <xdr:sp macro="" textlink="">
      <xdr:nvSpPr>
        <xdr:cNvPr id="240" name="楕円 239">
          <a:extLst>
            <a:ext uri="{FF2B5EF4-FFF2-40B4-BE49-F238E27FC236}">
              <a16:creationId xmlns:a16="http://schemas.microsoft.com/office/drawing/2014/main" id="{CBBB52D6-09BD-407D-8217-C7B0D749F73C}"/>
            </a:ext>
          </a:extLst>
        </xdr:cNvPr>
        <xdr:cNvSpPr/>
      </xdr:nvSpPr>
      <xdr:spPr>
        <a:xfrm>
          <a:off x="6238875" y="988974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41910</xdr:rowOff>
    </xdr:from>
    <xdr:to>
      <xdr:col>41</xdr:col>
      <xdr:colOff>50800</xdr:colOff>
      <xdr:row>61</xdr:row>
      <xdr:rowOff>47244</xdr:rowOff>
    </xdr:to>
    <xdr:cxnSp macro="">
      <xdr:nvCxnSpPr>
        <xdr:cNvPr id="241" name="直線コネクタ 240">
          <a:extLst>
            <a:ext uri="{FF2B5EF4-FFF2-40B4-BE49-F238E27FC236}">
              <a16:creationId xmlns:a16="http://schemas.microsoft.com/office/drawing/2014/main" id="{0BDEA2F3-E5E0-470D-9CC1-79CAEA8619F9}"/>
            </a:ext>
          </a:extLst>
        </xdr:cNvPr>
        <xdr:cNvCxnSpPr/>
      </xdr:nvCxnSpPr>
      <xdr:spPr>
        <a:xfrm flipV="1">
          <a:off x="6286500" y="9932035"/>
          <a:ext cx="790575"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151655</xdr:rowOff>
    </xdr:from>
    <xdr:ext cx="469744" cy="259045"/>
    <xdr:sp macro="" textlink="">
      <xdr:nvSpPr>
        <xdr:cNvPr id="242" name="n_1aveValue【体育館・プール】&#10;一人当たり面積">
          <a:extLst>
            <a:ext uri="{FF2B5EF4-FFF2-40B4-BE49-F238E27FC236}">
              <a16:creationId xmlns:a16="http://schemas.microsoft.com/office/drawing/2014/main" id="{AFB009C0-B857-4824-99B2-E7B425735EF6}"/>
            </a:ext>
          </a:extLst>
        </xdr:cNvPr>
        <xdr:cNvSpPr txBox="1"/>
      </xdr:nvSpPr>
      <xdr:spPr>
        <a:xfrm>
          <a:off x="8458277" y="10200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153941</xdr:rowOff>
    </xdr:from>
    <xdr:ext cx="469744" cy="259045"/>
    <xdr:sp macro="" textlink="">
      <xdr:nvSpPr>
        <xdr:cNvPr id="243" name="n_2aveValue【体育館・プール】&#10;一人当たり面積">
          <a:extLst>
            <a:ext uri="{FF2B5EF4-FFF2-40B4-BE49-F238E27FC236}">
              <a16:creationId xmlns:a16="http://schemas.microsoft.com/office/drawing/2014/main" id="{E42289DB-5660-4256-B82A-5D7E659AD15D}"/>
            </a:ext>
          </a:extLst>
        </xdr:cNvPr>
        <xdr:cNvSpPr txBox="1"/>
      </xdr:nvSpPr>
      <xdr:spPr>
        <a:xfrm>
          <a:off x="7677227" y="10202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162323</xdr:rowOff>
    </xdr:from>
    <xdr:ext cx="469744" cy="259045"/>
    <xdr:sp macro="" textlink="">
      <xdr:nvSpPr>
        <xdr:cNvPr id="244" name="n_3aveValue【体育館・プール】&#10;一人当たり面積">
          <a:extLst>
            <a:ext uri="{FF2B5EF4-FFF2-40B4-BE49-F238E27FC236}">
              <a16:creationId xmlns:a16="http://schemas.microsoft.com/office/drawing/2014/main" id="{462025A0-6230-49FE-91A5-DD993A6D06BD}"/>
            </a:ext>
          </a:extLst>
        </xdr:cNvPr>
        <xdr:cNvSpPr txBox="1"/>
      </xdr:nvSpPr>
      <xdr:spPr>
        <a:xfrm>
          <a:off x="6867602" y="10208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150893</xdr:rowOff>
    </xdr:from>
    <xdr:ext cx="469744" cy="259045"/>
    <xdr:sp macro="" textlink="">
      <xdr:nvSpPr>
        <xdr:cNvPr id="245" name="n_4aveValue【体育館・プール】&#10;一人当たり面積">
          <a:extLst>
            <a:ext uri="{FF2B5EF4-FFF2-40B4-BE49-F238E27FC236}">
              <a16:creationId xmlns:a16="http://schemas.microsoft.com/office/drawing/2014/main" id="{119FD7C3-9A9F-4F1B-8881-17899B98E7C8}"/>
            </a:ext>
          </a:extLst>
        </xdr:cNvPr>
        <xdr:cNvSpPr txBox="1"/>
      </xdr:nvSpPr>
      <xdr:spPr>
        <a:xfrm>
          <a:off x="6067502" y="10199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65041</xdr:rowOff>
    </xdr:from>
    <xdr:ext cx="469744" cy="259045"/>
    <xdr:sp macro="" textlink="">
      <xdr:nvSpPr>
        <xdr:cNvPr id="246" name="n_1mainValue【体育館・プール】&#10;一人当たり面積">
          <a:extLst>
            <a:ext uri="{FF2B5EF4-FFF2-40B4-BE49-F238E27FC236}">
              <a16:creationId xmlns:a16="http://schemas.microsoft.com/office/drawing/2014/main" id="{4DEF8795-456E-48EB-93A1-08E3734776C2}"/>
            </a:ext>
          </a:extLst>
        </xdr:cNvPr>
        <xdr:cNvSpPr txBox="1"/>
      </xdr:nvSpPr>
      <xdr:spPr>
        <a:xfrm>
          <a:off x="8458277" y="9793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61993</xdr:rowOff>
    </xdr:from>
    <xdr:ext cx="469744" cy="259045"/>
    <xdr:sp macro="" textlink="">
      <xdr:nvSpPr>
        <xdr:cNvPr id="247" name="n_2mainValue【体育館・プール】&#10;一人当たり面積">
          <a:extLst>
            <a:ext uri="{FF2B5EF4-FFF2-40B4-BE49-F238E27FC236}">
              <a16:creationId xmlns:a16="http://schemas.microsoft.com/office/drawing/2014/main" id="{78B4BF3A-4F78-4A37-A3CC-271AC6BB40EA}"/>
            </a:ext>
          </a:extLst>
        </xdr:cNvPr>
        <xdr:cNvSpPr txBox="1"/>
      </xdr:nvSpPr>
      <xdr:spPr>
        <a:xfrm>
          <a:off x="7677227" y="9790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109237</xdr:rowOff>
    </xdr:from>
    <xdr:ext cx="469744" cy="259045"/>
    <xdr:sp macro="" textlink="">
      <xdr:nvSpPr>
        <xdr:cNvPr id="248" name="n_3mainValue【体育館・プール】&#10;一人当たり面積">
          <a:extLst>
            <a:ext uri="{FF2B5EF4-FFF2-40B4-BE49-F238E27FC236}">
              <a16:creationId xmlns:a16="http://schemas.microsoft.com/office/drawing/2014/main" id="{16DDFCDA-116F-4C02-BA25-DE769024CBCF}"/>
            </a:ext>
          </a:extLst>
        </xdr:cNvPr>
        <xdr:cNvSpPr txBox="1"/>
      </xdr:nvSpPr>
      <xdr:spPr>
        <a:xfrm>
          <a:off x="6867602" y="9669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114571</xdr:rowOff>
    </xdr:from>
    <xdr:ext cx="469744" cy="259045"/>
    <xdr:sp macro="" textlink="">
      <xdr:nvSpPr>
        <xdr:cNvPr id="249" name="n_4mainValue【体育館・プール】&#10;一人当たり面積">
          <a:extLst>
            <a:ext uri="{FF2B5EF4-FFF2-40B4-BE49-F238E27FC236}">
              <a16:creationId xmlns:a16="http://schemas.microsoft.com/office/drawing/2014/main" id="{DD075263-BB66-460B-9BFC-48A4B11FC988}"/>
            </a:ext>
          </a:extLst>
        </xdr:cNvPr>
        <xdr:cNvSpPr txBox="1"/>
      </xdr:nvSpPr>
      <xdr:spPr>
        <a:xfrm>
          <a:off x="6067502" y="9677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0" name="正方形/長方形 249">
          <a:extLst>
            <a:ext uri="{FF2B5EF4-FFF2-40B4-BE49-F238E27FC236}">
              <a16:creationId xmlns:a16="http://schemas.microsoft.com/office/drawing/2014/main" id="{2192BF72-2A6E-4C60-8366-FC8E28BACF69}"/>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1" name="正方形/長方形 250">
          <a:extLst>
            <a:ext uri="{FF2B5EF4-FFF2-40B4-BE49-F238E27FC236}">
              <a16:creationId xmlns:a16="http://schemas.microsoft.com/office/drawing/2014/main" id="{B34442C1-64FE-4AB3-BC1D-F173B688EBC5}"/>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2" name="正方形/長方形 251">
          <a:extLst>
            <a:ext uri="{FF2B5EF4-FFF2-40B4-BE49-F238E27FC236}">
              <a16:creationId xmlns:a16="http://schemas.microsoft.com/office/drawing/2014/main" id="{FE4020C4-6D4B-40EA-A776-29F10E8876ED}"/>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3" name="正方形/長方形 252">
          <a:extLst>
            <a:ext uri="{FF2B5EF4-FFF2-40B4-BE49-F238E27FC236}">
              <a16:creationId xmlns:a16="http://schemas.microsoft.com/office/drawing/2014/main" id="{CDCFDC7A-08FF-41EC-8478-76D4CA9E5CC5}"/>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4" name="正方形/長方形 253">
          <a:extLst>
            <a:ext uri="{FF2B5EF4-FFF2-40B4-BE49-F238E27FC236}">
              <a16:creationId xmlns:a16="http://schemas.microsoft.com/office/drawing/2014/main" id="{9B8943C7-6288-4A78-A5DB-D783E727F3B0}"/>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5" name="正方形/長方形 254">
          <a:extLst>
            <a:ext uri="{FF2B5EF4-FFF2-40B4-BE49-F238E27FC236}">
              <a16:creationId xmlns:a16="http://schemas.microsoft.com/office/drawing/2014/main" id="{538D48FA-8F95-4439-9CD9-BADD173C9DFE}"/>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6" name="正方形/長方形 255">
          <a:extLst>
            <a:ext uri="{FF2B5EF4-FFF2-40B4-BE49-F238E27FC236}">
              <a16:creationId xmlns:a16="http://schemas.microsoft.com/office/drawing/2014/main" id="{1E0D5C82-5BDF-4F9E-B454-F42C22B2BD50}"/>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7" name="正方形/長方形 256">
          <a:extLst>
            <a:ext uri="{FF2B5EF4-FFF2-40B4-BE49-F238E27FC236}">
              <a16:creationId xmlns:a16="http://schemas.microsoft.com/office/drawing/2014/main" id="{A091D1FE-B26B-453F-8422-2A7FB28DFDAA}"/>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58" name="テキスト ボックス 257">
          <a:extLst>
            <a:ext uri="{FF2B5EF4-FFF2-40B4-BE49-F238E27FC236}">
              <a16:creationId xmlns:a16="http://schemas.microsoft.com/office/drawing/2014/main" id="{90C1679C-0568-415A-8149-EC840C8AB589}"/>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59" name="直線コネクタ 258">
          <a:extLst>
            <a:ext uri="{FF2B5EF4-FFF2-40B4-BE49-F238E27FC236}">
              <a16:creationId xmlns:a16="http://schemas.microsoft.com/office/drawing/2014/main" id="{78C0666F-044C-4F45-9F57-31796541F7EF}"/>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0" name="テキスト ボックス 259">
          <a:extLst>
            <a:ext uri="{FF2B5EF4-FFF2-40B4-BE49-F238E27FC236}">
              <a16:creationId xmlns:a16="http://schemas.microsoft.com/office/drawing/2014/main" id="{241DE57E-61CB-4A22-85ED-E25D77EA57C1}"/>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61" name="直線コネクタ 260">
          <a:extLst>
            <a:ext uri="{FF2B5EF4-FFF2-40B4-BE49-F238E27FC236}">
              <a16:creationId xmlns:a16="http://schemas.microsoft.com/office/drawing/2014/main" id="{233A4ACF-2B1B-4717-8949-74F405B9B44F}"/>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62" name="テキスト ボックス 261">
          <a:extLst>
            <a:ext uri="{FF2B5EF4-FFF2-40B4-BE49-F238E27FC236}">
              <a16:creationId xmlns:a16="http://schemas.microsoft.com/office/drawing/2014/main" id="{3CA31FB1-E209-4ED7-939D-C5005EAE367A}"/>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63" name="直線コネクタ 262">
          <a:extLst>
            <a:ext uri="{FF2B5EF4-FFF2-40B4-BE49-F238E27FC236}">
              <a16:creationId xmlns:a16="http://schemas.microsoft.com/office/drawing/2014/main" id="{B149899C-54C9-452B-8C3D-885A203FDAB4}"/>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64" name="テキスト ボックス 263">
          <a:extLst>
            <a:ext uri="{FF2B5EF4-FFF2-40B4-BE49-F238E27FC236}">
              <a16:creationId xmlns:a16="http://schemas.microsoft.com/office/drawing/2014/main" id="{59FD60BC-424F-4D97-ABCB-4A495A43170A}"/>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65" name="直線コネクタ 264">
          <a:extLst>
            <a:ext uri="{FF2B5EF4-FFF2-40B4-BE49-F238E27FC236}">
              <a16:creationId xmlns:a16="http://schemas.microsoft.com/office/drawing/2014/main" id="{728768BB-744E-4FC8-A811-0D9DF6407537}"/>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66" name="テキスト ボックス 265">
          <a:extLst>
            <a:ext uri="{FF2B5EF4-FFF2-40B4-BE49-F238E27FC236}">
              <a16:creationId xmlns:a16="http://schemas.microsoft.com/office/drawing/2014/main" id="{D7B9C1FE-B98D-4579-932F-F54EA1975763}"/>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67" name="直線コネクタ 266">
          <a:extLst>
            <a:ext uri="{FF2B5EF4-FFF2-40B4-BE49-F238E27FC236}">
              <a16:creationId xmlns:a16="http://schemas.microsoft.com/office/drawing/2014/main" id="{470BE17F-E807-4377-A821-CF474970C8F9}"/>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68" name="テキスト ボックス 267">
          <a:extLst>
            <a:ext uri="{FF2B5EF4-FFF2-40B4-BE49-F238E27FC236}">
              <a16:creationId xmlns:a16="http://schemas.microsoft.com/office/drawing/2014/main" id="{3C9B41EA-4FED-4277-8E0B-442DD2532CED}"/>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69" name="直線コネクタ 268">
          <a:extLst>
            <a:ext uri="{FF2B5EF4-FFF2-40B4-BE49-F238E27FC236}">
              <a16:creationId xmlns:a16="http://schemas.microsoft.com/office/drawing/2014/main" id="{A14BAE0A-CA0A-406E-8AF0-31D035B3CE42}"/>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70" name="テキスト ボックス 269">
          <a:extLst>
            <a:ext uri="{FF2B5EF4-FFF2-40B4-BE49-F238E27FC236}">
              <a16:creationId xmlns:a16="http://schemas.microsoft.com/office/drawing/2014/main" id="{790FC3FF-9C16-4051-9F0C-1874D8746206}"/>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1" name="直線コネクタ 270">
          <a:extLst>
            <a:ext uri="{FF2B5EF4-FFF2-40B4-BE49-F238E27FC236}">
              <a16:creationId xmlns:a16="http://schemas.microsoft.com/office/drawing/2014/main" id="{54112FA3-C995-4D23-AC02-4B64BF96577A}"/>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72" name="テキスト ボックス 271">
          <a:extLst>
            <a:ext uri="{FF2B5EF4-FFF2-40B4-BE49-F238E27FC236}">
              <a16:creationId xmlns:a16="http://schemas.microsoft.com/office/drawing/2014/main" id="{3C16582E-765D-4E86-BBC3-63CE6DE522DB}"/>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3" name="【福祉施設】&#10;有形固定資産減価償却率グラフ枠">
          <a:extLst>
            <a:ext uri="{FF2B5EF4-FFF2-40B4-BE49-F238E27FC236}">
              <a16:creationId xmlns:a16="http://schemas.microsoft.com/office/drawing/2014/main" id="{BA4D0277-BACC-4C9C-8D1B-B024A7BF5B11}"/>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76200</xdr:rowOff>
    </xdr:from>
    <xdr:to>
      <xdr:col>24</xdr:col>
      <xdr:colOff>62865</xdr:colOff>
      <xdr:row>86</xdr:row>
      <xdr:rowOff>114300</xdr:rowOff>
    </xdr:to>
    <xdr:cxnSp macro="">
      <xdr:nvCxnSpPr>
        <xdr:cNvPr id="274" name="直線コネクタ 273">
          <a:extLst>
            <a:ext uri="{FF2B5EF4-FFF2-40B4-BE49-F238E27FC236}">
              <a16:creationId xmlns:a16="http://schemas.microsoft.com/office/drawing/2014/main" id="{3DBDBADD-E1E4-47A4-A96C-69978E708C1C}"/>
            </a:ext>
          </a:extLst>
        </xdr:cNvPr>
        <xdr:cNvCxnSpPr/>
      </xdr:nvCxnSpPr>
      <xdr:spPr>
        <a:xfrm flipV="1">
          <a:off x="4180840" y="12553950"/>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75" name="【福祉施設】&#10;有形固定資産減価償却率最小値テキスト">
          <a:extLst>
            <a:ext uri="{FF2B5EF4-FFF2-40B4-BE49-F238E27FC236}">
              <a16:creationId xmlns:a16="http://schemas.microsoft.com/office/drawing/2014/main" id="{3AAFB82C-A7EB-4D53-97D4-DFBC4098427E}"/>
            </a:ext>
          </a:extLst>
        </xdr:cNvPr>
        <xdr:cNvSpPr txBox="1"/>
      </xdr:nvSpPr>
      <xdr:spPr>
        <a:xfrm>
          <a:off x="42195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76" name="直線コネクタ 275">
          <a:extLst>
            <a:ext uri="{FF2B5EF4-FFF2-40B4-BE49-F238E27FC236}">
              <a16:creationId xmlns:a16="http://schemas.microsoft.com/office/drawing/2014/main" id="{4EADBC3D-9807-43E5-AB98-EBC5D2DAB27A}"/>
            </a:ext>
          </a:extLst>
        </xdr:cNvPr>
        <xdr:cNvCxnSpPr/>
      </xdr:nvCxnSpPr>
      <xdr:spPr>
        <a:xfrm>
          <a:off x="4105275"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22877</xdr:rowOff>
    </xdr:from>
    <xdr:ext cx="405111" cy="259045"/>
    <xdr:sp macro="" textlink="">
      <xdr:nvSpPr>
        <xdr:cNvPr id="277" name="【福祉施設】&#10;有形固定資産減価償却率最大値テキスト">
          <a:extLst>
            <a:ext uri="{FF2B5EF4-FFF2-40B4-BE49-F238E27FC236}">
              <a16:creationId xmlns:a16="http://schemas.microsoft.com/office/drawing/2014/main" id="{750906A4-33B2-42BB-949A-05F93A0C09F6}"/>
            </a:ext>
          </a:extLst>
        </xdr:cNvPr>
        <xdr:cNvSpPr txBox="1"/>
      </xdr:nvSpPr>
      <xdr:spPr>
        <a:xfrm>
          <a:off x="4219575" y="1234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76200</xdr:rowOff>
    </xdr:from>
    <xdr:to>
      <xdr:col>24</xdr:col>
      <xdr:colOff>152400</xdr:colOff>
      <xdr:row>77</xdr:row>
      <xdr:rowOff>76200</xdr:rowOff>
    </xdr:to>
    <xdr:cxnSp macro="">
      <xdr:nvCxnSpPr>
        <xdr:cNvPr id="278" name="直線コネクタ 277">
          <a:extLst>
            <a:ext uri="{FF2B5EF4-FFF2-40B4-BE49-F238E27FC236}">
              <a16:creationId xmlns:a16="http://schemas.microsoft.com/office/drawing/2014/main" id="{50740C5A-3FC5-4C71-A5D0-0894140A1D53}"/>
            </a:ext>
          </a:extLst>
        </xdr:cNvPr>
        <xdr:cNvCxnSpPr/>
      </xdr:nvCxnSpPr>
      <xdr:spPr>
        <a:xfrm>
          <a:off x="4105275" y="125539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1922</xdr:rowOff>
    </xdr:from>
    <xdr:ext cx="405111" cy="259045"/>
    <xdr:sp macro="" textlink="">
      <xdr:nvSpPr>
        <xdr:cNvPr id="279" name="【福祉施設】&#10;有形固定資産減価償却率平均値テキスト">
          <a:extLst>
            <a:ext uri="{FF2B5EF4-FFF2-40B4-BE49-F238E27FC236}">
              <a16:creationId xmlns:a16="http://schemas.microsoft.com/office/drawing/2014/main" id="{54A725DE-4AAB-4D7B-B046-A2F2F6C0A170}"/>
            </a:ext>
          </a:extLst>
        </xdr:cNvPr>
        <xdr:cNvSpPr txBox="1"/>
      </xdr:nvSpPr>
      <xdr:spPr>
        <a:xfrm>
          <a:off x="4219575" y="13289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23495</xdr:rowOff>
    </xdr:from>
    <xdr:to>
      <xdr:col>24</xdr:col>
      <xdr:colOff>114300</xdr:colOff>
      <xdr:row>82</xdr:row>
      <xdr:rowOff>125095</xdr:rowOff>
    </xdr:to>
    <xdr:sp macro="" textlink="">
      <xdr:nvSpPr>
        <xdr:cNvPr id="280" name="フローチャート: 判断 279">
          <a:extLst>
            <a:ext uri="{FF2B5EF4-FFF2-40B4-BE49-F238E27FC236}">
              <a16:creationId xmlns:a16="http://schemas.microsoft.com/office/drawing/2014/main" id="{B1E95F93-D59D-4421-8DF0-3E3E92F43167}"/>
            </a:ext>
          </a:extLst>
        </xdr:cNvPr>
        <xdr:cNvSpPr/>
      </xdr:nvSpPr>
      <xdr:spPr>
        <a:xfrm>
          <a:off x="4124325" y="1331404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160655</xdr:rowOff>
    </xdr:from>
    <xdr:to>
      <xdr:col>20</xdr:col>
      <xdr:colOff>38100</xdr:colOff>
      <xdr:row>82</xdr:row>
      <xdr:rowOff>90805</xdr:rowOff>
    </xdr:to>
    <xdr:sp macro="" textlink="">
      <xdr:nvSpPr>
        <xdr:cNvPr id="281" name="フローチャート: 判断 280">
          <a:extLst>
            <a:ext uri="{FF2B5EF4-FFF2-40B4-BE49-F238E27FC236}">
              <a16:creationId xmlns:a16="http://schemas.microsoft.com/office/drawing/2014/main" id="{04A526B5-CFED-45EE-BFCF-B61078BC0D16}"/>
            </a:ext>
          </a:extLst>
        </xdr:cNvPr>
        <xdr:cNvSpPr/>
      </xdr:nvSpPr>
      <xdr:spPr>
        <a:xfrm>
          <a:off x="3381375" y="1328928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135889</xdr:rowOff>
    </xdr:from>
    <xdr:to>
      <xdr:col>15</xdr:col>
      <xdr:colOff>101600</xdr:colOff>
      <xdr:row>82</xdr:row>
      <xdr:rowOff>66039</xdr:rowOff>
    </xdr:to>
    <xdr:sp macro="" textlink="">
      <xdr:nvSpPr>
        <xdr:cNvPr id="282" name="フローチャート: 判断 281">
          <a:extLst>
            <a:ext uri="{FF2B5EF4-FFF2-40B4-BE49-F238E27FC236}">
              <a16:creationId xmlns:a16="http://schemas.microsoft.com/office/drawing/2014/main" id="{AB1BA39C-31E1-4433-8E38-2182EB9F53EC}"/>
            </a:ext>
          </a:extLst>
        </xdr:cNvPr>
        <xdr:cNvSpPr/>
      </xdr:nvSpPr>
      <xdr:spPr>
        <a:xfrm>
          <a:off x="2571750" y="1326133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149225</xdr:rowOff>
    </xdr:from>
    <xdr:to>
      <xdr:col>10</xdr:col>
      <xdr:colOff>165100</xdr:colOff>
      <xdr:row>82</xdr:row>
      <xdr:rowOff>79375</xdr:rowOff>
    </xdr:to>
    <xdr:sp macro="" textlink="">
      <xdr:nvSpPr>
        <xdr:cNvPr id="283" name="フローチャート: 判断 282">
          <a:extLst>
            <a:ext uri="{FF2B5EF4-FFF2-40B4-BE49-F238E27FC236}">
              <a16:creationId xmlns:a16="http://schemas.microsoft.com/office/drawing/2014/main" id="{66D0F672-32FF-47DD-90B6-E930CCFF6C7B}"/>
            </a:ext>
          </a:extLst>
        </xdr:cNvPr>
        <xdr:cNvSpPr/>
      </xdr:nvSpPr>
      <xdr:spPr>
        <a:xfrm>
          <a:off x="1781175" y="132746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8255</xdr:rowOff>
    </xdr:from>
    <xdr:to>
      <xdr:col>6</xdr:col>
      <xdr:colOff>38100</xdr:colOff>
      <xdr:row>82</xdr:row>
      <xdr:rowOff>109855</xdr:rowOff>
    </xdr:to>
    <xdr:sp macro="" textlink="">
      <xdr:nvSpPr>
        <xdr:cNvPr id="284" name="フローチャート: 判断 283">
          <a:extLst>
            <a:ext uri="{FF2B5EF4-FFF2-40B4-BE49-F238E27FC236}">
              <a16:creationId xmlns:a16="http://schemas.microsoft.com/office/drawing/2014/main" id="{830D1066-F717-4A48-80B6-17CD5A6DA5E5}"/>
            </a:ext>
          </a:extLst>
        </xdr:cNvPr>
        <xdr:cNvSpPr/>
      </xdr:nvSpPr>
      <xdr:spPr>
        <a:xfrm>
          <a:off x="981075" y="1329880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85" name="テキスト ボックス 284">
          <a:extLst>
            <a:ext uri="{FF2B5EF4-FFF2-40B4-BE49-F238E27FC236}">
              <a16:creationId xmlns:a16="http://schemas.microsoft.com/office/drawing/2014/main" id="{C8FF00BE-045B-499D-8776-0E0389D72035}"/>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86" name="テキスト ボックス 285">
          <a:extLst>
            <a:ext uri="{FF2B5EF4-FFF2-40B4-BE49-F238E27FC236}">
              <a16:creationId xmlns:a16="http://schemas.microsoft.com/office/drawing/2014/main" id="{F8452293-567F-4835-8E0F-26C9A55C730E}"/>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87" name="テキスト ボックス 286">
          <a:extLst>
            <a:ext uri="{FF2B5EF4-FFF2-40B4-BE49-F238E27FC236}">
              <a16:creationId xmlns:a16="http://schemas.microsoft.com/office/drawing/2014/main" id="{886D6188-0D03-42C3-8C2C-B43C96EC155F}"/>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88" name="テキスト ボックス 287">
          <a:extLst>
            <a:ext uri="{FF2B5EF4-FFF2-40B4-BE49-F238E27FC236}">
              <a16:creationId xmlns:a16="http://schemas.microsoft.com/office/drawing/2014/main" id="{ACC30A71-CBBA-4E51-8479-FE0573E50D19}"/>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89" name="テキスト ボックス 288">
          <a:extLst>
            <a:ext uri="{FF2B5EF4-FFF2-40B4-BE49-F238E27FC236}">
              <a16:creationId xmlns:a16="http://schemas.microsoft.com/office/drawing/2014/main" id="{86285824-9E88-4712-BA71-C88273504009}"/>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46355</xdr:rowOff>
    </xdr:from>
    <xdr:to>
      <xdr:col>20</xdr:col>
      <xdr:colOff>38100</xdr:colOff>
      <xdr:row>81</xdr:row>
      <xdr:rowOff>147955</xdr:rowOff>
    </xdr:to>
    <xdr:sp macro="" textlink="">
      <xdr:nvSpPr>
        <xdr:cNvPr id="290" name="楕円 289">
          <a:extLst>
            <a:ext uri="{FF2B5EF4-FFF2-40B4-BE49-F238E27FC236}">
              <a16:creationId xmlns:a16="http://schemas.microsoft.com/office/drawing/2014/main" id="{EE14177B-D970-4B4E-9192-B9C476F84104}"/>
            </a:ext>
          </a:extLst>
        </xdr:cNvPr>
        <xdr:cNvSpPr/>
      </xdr:nvSpPr>
      <xdr:spPr>
        <a:xfrm>
          <a:off x="3381375" y="1317498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164464</xdr:rowOff>
    </xdr:from>
    <xdr:to>
      <xdr:col>15</xdr:col>
      <xdr:colOff>101600</xdr:colOff>
      <xdr:row>81</xdr:row>
      <xdr:rowOff>94614</xdr:rowOff>
    </xdr:to>
    <xdr:sp macro="" textlink="">
      <xdr:nvSpPr>
        <xdr:cNvPr id="291" name="楕円 290">
          <a:extLst>
            <a:ext uri="{FF2B5EF4-FFF2-40B4-BE49-F238E27FC236}">
              <a16:creationId xmlns:a16="http://schemas.microsoft.com/office/drawing/2014/main" id="{552CB1BD-7E20-4122-B681-B33CC7942128}"/>
            </a:ext>
          </a:extLst>
        </xdr:cNvPr>
        <xdr:cNvSpPr/>
      </xdr:nvSpPr>
      <xdr:spPr>
        <a:xfrm>
          <a:off x="2571750" y="1312481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43814</xdr:rowOff>
    </xdr:from>
    <xdr:to>
      <xdr:col>19</xdr:col>
      <xdr:colOff>177800</xdr:colOff>
      <xdr:row>81</xdr:row>
      <xdr:rowOff>97155</xdr:rowOff>
    </xdr:to>
    <xdr:cxnSp macro="">
      <xdr:nvCxnSpPr>
        <xdr:cNvPr id="292" name="直線コネクタ 291">
          <a:extLst>
            <a:ext uri="{FF2B5EF4-FFF2-40B4-BE49-F238E27FC236}">
              <a16:creationId xmlns:a16="http://schemas.microsoft.com/office/drawing/2014/main" id="{C5135264-7A80-4BD3-8ED1-90F0D901AC87}"/>
            </a:ext>
          </a:extLst>
        </xdr:cNvPr>
        <xdr:cNvCxnSpPr/>
      </xdr:nvCxnSpPr>
      <xdr:spPr>
        <a:xfrm>
          <a:off x="2619375" y="13172439"/>
          <a:ext cx="809625" cy="50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55880</xdr:rowOff>
    </xdr:from>
    <xdr:to>
      <xdr:col>10</xdr:col>
      <xdr:colOff>165100</xdr:colOff>
      <xdr:row>81</xdr:row>
      <xdr:rowOff>157480</xdr:rowOff>
    </xdr:to>
    <xdr:sp macro="" textlink="">
      <xdr:nvSpPr>
        <xdr:cNvPr id="293" name="楕円 292">
          <a:extLst>
            <a:ext uri="{FF2B5EF4-FFF2-40B4-BE49-F238E27FC236}">
              <a16:creationId xmlns:a16="http://schemas.microsoft.com/office/drawing/2014/main" id="{4CFEACA4-3CE0-4E1A-B516-C38FF7058A03}"/>
            </a:ext>
          </a:extLst>
        </xdr:cNvPr>
        <xdr:cNvSpPr/>
      </xdr:nvSpPr>
      <xdr:spPr>
        <a:xfrm>
          <a:off x="1781175" y="1318133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43814</xdr:rowOff>
    </xdr:from>
    <xdr:to>
      <xdr:col>15</xdr:col>
      <xdr:colOff>50800</xdr:colOff>
      <xdr:row>81</xdr:row>
      <xdr:rowOff>106680</xdr:rowOff>
    </xdr:to>
    <xdr:cxnSp macro="">
      <xdr:nvCxnSpPr>
        <xdr:cNvPr id="294" name="直線コネクタ 293">
          <a:extLst>
            <a:ext uri="{FF2B5EF4-FFF2-40B4-BE49-F238E27FC236}">
              <a16:creationId xmlns:a16="http://schemas.microsoft.com/office/drawing/2014/main" id="{D4021610-B256-40FE-8983-ECA7B7069F63}"/>
            </a:ext>
          </a:extLst>
        </xdr:cNvPr>
        <xdr:cNvCxnSpPr/>
      </xdr:nvCxnSpPr>
      <xdr:spPr>
        <a:xfrm flipV="1">
          <a:off x="1828800" y="13172439"/>
          <a:ext cx="790575" cy="56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8255</xdr:rowOff>
    </xdr:from>
    <xdr:to>
      <xdr:col>6</xdr:col>
      <xdr:colOff>38100</xdr:colOff>
      <xdr:row>83</xdr:row>
      <xdr:rowOff>109855</xdr:rowOff>
    </xdr:to>
    <xdr:sp macro="" textlink="">
      <xdr:nvSpPr>
        <xdr:cNvPr id="295" name="楕円 294">
          <a:extLst>
            <a:ext uri="{FF2B5EF4-FFF2-40B4-BE49-F238E27FC236}">
              <a16:creationId xmlns:a16="http://schemas.microsoft.com/office/drawing/2014/main" id="{9F48E8A8-A492-4C07-9D5E-5CD8D551F28B}"/>
            </a:ext>
          </a:extLst>
        </xdr:cNvPr>
        <xdr:cNvSpPr/>
      </xdr:nvSpPr>
      <xdr:spPr>
        <a:xfrm>
          <a:off x="981075" y="1346073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106680</xdr:rowOff>
    </xdr:from>
    <xdr:to>
      <xdr:col>10</xdr:col>
      <xdr:colOff>114300</xdr:colOff>
      <xdr:row>83</xdr:row>
      <xdr:rowOff>59055</xdr:rowOff>
    </xdr:to>
    <xdr:cxnSp macro="">
      <xdr:nvCxnSpPr>
        <xdr:cNvPr id="296" name="直線コネクタ 295">
          <a:extLst>
            <a:ext uri="{FF2B5EF4-FFF2-40B4-BE49-F238E27FC236}">
              <a16:creationId xmlns:a16="http://schemas.microsoft.com/office/drawing/2014/main" id="{465A3017-669D-4E2F-9263-00AA0324292E}"/>
            </a:ext>
          </a:extLst>
        </xdr:cNvPr>
        <xdr:cNvCxnSpPr/>
      </xdr:nvCxnSpPr>
      <xdr:spPr>
        <a:xfrm flipV="1">
          <a:off x="1028700" y="13228955"/>
          <a:ext cx="800100" cy="279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81932</xdr:rowOff>
    </xdr:from>
    <xdr:ext cx="405111" cy="259045"/>
    <xdr:sp macro="" textlink="">
      <xdr:nvSpPr>
        <xdr:cNvPr id="297" name="n_1aveValue【福祉施設】&#10;有形固定資産減価償却率">
          <a:extLst>
            <a:ext uri="{FF2B5EF4-FFF2-40B4-BE49-F238E27FC236}">
              <a16:creationId xmlns:a16="http://schemas.microsoft.com/office/drawing/2014/main" id="{A1E44DDE-46C7-4F41-AF9B-26EA03E42D65}"/>
            </a:ext>
          </a:extLst>
        </xdr:cNvPr>
        <xdr:cNvSpPr txBox="1"/>
      </xdr:nvSpPr>
      <xdr:spPr>
        <a:xfrm>
          <a:off x="3239144" y="13372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57166</xdr:rowOff>
    </xdr:from>
    <xdr:ext cx="405111" cy="259045"/>
    <xdr:sp macro="" textlink="">
      <xdr:nvSpPr>
        <xdr:cNvPr id="298" name="n_2aveValue【福祉施設】&#10;有形固定資産減価償却率">
          <a:extLst>
            <a:ext uri="{FF2B5EF4-FFF2-40B4-BE49-F238E27FC236}">
              <a16:creationId xmlns:a16="http://schemas.microsoft.com/office/drawing/2014/main" id="{BC4A6F81-A21D-4441-BECE-A4B25DD9518F}"/>
            </a:ext>
          </a:extLst>
        </xdr:cNvPr>
        <xdr:cNvSpPr txBox="1"/>
      </xdr:nvSpPr>
      <xdr:spPr>
        <a:xfrm>
          <a:off x="2439044" y="13344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70502</xdr:rowOff>
    </xdr:from>
    <xdr:ext cx="405111" cy="259045"/>
    <xdr:sp macro="" textlink="">
      <xdr:nvSpPr>
        <xdr:cNvPr id="299" name="n_3aveValue【福祉施設】&#10;有形固定資産減価償却率">
          <a:extLst>
            <a:ext uri="{FF2B5EF4-FFF2-40B4-BE49-F238E27FC236}">
              <a16:creationId xmlns:a16="http://schemas.microsoft.com/office/drawing/2014/main" id="{32A793C4-6A66-4F2C-BDFC-4E1C69DA1AD5}"/>
            </a:ext>
          </a:extLst>
        </xdr:cNvPr>
        <xdr:cNvSpPr txBox="1"/>
      </xdr:nvSpPr>
      <xdr:spPr>
        <a:xfrm>
          <a:off x="1648469" y="1335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126382</xdr:rowOff>
    </xdr:from>
    <xdr:ext cx="405111" cy="259045"/>
    <xdr:sp macro="" textlink="">
      <xdr:nvSpPr>
        <xdr:cNvPr id="300" name="n_4aveValue【福祉施設】&#10;有形固定資産減価償却率">
          <a:extLst>
            <a:ext uri="{FF2B5EF4-FFF2-40B4-BE49-F238E27FC236}">
              <a16:creationId xmlns:a16="http://schemas.microsoft.com/office/drawing/2014/main" id="{BB194CDF-8E66-4594-8D01-AB6E6C5FF7ED}"/>
            </a:ext>
          </a:extLst>
        </xdr:cNvPr>
        <xdr:cNvSpPr txBox="1"/>
      </xdr:nvSpPr>
      <xdr:spPr>
        <a:xfrm>
          <a:off x="848369" y="13086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164482</xdr:rowOff>
    </xdr:from>
    <xdr:ext cx="405111" cy="259045"/>
    <xdr:sp macro="" textlink="">
      <xdr:nvSpPr>
        <xdr:cNvPr id="301" name="n_1mainValue【福祉施設】&#10;有形固定資産減価償却率">
          <a:extLst>
            <a:ext uri="{FF2B5EF4-FFF2-40B4-BE49-F238E27FC236}">
              <a16:creationId xmlns:a16="http://schemas.microsoft.com/office/drawing/2014/main" id="{7B264C3E-B830-4983-90F4-DF9F7CB8FAF8}"/>
            </a:ext>
          </a:extLst>
        </xdr:cNvPr>
        <xdr:cNvSpPr txBox="1"/>
      </xdr:nvSpPr>
      <xdr:spPr>
        <a:xfrm>
          <a:off x="3239144" y="12962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111141</xdr:rowOff>
    </xdr:from>
    <xdr:ext cx="405111" cy="259045"/>
    <xdr:sp macro="" textlink="">
      <xdr:nvSpPr>
        <xdr:cNvPr id="302" name="n_2mainValue【福祉施設】&#10;有形固定資産減価償却率">
          <a:extLst>
            <a:ext uri="{FF2B5EF4-FFF2-40B4-BE49-F238E27FC236}">
              <a16:creationId xmlns:a16="http://schemas.microsoft.com/office/drawing/2014/main" id="{00E5D334-8AB4-43C5-B130-C222518B4823}"/>
            </a:ext>
          </a:extLst>
        </xdr:cNvPr>
        <xdr:cNvSpPr txBox="1"/>
      </xdr:nvSpPr>
      <xdr:spPr>
        <a:xfrm>
          <a:off x="2439044" y="12912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2557</xdr:rowOff>
    </xdr:from>
    <xdr:ext cx="405111" cy="259045"/>
    <xdr:sp macro="" textlink="">
      <xdr:nvSpPr>
        <xdr:cNvPr id="303" name="n_3mainValue【福祉施設】&#10;有形固定資産減価償却率">
          <a:extLst>
            <a:ext uri="{FF2B5EF4-FFF2-40B4-BE49-F238E27FC236}">
              <a16:creationId xmlns:a16="http://schemas.microsoft.com/office/drawing/2014/main" id="{9E55D349-8188-4242-8196-B56854E57ADA}"/>
            </a:ext>
          </a:extLst>
        </xdr:cNvPr>
        <xdr:cNvSpPr txBox="1"/>
      </xdr:nvSpPr>
      <xdr:spPr>
        <a:xfrm>
          <a:off x="1648469" y="1296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100982</xdr:rowOff>
    </xdr:from>
    <xdr:ext cx="405111" cy="259045"/>
    <xdr:sp macro="" textlink="">
      <xdr:nvSpPr>
        <xdr:cNvPr id="304" name="n_4mainValue【福祉施設】&#10;有形固定資産減価償却率">
          <a:extLst>
            <a:ext uri="{FF2B5EF4-FFF2-40B4-BE49-F238E27FC236}">
              <a16:creationId xmlns:a16="http://schemas.microsoft.com/office/drawing/2014/main" id="{DB913C3D-8027-4B43-9679-DAA4AD65E375}"/>
            </a:ext>
          </a:extLst>
        </xdr:cNvPr>
        <xdr:cNvSpPr txBox="1"/>
      </xdr:nvSpPr>
      <xdr:spPr>
        <a:xfrm>
          <a:off x="848369" y="13553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05" name="正方形/長方形 304">
          <a:extLst>
            <a:ext uri="{FF2B5EF4-FFF2-40B4-BE49-F238E27FC236}">
              <a16:creationId xmlns:a16="http://schemas.microsoft.com/office/drawing/2014/main" id="{2408326E-6FA9-4EE9-8C2B-39BD6985044C}"/>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06" name="正方形/長方形 305">
          <a:extLst>
            <a:ext uri="{FF2B5EF4-FFF2-40B4-BE49-F238E27FC236}">
              <a16:creationId xmlns:a16="http://schemas.microsoft.com/office/drawing/2014/main" id="{E852AD39-CEFB-4A7A-82F8-04677F50D7F2}"/>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07" name="正方形/長方形 306">
          <a:extLst>
            <a:ext uri="{FF2B5EF4-FFF2-40B4-BE49-F238E27FC236}">
              <a16:creationId xmlns:a16="http://schemas.microsoft.com/office/drawing/2014/main" id="{E7629153-1FBC-4041-9D63-B2B60217BDF5}"/>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08" name="正方形/長方形 307">
          <a:extLst>
            <a:ext uri="{FF2B5EF4-FFF2-40B4-BE49-F238E27FC236}">
              <a16:creationId xmlns:a16="http://schemas.microsoft.com/office/drawing/2014/main" id="{C8B5B615-FF95-4ED0-8D23-E30FCB603747}"/>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09" name="正方形/長方形 308">
          <a:extLst>
            <a:ext uri="{FF2B5EF4-FFF2-40B4-BE49-F238E27FC236}">
              <a16:creationId xmlns:a16="http://schemas.microsoft.com/office/drawing/2014/main" id="{97B6B808-9E51-4A23-B07F-9A66B888F853}"/>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0" name="正方形/長方形 309">
          <a:extLst>
            <a:ext uri="{FF2B5EF4-FFF2-40B4-BE49-F238E27FC236}">
              <a16:creationId xmlns:a16="http://schemas.microsoft.com/office/drawing/2014/main" id="{05C8838D-AD55-436F-83BB-D6461EE278EF}"/>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1" name="正方形/長方形 310">
          <a:extLst>
            <a:ext uri="{FF2B5EF4-FFF2-40B4-BE49-F238E27FC236}">
              <a16:creationId xmlns:a16="http://schemas.microsoft.com/office/drawing/2014/main" id="{63FED26D-4228-4582-8FE4-C9D7F24B5636}"/>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2" name="正方形/長方形 311">
          <a:extLst>
            <a:ext uri="{FF2B5EF4-FFF2-40B4-BE49-F238E27FC236}">
              <a16:creationId xmlns:a16="http://schemas.microsoft.com/office/drawing/2014/main" id="{147A23F2-6876-48EA-9169-285F40F69794}"/>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13" name="テキスト ボックス 312">
          <a:extLst>
            <a:ext uri="{FF2B5EF4-FFF2-40B4-BE49-F238E27FC236}">
              <a16:creationId xmlns:a16="http://schemas.microsoft.com/office/drawing/2014/main" id="{1B69EECA-3E22-4468-A002-D5FC8AF965EE}"/>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4" name="直線コネクタ 313">
          <a:extLst>
            <a:ext uri="{FF2B5EF4-FFF2-40B4-BE49-F238E27FC236}">
              <a16:creationId xmlns:a16="http://schemas.microsoft.com/office/drawing/2014/main" id="{B90F656F-671B-4290-BA67-08C655F367B6}"/>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15" name="直線コネクタ 314">
          <a:extLst>
            <a:ext uri="{FF2B5EF4-FFF2-40B4-BE49-F238E27FC236}">
              <a16:creationId xmlns:a16="http://schemas.microsoft.com/office/drawing/2014/main" id="{DE27AFD1-81C4-400E-B1A6-6A44388E7D0E}"/>
            </a:ext>
          </a:extLst>
        </xdr:cNvPr>
        <xdr:cNvCxnSpPr/>
      </xdr:nvCxnSpPr>
      <xdr:spPr>
        <a:xfrm>
          <a:off x="5953125" y="140493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16" name="テキスト ボックス 315">
          <a:extLst>
            <a:ext uri="{FF2B5EF4-FFF2-40B4-BE49-F238E27FC236}">
              <a16:creationId xmlns:a16="http://schemas.microsoft.com/office/drawing/2014/main" id="{153EB3C9-09CD-4620-A056-820950436D6C}"/>
            </a:ext>
          </a:extLst>
        </xdr:cNvPr>
        <xdr:cNvSpPr txBox="1"/>
      </xdr:nvSpPr>
      <xdr:spPr>
        <a:xfrm>
          <a:off x="5527221"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17" name="直線コネクタ 316">
          <a:extLst>
            <a:ext uri="{FF2B5EF4-FFF2-40B4-BE49-F238E27FC236}">
              <a16:creationId xmlns:a16="http://schemas.microsoft.com/office/drawing/2014/main" id="{126E37C3-9CC5-4F63-8EB0-5AA870536FEE}"/>
            </a:ext>
          </a:extLst>
        </xdr:cNvPr>
        <xdr:cNvCxnSpPr/>
      </xdr:nvCxnSpPr>
      <xdr:spPr>
        <a:xfrm>
          <a:off x="5953125" y="13687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18" name="テキスト ボックス 317">
          <a:extLst>
            <a:ext uri="{FF2B5EF4-FFF2-40B4-BE49-F238E27FC236}">
              <a16:creationId xmlns:a16="http://schemas.microsoft.com/office/drawing/2014/main" id="{5A671B52-B018-475D-9F09-A6B6B68B738B}"/>
            </a:ext>
          </a:extLst>
        </xdr:cNvPr>
        <xdr:cNvSpPr txBox="1"/>
      </xdr:nvSpPr>
      <xdr:spPr>
        <a:xfrm>
          <a:off x="5478976" y="135515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19" name="直線コネクタ 318">
          <a:extLst>
            <a:ext uri="{FF2B5EF4-FFF2-40B4-BE49-F238E27FC236}">
              <a16:creationId xmlns:a16="http://schemas.microsoft.com/office/drawing/2014/main" id="{EF69C3FB-B13A-4D7E-BB35-94251EE6AD6D}"/>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20" name="テキスト ボックス 319">
          <a:extLst>
            <a:ext uri="{FF2B5EF4-FFF2-40B4-BE49-F238E27FC236}">
              <a16:creationId xmlns:a16="http://schemas.microsoft.com/office/drawing/2014/main" id="{66AE8A36-473E-4EDB-A194-C88CFEA13363}"/>
            </a:ext>
          </a:extLst>
        </xdr:cNvPr>
        <xdr:cNvSpPr txBox="1"/>
      </xdr:nvSpPr>
      <xdr:spPr>
        <a:xfrm>
          <a:off x="5478976" y="131896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21" name="直線コネクタ 320">
          <a:extLst>
            <a:ext uri="{FF2B5EF4-FFF2-40B4-BE49-F238E27FC236}">
              <a16:creationId xmlns:a16="http://schemas.microsoft.com/office/drawing/2014/main" id="{52B344D1-2C56-4614-AA7D-BFDA6B19747A}"/>
            </a:ext>
          </a:extLst>
        </xdr:cNvPr>
        <xdr:cNvCxnSpPr/>
      </xdr:nvCxnSpPr>
      <xdr:spPr>
        <a:xfrm>
          <a:off x="5953125" y="12963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22" name="テキスト ボックス 321">
          <a:extLst>
            <a:ext uri="{FF2B5EF4-FFF2-40B4-BE49-F238E27FC236}">
              <a16:creationId xmlns:a16="http://schemas.microsoft.com/office/drawing/2014/main" id="{274BDC6C-A6C2-468F-9BF8-278E36B5C5A1}"/>
            </a:ext>
          </a:extLst>
        </xdr:cNvPr>
        <xdr:cNvSpPr txBox="1"/>
      </xdr:nvSpPr>
      <xdr:spPr>
        <a:xfrm>
          <a:off x="5478976" y="128276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23" name="直線コネクタ 322">
          <a:extLst>
            <a:ext uri="{FF2B5EF4-FFF2-40B4-BE49-F238E27FC236}">
              <a16:creationId xmlns:a16="http://schemas.microsoft.com/office/drawing/2014/main" id="{B70601FD-72B3-4CB1-8B78-099FFDD0E1F4}"/>
            </a:ext>
          </a:extLst>
        </xdr:cNvPr>
        <xdr:cNvCxnSpPr/>
      </xdr:nvCxnSpPr>
      <xdr:spPr>
        <a:xfrm>
          <a:off x="5953125" y="12611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24" name="テキスト ボックス 323">
          <a:extLst>
            <a:ext uri="{FF2B5EF4-FFF2-40B4-BE49-F238E27FC236}">
              <a16:creationId xmlns:a16="http://schemas.microsoft.com/office/drawing/2014/main" id="{562574BA-8AB1-42F1-8E6E-681F0D1FDFA7}"/>
            </a:ext>
          </a:extLst>
        </xdr:cNvPr>
        <xdr:cNvSpPr txBox="1"/>
      </xdr:nvSpPr>
      <xdr:spPr>
        <a:xfrm>
          <a:off x="5478976" y="12475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5" name="直線コネクタ 324">
          <a:extLst>
            <a:ext uri="{FF2B5EF4-FFF2-40B4-BE49-F238E27FC236}">
              <a16:creationId xmlns:a16="http://schemas.microsoft.com/office/drawing/2014/main" id="{797D25E6-BED0-489D-B143-B9D8E2DE1CB7}"/>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26" name="テキスト ボックス 325">
          <a:extLst>
            <a:ext uri="{FF2B5EF4-FFF2-40B4-BE49-F238E27FC236}">
              <a16:creationId xmlns:a16="http://schemas.microsoft.com/office/drawing/2014/main" id="{B6983D9C-A557-4DFE-9C9F-2638A3BB7FB1}"/>
            </a:ext>
          </a:extLst>
        </xdr:cNvPr>
        <xdr:cNvSpPr txBox="1"/>
      </xdr:nvSpPr>
      <xdr:spPr>
        <a:xfrm>
          <a:off x="5478976"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27" name="【福祉施設】&#10;一人当たり面積グラフ枠">
          <a:extLst>
            <a:ext uri="{FF2B5EF4-FFF2-40B4-BE49-F238E27FC236}">
              <a16:creationId xmlns:a16="http://schemas.microsoft.com/office/drawing/2014/main" id="{4D4E8860-0230-400D-94F2-DF368CF3D309}"/>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39967</xdr:rowOff>
    </xdr:from>
    <xdr:to>
      <xdr:col>54</xdr:col>
      <xdr:colOff>189865</xdr:colOff>
      <xdr:row>86</xdr:row>
      <xdr:rowOff>113424</xdr:rowOff>
    </xdr:to>
    <xdr:cxnSp macro="">
      <xdr:nvCxnSpPr>
        <xdr:cNvPr id="328" name="直線コネクタ 327">
          <a:extLst>
            <a:ext uri="{FF2B5EF4-FFF2-40B4-BE49-F238E27FC236}">
              <a16:creationId xmlns:a16="http://schemas.microsoft.com/office/drawing/2014/main" id="{0990DFE4-6615-4BE1-8EB9-CCF017F18BF0}"/>
            </a:ext>
          </a:extLst>
        </xdr:cNvPr>
        <xdr:cNvCxnSpPr/>
      </xdr:nvCxnSpPr>
      <xdr:spPr>
        <a:xfrm flipV="1">
          <a:off x="9429115" y="12517717"/>
          <a:ext cx="0" cy="15307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117251</xdr:rowOff>
    </xdr:from>
    <xdr:ext cx="469744" cy="259045"/>
    <xdr:sp macro="" textlink="">
      <xdr:nvSpPr>
        <xdr:cNvPr id="329" name="【福祉施設】&#10;一人当たり面積最小値テキスト">
          <a:extLst>
            <a:ext uri="{FF2B5EF4-FFF2-40B4-BE49-F238E27FC236}">
              <a16:creationId xmlns:a16="http://schemas.microsoft.com/office/drawing/2014/main" id="{A64F8354-83AF-43EB-9184-F78E01F2E1D7}"/>
            </a:ext>
          </a:extLst>
        </xdr:cNvPr>
        <xdr:cNvSpPr txBox="1"/>
      </xdr:nvSpPr>
      <xdr:spPr>
        <a:xfrm>
          <a:off x="9467850" y="14052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113424</xdr:rowOff>
    </xdr:from>
    <xdr:to>
      <xdr:col>55</xdr:col>
      <xdr:colOff>88900</xdr:colOff>
      <xdr:row>86</xdr:row>
      <xdr:rowOff>113424</xdr:rowOff>
    </xdr:to>
    <xdr:cxnSp macro="">
      <xdr:nvCxnSpPr>
        <xdr:cNvPr id="330" name="直線コネクタ 329">
          <a:extLst>
            <a:ext uri="{FF2B5EF4-FFF2-40B4-BE49-F238E27FC236}">
              <a16:creationId xmlns:a16="http://schemas.microsoft.com/office/drawing/2014/main" id="{75C99EA7-F042-44EB-B07A-726D772C83D1}"/>
            </a:ext>
          </a:extLst>
        </xdr:cNvPr>
        <xdr:cNvCxnSpPr/>
      </xdr:nvCxnSpPr>
      <xdr:spPr>
        <a:xfrm>
          <a:off x="9363075" y="1404849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75</xdr:row>
      <xdr:rowOff>158094</xdr:rowOff>
    </xdr:from>
    <xdr:ext cx="534377" cy="259045"/>
    <xdr:sp macro="" textlink="">
      <xdr:nvSpPr>
        <xdr:cNvPr id="331" name="【福祉施設】&#10;一人当たり面積最大値テキスト">
          <a:extLst>
            <a:ext uri="{FF2B5EF4-FFF2-40B4-BE49-F238E27FC236}">
              <a16:creationId xmlns:a16="http://schemas.microsoft.com/office/drawing/2014/main" id="{BDA47272-D407-4972-8802-A5B2B9323961}"/>
            </a:ext>
          </a:extLst>
        </xdr:cNvPr>
        <xdr:cNvSpPr txBox="1"/>
      </xdr:nvSpPr>
      <xdr:spPr>
        <a:xfrm>
          <a:off x="9467850" y="12315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39967</xdr:rowOff>
    </xdr:from>
    <xdr:to>
      <xdr:col>55</xdr:col>
      <xdr:colOff>88900</xdr:colOff>
      <xdr:row>77</xdr:row>
      <xdr:rowOff>39967</xdr:rowOff>
    </xdr:to>
    <xdr:cxnSp macro="">
      <xdr:nvCxnSpPr>
        <xdr:cNvPr id="332" name="直線コネクタ 331">
          <a:extLst>
            <a:ext uri="{FF2B5EF4-FFF2-40B4-BE49-F238E27FC236}">
              <a16:creationId xmlns:a16="http://schemas.microsoft.com/office/drawing/2014/main" id="{B1ED7C37-BDAF-448C-AD50-17F64A2B9775}"/>
            </a:ext>
          </a:extLst>
        </xdr:cNvPr>
        <xdr:cNvCxnSpPr/>
      </xdr:nvCxnSpPr>
      <xdr:spPr>
        <a:xfrm>
          <a:off x="9363075" y="1251771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141254</xdr:rowOff>
    </xdr:from>
    <xdr:ext cx="469744" cy="259045"/>
    <xdr:sp macro="" textlink="">
      <xdr:nvSpPr>
        <xdr:cNvPr id="333" name="【福祉施設】&#10;一人当たり面積平均値テキスト">
          <a:extLst>
            <a:ext uri="{FF2B5EF4-FFF2-40B4-BE49-F238E27FC236}">
              <a16:creationId xmlns:a16="http://schemas.microsoft.com/office/drawing/2014/main" id="{067052E6-0ACA-4CE8-84C2-E574C0E44AE3}"/>
            </a:ext>
          </a:extLst>
        </xdr:cNvPr>
        <xdr:cNvSpPr txBox="1"/>
      </xdr:nvSpPr>
      <xdr:spPr>
        <a:xfrm>
          <a:off x="9467850" y="139175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162827</xdr:rowOff>
    </xdr:from>
    <xdr:to>
      <xdr:col>55</xdr:col>
      <xdr:colOff>50800</xdr:colOff>
      <xdr:row>86</xdr:row>
      <xdr:rowOff>92977</xdr:rowOff>
    </xdr:to>
    <xdr:sp macro="" textlink="">
      <xdr:nvSpPr>
        <xdr:cNvPr id="334" name="フローチャート: 判断 333">
          <a:extLst>
            <a:ext uri="{FF2B5EF4-FFF2-40B4-BE49-F238E27FC236}">
              <a16:creationId xmlns:a16="http://schemas.microsoft.com/office/drawing/2014/main" id="{2136DA8B-B0CB-43F5-984B-60A60A2A6066}"/>
            </a:ext>
          </a:extLst>
        </xdr:cNvPr>
        <xdr:cNvSpPr/>
      </xdr:nvSpPr>
      <xdr:spPr>
        <a:xfrm>
          <a:off x="9401175" y="13932802"/>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86</xdr:row>
      <xdr:rowOff>53594</xdr:rowOff>
    </xdr:from>
    <xdr:to>
      <xdr:col>50</xdr:col>
      <xdr:colOff>165100</xdr:colOff>
      <xdr:row>86</xdr:row>
      <xdr:rowOff>155194</xdr:rowOff>
    </xdr:to>
    <xdr:sp macro="" textlink="">
      <xdr:nvSpPr>
        <xdr:cNvPr id="335" name="フローチャート: 判断 334">
          <a:extLst>
            <a:ext uri="{FF2B5EF4-FFF2-40B4-BE49-F238E27FC236}">
              <a16:creationId xmlns:a16="http://schemas.microsoft.com/office/drawing/2014/main" id="{A0979DA6-60CB-4846-9354-DD9F35483D04}"/>
            </a:ext>
          </a:extLst>
        </xdr:cNvPr>
        <xdr:cNvSpPr/>
      </xdr:nvSpPr>
      <xdr:spPr>
        <a:xfrm>
          <a:off x="8639175" y="1398549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86</xdr:row>
      <xdr:rowOff>54470</xdr:rowOff>
    </xdr:from>
    <xdr:to>
      <xdr:col>46</xdr:col>
      <xdr:colOff>38100</xdr:colOff>
      <xdr:row>86</xdr:row>
      <xdr:rowOff>156070</xdr:rowOff>
    </xdr:to>
    <xdr:sp macro="" textlink="">
      <xdr:nvSpPr>
        <xdr:cNvPr id="336" name="フローチャート: 判断 335">
          <a:extLst>
            <a:ext uri="{FF2B5EF4-FFF2-40B4-BE49-F238E27FC236}">
              <a16:creationId xmlns:a16="http://schemas.microsoft.com/office/drawing/2014/main" id="{63335A56-967C-494D-BE05-455C969B51D0}"/>
            </a:ext>
          </a:extLst>
        </xdr:cNvPr>
        <xdr:cNvSpPr/>
      </xdr:nvSpPr>
      <xdr:spPr>
        <a:xfrm>
          <a:off x="7839075" y="139895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86</xdr:row>
      <xdr:rowOff>54356</xdr:rowOff>
    </xdr:from>
    <xdr:to>
      <xdr:col>41</xdr:col>
      <xdr:colOff>101600</xdr:colOff>
      <xdr:row>86</xdr:row>
      <xdr:rowOff>155956</xdr:rowOff>
    </xdr:to>
    <xdr:sp macro="" textlink="">
      <xdr:nvSpPr>
        <xdr:cNvPr id="337" name="フローチャート: 判断 336">
          <a:extLst>
            <a:ext uri="{FF2B5EF4-FFF2-40B4-BE49-F238E27FC236}">
              <a16:creationId xmlns:a16="http://schemas.microsoft.com/office/drawing/2014/main" id="{04CFD4CD-6FE6-4651-B3EF-880A0A22CACA}"/>
            </a:ext>
          </a:extLst>
        </xdr:cNvPr>
        <xdr:cNvSpPr/>
      </xdr:nvSpPr>
      <xdr:spPr>
        <a:xfrm>
          <a:off x="7029450" y="1398943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86</xdr:row>
      <xdr:rowOff>55080</xdr:rowOff>
    </xdr:from>
    <xdr:to>
      <xdr:col>36</xdr:col>
      <xdr:colOff>165100</xdr:colOff>
      <xdr:row>86</xdr:row>
      <xdr:rowOff>156680</xdr:rowOff>
    </xdr:to>
    <xdr:sp macro="" textlink="">
      <xdr:nvSpPr>
        <xdr:cNvPr id="338" name="フローチャート: 判断 337">
          <a:extLst>
            <a:ext uri="{FF2B5EF4-FFF2-40B4-BE49-F238E27FC236}">
              <a16:creationId xmlns:a16="http://schemas.microsoft.com/office/drawing/2014/main" id="{8323542B-083F-451F-A195-8D22050363E6}"/>
            </a:ext>
          </a:extLst>
        </xdr:cNvPr>
        <xdr:cNvSpPr/>
      </xdr:nvSpPr>
      <xdr:spPr>
        <a:xfrm>
          <a:off x="6238875" y="1399015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39" name="テキスト ボックス 338">
          <a:extLst>
            <a:ext uri="{FF2B5EF4-FFF2-40B4-BE49-F238E27FC236}">
              <a16:creationId xmlns:a16="http://schemas.microsoft.com/office/drawing/2014/main" id="{D8C67F7B-CDB0-4EC7-9AF8-3B8AB040A01D}"/>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0" name="テキスト ボックス 339">
          <a:extLst>
            <a:ext uri="{FF2B5EF4-FFF2-40B4-BE49-F238E27FC236}">
              <a16:creationId xmlns:a16="http://schemas.microsoft.com/office/drawing/2014/main" id="{829B51DE-8CEB-4C21-956A-9BD10E827EB8}"/>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1" name="テキスト ボックス 340">
          <a:extLst>
            <a:ext uri="{FF2B5EF4-FFF2-40B4-BE49-F238E27FC236}">
              <a16:creationId xmlns:a16="http://schemas.microsoft.com/office/drawing/2014/main" id="{3ED46E1E-12EB-40CA-AA0D-237219BC7242}"/>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2" name="テキスト ボックス 341">
          <a:extLst>
            <a:ext uri="{FF2B5EF4-FFF2-40B4-BE49-F238E27FC236}">
              <a16:creationId xmlns:a16="http://schemas.microsoft.com/office/drawing/2014/main" id="{9402E841-F118-4FD0-B58C-A06E2D88391D}"/>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43" name="テキスト ボックス 342">
          <a:extLst>
            <a:ext uri="{FF2B5EF4-FFF2-40B4-BE49-F238E27FC236}">
              <a16:creationId xmlns:a16="http://schemas.microsoft.com/office/drawing/2014/main" id="{045ACAAF-1449-40E3-A7AB-C31FC4A8FE1F}"/>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54051</xdr:rowOff>
    </xdr:from>
    <xdr:to>
      <xdr:col>50</xdr:col>
      <xdr:colOff>165100</xdr:colOff>
      <xdr:row>86</xdr:row>
      <xdr:rowOff>155651</xdr:rowOff>
    </xdr:to>
    <xdr:sp macro="" textlink="">
      <xdr:nvSpPr>
        <xdr:cNvPr id="344" name="楕円 343">
          <a:extLst>
            <a:ext uri="{FF2B5EF4-FFF2-40B4-BE49-F238E27FC236}">
              <a16:creationId xmlns:a16="http://schemas.microsoft.com/office/drawing/2014/main" id="{97D73EF3-35B9-4CDD-82A5-59A12C5CE874}"/>
            </a:ext>
          </a:extLst>
        </xdr:cNvPr>
        <xdr:cNvSpPr/>
      </xdr:nvSpPr>
      <xdr:spPr>
        <a:xfrm>
          <a:off x="8639175" y="1398912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86</xdr:row>
      <xdr:rowOff>54242</xdr:rowOff>
    </xdr:from>
    <xdr:to>
      <xdr:col>46</xdr:col>
      <xdr:colOff>38100</xdr:colOff>
      <xdr:row>86</xdr:row>
      <xdr:rowOff>155842</xdr:rowOff>
    </xdr:to>
    <xdr:sp macro="" textlink="">
      <xdr:nvSpPr>
        <xdr:cNvPr id="345" name="楕円 344">
          <a:extLst>
            <a:ext uri="{FF2B5EF4-FFF2-40B4-BE49-F238E27FC236}">
              <a16:creationId xmlns:a16="http://schemas.microsoft.com/office/drawing/2014/main" id="{7E9E0BAD-E0F3-4798-BAE6-705A83A99767}"/>
            </a:ext>
          </a:extLst>
        </xdr:cNvPr>
        <xdr:cNvSpPr/>
      </xdr:nvSpPr>
      <xdr:spPr>
        <a:xfrm>
          <a:off x="7839075" y="1398931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104851</xdr:rowOff>
    </xdr:from>
    <xdr:to>
      <xdr:col>50</xdr:col>
      <xdr:colOff>114300</xdr:colOff>
      <xdr:row>86</xdr:row>
      <xdr:rowOff>105042</xdr:rowOff>
    </xdr:to>
    <xdr:cxnSp macro="">
      <xdr:nvCxnSpPr>
        <xdr:cNvPr id="346" name="直線コネクタ 345">
          <a:extLst>
            <a:ext uri="{FF2B5EF4-FFF2-40B4-BE49-F238E27FC236}">
              <a16:creationId xmlns:a16="http://schemas.microsoft.com/office/drawing/2014/main" id="{4CE4CB7E-B84B-43A8-81F5-C0C11E23142E}"/>
            </a:ext>
          </a:extLst>
        </xdr:cNvPr>
        <xdr:cNvCxnSpPr/>
      </xdr:nvCxnSpPr>
      <xdr:spPr>
        <a:xfrm flipV="1">
          <a:off x="7886700" y="14036751"/>
          <a:ext cx="800100"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54318</xdr:rowOff>
    </xdr:from>
    <xdr:to>
      <xdr:col>41</xdr:col>
      <xdr:colOff>101600</xdr:colOff>
      <xdr:row>86</xdr:row>
      <xdr:rowOff>155918</xdr:rowOff>
    </xdr:to>
    <xdr:sp macro="" textlink="">
      <xdr:nvSpPr>
        <xdr:cNvPr id="347" name="楕円 346">
          <a:extLst>
            <a:ext uri="{FF2B5EF4-FFF2-40B4-BE49-F238E27FC236}">
              <a16:creationId xmlns:a16="http://schemas.microsoft.com/office/drawing/2014/main" id="{50FA8F90-22FE-4D31-8535-9AED824089BA}"/>
            </a:ext>
          </a:extLst>
        </xdr:cNvPr>
        <xdr:cNvSpPr/>
      </xdr:nvSpPr>
      <xdr:spPr>
        <a:xfrm>
          <a:off x="7029450" y="1398939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105042</xdr:rowOff>
    </xdr:from>
    <xdr:to>
      <xdr:col>45</xdr:col>
      <xdr:colOff>177800</xdr:colOff>
      <xdr:row>86</xdr:row>
      <xdr:rowOff>105118</xdr:rowOff>
    </xdr:to>
    <xdr:cxnSp macro="">
      <xdr:nvCxnSpPr>
        <xdr:cNvPr id="348" name="直線コネクタ 347">
          <a:extLst>
            <a:ext uri="{FF2B5EF4-FFF2-40B4-BE49-F238E27FC236}">
              <a16:creationId xmlns:a16="http://schemas.microsoft.com/office/drawing/2014/main" id="{B8662E89-1397-4F58-9F3D-1ACBB1A79D69}"/>
            </a:ext>
          </a:extLst>
        </xdr:cNvPr>
        <xdr:cNvCxnSpPr/>
      </xdr:nvCxnSpPr>
      <xdr:spPr>
        <a:xfrm flipV="1">
          <a:off x="7077075" y="14036942"/>
          <a:ext cx="809625"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54394</xdr:rowOff>
    </xdr:from>
    <xdr:to>
      <xdr:col>36</xdr:col>
      <xdr:colOff>165100</xdr:colOff>
      <xdr:row>86</xdr:row>
      <xdr:rowOff>155994</xdr:rowOff>
    </xdr:to>
    <xdr:sp macro="" textlink="">
      <xdr:nvSpPr>
        <xdr:cNvPr id="349" name="楕円 348">
          <a:extLst>
            <a:ext uri="{FF2B5EF4-FFF2-40B4-BE49-F238E27FC236}">
              <a16:creationId xmlns:a16="http://schemas.microsoft.com/office/drawing/2014/main" id="{938BAB61-2EEF-407B-972D-7E5CA5079C27}"/>
            </a:ext>
          </a:extLst>
        </xdr:cNvPr>
        <xdr:cNvSpPr/>
      </xdr:nvSpPr>
      <xdr:spPr>
        <a:xfrm>
          <a:off x="6238875" y="1398946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105118</xdr:rowOff>
    </xdr:from>
    <xdr:to>
      <xdr:col>41</xdr:col>
      <xdr:colOff>50800</xdr:colOff>
      <xdr:row>86</xdr:row>
      <xdr:rowOff>105194</xdr:rowOff>
    </xdr:to>
    <xdr:cxnSp macro="">
      <xdr:nvCxnSpPr>
        <xdr:cNvPr id="350" name="直線コネクタ 349">
          <a:extLst>
            <a:ext uri="{FF2B5EF4-FFF2-40B4-BE49-F238E27FC236}">
              <a16:creationId xmlns:a16="http://schemas.microsoft.com/office/drawing/2014/main" id="{34E7B543-2C8E-41E4-9796-187AEDF4FEF3}"/>
            </a:ext>
          </a:extLst>
        </xdr:cNvPr>
        <xdr:cNvCxnSpPr/>
      </xdr:nvCxnSpPr>
      <xdr:spPr>
        <a:xfrm flipV="1">
          <a:off x="6286500" y="14037018"/>
          <a:ext cx="790575"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271</xdr:rowOff>
    </xdr:from>
    <xdr:ext cx="469744" cy="259045"/>
    <xdr:sp macro="" textlink="">
      <xdr:nvSpPr>
        <xdr:cNvPr id="351" name="n_1aveValue【福祉施設】&#10;一人当たり面積">
          <a:extLst>
            <a:ext uri="{FF2B5EF4-FFF2-40B4-BE49-F238E27FC236}">
              <a16:creationId xmlns:a16="http://schemas.microsoft.com/office/drawing/2014/main" id="{CEF2931D-2BCE-484D-A9D8-4815FE2390F6}"/>
            </a:ext>
          </a:extLst>
        </xdr:cNvPr>
        <xdr:cNvSpPr txBox="1"/>
      </xdr:nvSpPr>
      <xdr:spPr>
        <a:xfrm>
          <a:off x="8458277" y="13773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147197</xdr:rowOff>
    </xdr:from>
    <xdr:ext cx="469744" cy="259045"/>
    <xdr:sp macro="" textlink="">
      <xdr:nvSpPr>
        <xdr:cNvPr id="352" name="n_2aveValue【福祉施設】&#10;一人当たり面積">
          <a:extLst>
            <a:ext uri="{FF2B5EF4-FFF2-40B4-BE49-F238E27FC236}">
              <a16:creationId xmlns:a16="http://schemas.microsoft.com/office/drawing/2014/main" id="{7403960C-F9AE-43FC-8803-CECCD3D0FA55}"/>
            </a:ext>
          </a:extLst>
        </xdr:cNvPr>
        <xdr:cNvSpPr txBox="1"/>
      </xdr:nvSpPr>
      <xdr:spPr>
        <a:xfrm>
          <a:off x="7677227" y="1407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147083</xdr:rowOff>
    </xdr:from>
    <xdr:ext cx="469744" cy="259045"/>
    <xdr:sp macro="" textlink="">
      <xdr:nvSpPr>
        <xdr:cNvPr id="353" name="n_3aveValue【福祉施設】&#10;一人当たり面積">
          <a:extLst>
            <a:ext uri="{FF2B5EF4-FFF2-40B4-BE49-F238E27FC236}">
              <a16:creationId xmlns:a16="http://schemas.microsoft.com/office/drawing/2014/main" id="{2B993E6C-F604-49D7-8E2C-0FB168924D9C}"/>
            </a:ext>
          </a:extLst>
        </xdr:cNvPr>
        <xdr:cNvSpPr txBox="1"/>
      </xdr:nvSpPr>
      <xdr:spPr>
        <a:xfrm>
          <a:off x="6867602" y="14078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147807</xdr:rowOff>
    </xdr:from>
    <xdr:ext cx="469744" cy="259045"/>
    <xdr:sp macro="" textlink="">
      <xdr:nvSpPr>
        <xdr:cNvPr id="354" name="n_4aveValue【福祉施設】&#10;一人当たり面積">
          <a:extLst>
            <a:ext uri="{FF2B5EF4-FFF2-40B4-BE49-F238E27FC236}">
              <a16:creationId xmlns:a16="http://schemas.microsoft.com/office/drawing/2014/main" id="{7E83D20D-31C2-4351-ACC1-7488288FCE4D}"/>
            </a:ext>
          </a:extLst>
        </xdr:cNvPr>
        <xdr:cNvSpPr txBox="1"/>
      </xdr:nvSpPr>
      <xdr:spPr>
        <a:xfrm>
          <a:off x="6067502" y="14079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146778</xdr:rowOff>
    </xdr:from>
    <xdr:ext cx="469744" cy="259045"/>
    <xdr:sp macro="" textlink="">
      <xdr:nvSpPr>
        <xdr:cNvPr id="355" name="n_1mainValue【福祉施設】&#10;一人当たり面積">
          <a:extLst>
            <a:ext uri="{FF2B5EF4-FFF2-40B4-BE49-F238E27FC236}">
              <a16:creationId xmlns:a16="http://schemas.microsoft.com/office/drawing/2014/main" id="{B68569FE-C115-429A-BF58-C33F7BD6EDF8}"/>
            </a:ext>
          </a:extLst>
        </xdr:cNvPr>
        <xdr:cNvSpPr txBox="1"/>
      </xdr:nvSpPr>
      <xdr:spPr>
        <a:xfrm>
          <a:off x="8458277" y="14078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919</xdr:rowOff>
    </xdr:from>
    <xdr:ext cx="469744" cy="259045"/>
    <xdr:sp macro="" textlink="">
      <xdr:nvSpPr>
        <xdr:cNvPr id="356" name="n_2mainValue【福祉施設】&#10;一人当たり面積">
          <a:extLst>
            <a:ext uri="{FF2B5EF4-FFF2-40B4-BE49-F238E27FC236}">
              <a16:creationId xmlns:a16="http://schemas.microsoft.com/office/drawing/2014/main" id="{39BF13A0-EFE1-4A8C-83D1-49DA55EDB8CF}"/>
            </a:ext>
          </a:extLst>
        </xdr:cNvPr>
        <xdr:cNvSpPr txBox="1"/>
      </xdr:nvSpPr>
      <xdr:spPr>
        <a:xfrm>
          <a:off x="7677227" y="13774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995</xdr:rowOff>
    </xdr:from>
    <xdr:ext cx="469744" cy="259045"/>
    <xdr:sp macro="" textlink="">
      <xdr:nvSpPr>
        <xdr:cNvPr id="357" name="n_3mainValue【福祉施設】&#10;一人当たり面積">
          <a:extLst>
            <a:ext uri="{FF2B5EF4-FFF2-40B4-BE49-F238E27FC236}">
              <a16:creationId xmlns:a16="http://schemas.microsoft.com/office/drawing/2014/main" id="{AF3704B0-B688-45C0-BF23-A1912954C463}"/>
            </a:ext>
          </a:extLst>
        </xdr:cNvPr>
        <xdr:cNvSpPr txBox="1"/>
      </xdr:nvSpPr>
      <xdr:spPr>
        <a:xfrm>
          <a:off x="6867602" y="13774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1071</xdr:rowOff>
    </xdr:from>
    <xdr:ext cx="469744" cy="259045"/>
    <xdr:sp macro="" textlink="">
      <xdr:nvSpPr>
        <xdr:cNvPr id="358" name="n_4mainValue【福祉施設】&#10;一人当たり面積">
          <a:extLst>
            <a:ext uri="{FF2B5EF4-FFF2-40B4-BE49-F238E27FC236}">
              <a16:creationId xmlns:a16="http://schemas.microsoft.com/office/drawing/2014/main" id="{DA2C0DBD-3AD5-4B3C-BCB7-0705AE0D5665}"/>
            </a:ext>
          </a:extLst>
        </xdr:cNvPr>
        <xdr:cNvSpPr txBox="1"/>
      </xdr:nvSpPr>
      <xdr:spPr>
        <a:xfrm>
          <a:off x="6067502" y="13774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59" name="正方形/長方形 358">
          <a:extLst>
            <a:ext uri="{FF2B5EF4-FFF2-40B4-BE49-F238E27FC236}">
              <a16:creationId xmlns:a16="http://schemas.microsoft.com/office/drawing/2014/main" id="{CF80B969-BE4B-47C8-BEAC-D8A019C11D4C}"/>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60" name="正方形/長方形 359">
          <a:extLst>
            <a:ext uri="{FF2B5EF4-FFF2-40B4-BE49-F238E27FC236}">
              <a16:creationId xmlns:a16="http://schemas.microsoft.com/office/drawing/2014/main" id="{C4D619A1-F239-4A95-A714-6CC6F8946C35}"/>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61" name="正方形/長方形 360">
          <a:extLst>
            <a:ext uri="{FF2B5EF4-FFF2-40B4-BE49-F238E27FC236}">
              <a16:creationId xmlns:a16="http://schemas.microsoft.com/office/drawing/2014/main" id="{E86D3F9B-52F9-4BB1-B7A9-0134907C0EE8}"/>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62" name="正方形/長方形 361">
          <a:extLst>
            <a:ext uri="{FF2B5EF4-FFF2-40B4-BE49-F238E27FC236}">
              <a16:creationId xmlns:a16="http://schemas.microsoft.com/office/drawing/2014/main" id="{0427956E-FE6D-4E41-833D-9D9A5A19C4B8}"/>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63" name="正方形/長方形 362">
          <a:extLst>
            <a:ext uri="{FF2B5EF4-FFF2-40B4-BE49-F238E27FC236}">
              <a16:creationId xmlns:a16="http://schemas.microsoft.com/office/drawing/2014/main" id="{12E073A8-6B55-4906-ABDB-CE71407CEF53}"/>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64" name="正方形/長方形 363">
          <a:extLst>
            <a:ext uri="{FF2B5EF4-FFF2-40B4-BE49-F238E27FC236}">
              <a16:creationId xmlns:a16="http://schemas.microsoft.com/office/drawing/2014/main" id="{B32E6015-6B81-40A6-BB5A-E7E22A58120C}"/>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65" name="正方形/長方形 364">
          <a:extLst>
            <a:ext uri="{FF2B5EF4-FFF2-40B4-BE49-F238E27FC236}">
              <a16:creationId xmlns:a16="http://schemas.microsoft.com/office/drawing/2014/main" id="{BD4AE066-BAAB-47C4-AE5F-EF2E86DCAFC8}"/>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66" name="正方形/長方形 365">
          <a:extLst>
            <a:ext uri="{FF2B5EF4-FFF2-40B4-BE49-F238E27FC236}">
              <a16:creationId xmlns:a16="http://schemas.microsoft.com/office/drawing/2014/main" id="{6D038A3D-3793-4A57-9BE4-03E03EB0968C}"/>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67" name="テキスト ボックス 366">
          <a:extLst>
            <a:ext uri="{FF2B5EF4-FFF2-40B4-BE49-F238E27FC236}">
              <a16:creationId xmlns:a16="http://schemas.microsoft.com/office/drawing/2014/main" id="{D928DF9A-99FE-483E-A2C3-2EC899854A1F}"/>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68" name="直線コネクタ 367">
          <a:extLst>
            <a:ext uri="{FF2B5EF4-FFF2-40B4-BE49-F238E27FC236}">
              <a16:creationId xmlns:a16="http://schemas.microsoft.com/office/drawing/2014/main" id="{DC13D3C9-562E-40C6-8636-74DDD9E1A669}"/>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69" name="テキスト ボックス 368">
          <a:extLst>
            <a:ext uri="{FF2B5EF4-FFF2-40B4-BE49-F238E27FC236}">
              <a16:creationId xmlns:a16="http://schemas.microsoft.com/office/drawing/2014/main" id="{91A27C3D-8B24-412A-9643-3830447D838F}"/>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70" name="直線コネクタ 369">
          <a:extLst>
            <a:ext uri="{FF2B5EF4-FFF2-40B4-BE49-F238E27FC236}">
              <a16:creationId xmlns:a16="http://schemas.microsoft.com/office/drawing/2014/main" id="{07C2E145-7185-42CE-BBE6-9B326C40A5E2}"/>
            </a:ext>
          </a:extLst>
        </xdr:cNvPr>
        <xdr:cNvCxnSpPr/>
      </xdr:nvCxnSpPr>
      <xdr:spPr>
        <a:xfrm>
          <a:off x="6858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71" name="テキスト ボックス 370">
          <a:extLst>
            <a:ext uri="{FF2B5EF4-FFF2-40B4-BE49-F238E27FC236}">
              <a16:creationId xmlns:a16="http://schemas.microsoft.com/office/drawing/2014/main" id="{7C292803-44E5-4355-B217-6167C95EDA59}"/>
            </a:ext>
          </a:extLst>
        </xdr:cNvPr>
        <xdr:cNvSpPr txBox="1"/>
      </xdr:nvSpPr>
      <xdr:spPr>
        <a:xfrm>
          <a:off x="2789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72" name="直線コネクタ 371">
          <a:extLst>
            <a:ext uri="{FF2B5EF4-FFF2-40B4-BE49-F238E27FC236}">
              <a16:creationId xmlns:a16="http://schemas.microsoft.com/office/drawing/2014/main" id="{6341B86E-A6A5-48E7-BD06-5F9CB6943859}"/>
            </a:ext>
          </a:extLst>
        </xdr:cNvPr>
        <xdr:cNvCxnSpPr/>
      </xdr:nvCxnSpPr>
      <xdr:spPr>
        <a:xfrm>
          <a:off x="6858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73" name="テキスト ボックス 372">
          <a:extLst>
            <a:ext uri="{FF2B5EF4-FFF2-40B4-BE49-F238E27FC236}">
              <a16:creationId xmlns:a16="http://schemas.microsoft.com/office/drawing/2014/main" id="{39B9AB77-E8D9-46BD-A794-3A4770540244}"/>
            </a:ext>
          </a:extLst>
        </xdr:cNvPr>
        <xdr:cNvSpPr txBox="1"/>
      </xdr:nvSpPr>
      <xdr:spPr>
        <a:xfrm>
          <a:off x="339891"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74" name="直線コネクタ 373">
          <a:extLst>
            <a:ext uri="{FF2B5EF4-FFF2-40B4-BE49-F238E27FC236}">
              <a16:creationId xmlns:a16="http://schemas.microsoft.com/office/drawing/2014/main" id="{CAC1982B-5684-4B5C-8F04-1D792B0E298C}"/>
            </a:ext>
          </a:extLst>
        </xdr:cNvPr>
        <xdr:cNvCxnSpPr/>
      </xdr:nvCxnSpPr>
      <xdr:spPr>
        <a:xfrm>
          <a:off x="6858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75" name="テキスト ボックス 374">
          <a:extLst>
            <a:ext uri="{FF2B5EF4-FFF2-40B4-BE49-F238E27FC236}">
              <a16:creationId xmlns:a16="http://schemas.microsoft.com/office/drawing/2014/main" id="{8E2FC012-16E3-43C7-A781-31EB83C63507}"/>
            </a:ext>
          </a:extLst>
        </xdr:cNvPr>
        <xdr:cNvSpPr txBox="1"/>
      </xdr:nvSpPr>
      <xdr:spPr>
        <a:xfrm>
          <a:off x="339891"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76" name="直線コネクタ 375">
          <a:extLst>
            <a:ext uri="{FF2B5EF4-FFF2-40B4-BE49-F238E27FC236}">
              <a16:creationId xmlns:a16="http://schemas.microsoft.com/office/drawing/2014/main" id="{00257A15-EDEC-4F4A-B102-67FD84A76722}"/>
            </a:ext>
          </a:extLst>
        </xdr:cNvPr>
        <xdr:cNvCxnSpPr/>
      </xdr:nvCxnSpPr>
      <xdr:spPr>
        <a:xfrm>
          <a:off x="6858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77" name="テキスト ボックス 376">
          <a:extLst>
            <a:ext uri="{FF2B5EF4-FFF2-40B4-BE49-F238E27FC236}">
              <a16:creationId xmlns:a16="http://schemas.microsoft.com/office/drawing/2014/main" id="{A2954898-A0ED-41C0-AA34-49BF4AD8141A}"/>
            </a:ext>
          </a:extLst>
        </xdr:cNvPr>
        <xdr:cNvSpPr txBox="1"/>
      </xdr:nvSpPr>
      <xdr:spPr>
        <a:xfrm>
          <a:off x="339891"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78" name="直線コネクタ 377">
          <a:extLst>
            <a:ext uri="{FF2B5EF4-FFF2-40B4-BE49-F238E27FC236}">
              <a16:creationId xmlns:a16="http://schemas.microsoft.com/office/drawing/2014/main" id="{2971FDC1-2E63-49C4-8B58-4CDEB58AC0E8}"/>
            </a:ext>
          </a:extLst>
        </xdr:cNvPr>
        <xdr:cNvCxnSpPr/>
      </xdr:nvCxnSpPr>
      <xdr:spPr>
        <a:xfrm>
          <a:off x="6858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79" name="テキスト ボックス 378">
          <a:extLst>
            <a:ext uri="{FF2B5EF4-FFF2-40B4-BE49-F238E27FC236}">
              <a16:creationId xmlns:a16="http://schemas.microsoft.com/office/drawing/2014/main" id="{FDD99612-E616-4A9A-9D00-9A8CE6B599B4}"/>
            </a:ext>
          </a:extLst>
        </xdr:cNvPr>
        <xdr:cNvSpPr txBox="1"/>
      </xdr:nvSpPr>
      <xdr:spPr>
        <a:xfrm>
          <a:off x="339891"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80" name="直線コネクタ 379">
          <a:extLst>
            <a:ext uri="{FF2B5EF4-FFF2-40B4-BE49-F238E27FC236}">
              <a16:creationId xmlns:a16="http://schemas.microsoft.com/office/drawing/2014/main" id="{783658E3-FB58-4F35-8CF7-B8CEF5E79E86}"/>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81" name="テキスト ボックス 380">
          <a:extLst>
            <a:ext uri="{FF2B5EF4-FFF2-40B4-BE49-F238E27FC236}">
              <a16:creationId xmlns:a16="http://schemas.microsoft.com/office/drawing/2014/main" id="{6ED53C1F-D117-41EE-8D44-2B49CE4157D2}"/>
            </a:ext>
          </a:extLst>
        </xdr:cNvPr>
        <xdr:cNvSpPr txBox="1"/>
      </xdr:nvSpPr>
      <xdr:spPr>
        <a:xfrm>
          <a:off x="3881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82" name="【市民会館】&#10;有形固定資産減価償却率グラフ枠">
          <a:extLst>
            <a:ext uri="{FF2B5EF4-FFF2-40B4-BE49-F238E27FC236}">
              <a16:creationId xmlns:a16="http://schemas.microsoft.com/office/drawing/2014/main" id="{3A8A6763-04C3-4851-8839-92A0EB5162BF}"/>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89536</xdr:rowOff>
    </xdr:from>
    <xdr:to>
      <xdr:col>24</xdr:col>
      <xdr:colOff>62865</xdr:colOff>
      <xdr:row>108</xdr:row>
      <xdr:rowOff>152400</xdr:rowOff>
    </xdr:to>
    <xdr:cxnSp macro="">
      <xdr:nvCxnSpPr>
        <xdr:cNvPr id="383" name="直線コネクタ 382">
          <a:extLst>
            <a:ext uri="{FF2B5EF4-FFF2-40B4-BE49-F238E27FC236}">
              <a16:creationId xmlns:a16="http://schemas.microsoft.com/office/drawing/2014/main" id="{84E8E1C8-3CD2-428B-BCEF-C2F8F27A2F44}"/>
            </a:ext>
          </a:extLst>
        </xdr:cNvPr>
        <xdr:cNvCxnSpPr/>
      </xdr:nvCxnSpPr>
      <xdr:spPr>
        <a:xfrm flipV="1">
          <a:off x="4180840" y="16545561"/>
          <a:ext cx="0" cy="1266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84" name="【市民会館】&#10;有形固定資産減価償却率最小値テキスト">
          <a:extLst>
            <a:ext uri="{FF2B5EF4-FFF2-40B4-BE49-F238E27FC236}">
              <a16:creationId xmlns:a16="http://schemas.microsoft.com/office/drawing/2014/main" id="{B23608F2-D1EC-4DAE-B38A-FE6BB7EF668B}"/>
            </a:ext>
          </a:extLst>
        </xdr:cNvPr>
        <xdr:cNvSpPr txBox="1"/>
      </xdr:nvSpPr>
      <xdr:spPr>
        <a:xfrm>
          <a:off x="4219575" y="1781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385" name="直線コネクタ 384">
          <a:extLst>
            <a:ext uri="{FF2B5EF4-FFF2-40B4-BE49-F238E27FC236}">
              <a16:creationId xmlns:a16="http://schemas.microsoft.com/office/drawing/2014/main" id="{C2585D61-A336-4B50-A0A9-F812DEE945AC}"/>
            </a:ext>
          </a:extLst>
        </xdr:cNvPr>
        <xdr:cNvCxnSpPr/>
      </xdr:nvCxnSpPr>
      <xdr:spPr>
        <a:xfrm>
          <a:off x="4105275" y="17811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36213</xdr:rowOff>
    </xdr:from>
    <xdr:ext cx="405111" cy="259045"/>
    <xdr:sp macro="" textlink="">
      <xdr:nvSpPr>
        <xdr:cNvPr id="386" name="【市民会館】&#10;有形固定資産減価償却率最大値テキスト">
          <a:extLst>
            <a:ext uri="{FF2B5EF4-FFF2-40B4-BE49-F238E27FC236}">
              <a16:creationId xmlns:a16="http://schemas.microsoft.com/office/drawing/2014/main" id="{984245C6-59D3-4767-BE4B-6B8A8EAA19ED}"/>
            </a:ext>
          </a:extLst>
        </xdr:cNvPr>
        <xdr:cNvSpPr txBox="1"/>
      </xdr:nvSpPr>
      <xdr:spPr>
        <a:xfrm>
          <a:off x="4219575" y="16323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89536</xdr:rowOff>
    </xdr:from>
    <xdr:to>
      <xdr:col>24</xdr:col>
      <xdr:colOff>152400</xdr:colOff>
      <xdr:row>101</xdr:row>
      <xdr:rowOff>89536</xdr:rowOff>
    </xdr:to>
    <xdr:cxnSp macro="">
      <xdr:nvCxnSpPr>
        <xdr:cNvPr id="387" name="直線コネクタ 386">
          <a:extLst>
            <a:ext uri="{FF2B5EF4-FFF2-40B4-BE49-F238E27FC236}">
              <a16:creationId xmlns:a16="http://schemas.microsoft.com/office/drawing/2014/main" id="{185D74FC-A9F2-43EB-A5D0-0829561371FB}"/>
            </a:ext>
          </a:extLst>
        </xdr:cNvPr>
        <xdr:cNvCxnSpPr/>
      </xdr:nvCxnSpPr>
      <xdr:spPr>
        <a:xfrm>
          <a:off x="4105275" y="1654556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64788</xdr:rowOff>
    </xdr:from>
    <xdr:ext cx="405111" cy="259045"/>
    <xdr:sp macro="" textlink="">
      <xdr:nvSpPr>
        <xdr:cNvPr id="388" name="【市民会館】&#10;有形固定資産減価償却率平均値テキスト">
          <a:extLst>
            <a:ext uri="{FF2B5EF4-FFF2-40B4-BE49-F238E27FC236}">
              <a16:creationId xmlns:a16="http://schemas.microsoft.com/office/drawing/2014/main" id="{A48CC084-A61A-41EC-9198-CDDFD34EDE4C}"/>
            </a:ext>
          </a:extLst>
        </xdr:cNvPr>
        <xdr:cNvSpPr txBox="1"/>
      </xdr:nvSpPr>
      <xdr:spPr>
        <a:xfrm>
          <a:off x="4219575" y="170415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86361</xdr:rowOff>
    </xdr:from>
    <xdr:to>
      <xdr:col>24</xdr:col>
      <xdr:colOff>114300</xdr:colOff>
      <xdr:row>105</xdr:row>
      <xdr:rowOff>16511</xdr:rowOff>
    </xdr:to>
    <xdr:sp macro="" textlink="">
      <xdr:nvSpPr>
        <xdr:cNvPr id="389" name="フローチャート: 判断 388">
          <a:extLst>
            <a:ext uri="{FF2B5EF4-FFF2-40B4-BE49-F238E27FC236}">
              <a16:creationId xmlns:a16="http://schemas.microsoft.com/office/drawing/2014/main" id="{345C7B5E-CBA9-4789-BA08-DC557501DCDD}"/>
            </a:ext>
          </a:extLst>
        </xdr:cNvPr>
        <xdr:cNvSpPr/>
      </xdr:nvSpPr>
      <xdr:spPr>
        <a:xfrm>
          <a:off x="4124325" y="170567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63500</xdr:rowOff>
    </xdr:from>
    <xdr:to>
      <xdr:col>20</xdr:col>
      <xdr:colOff>38100</xdr:colOff>
      <xdr:row>104</xdr:row>
      <xdr:rowOff>165100</xdr:rowOff>
    </xdr:to>
    <xdr:sp macro="" textlink="">
      <xdr:nvSpPr>
        <xdr:cNvPr id="390" name="フローチャート: 判断 389">
          <a:extLst>
            <a:ext uri="{FF2B5EF4-FFF2-40B4-BE49-F238E27FC236}">
              <a16:creationId xmlns:a16="http://schemas.microsoft.com/office/drawing/2014/main" id="{DC66161A-BEC7-4290-96C3-6BFCAE37EFB2}"/>
            </a:ext>
          </a:extLst>
        </xdr:cNvPr>
        <xdr:cNvSpPr/>
      </xdr:nvSpPr>
      <xdr:spPr>
        <a:xfrm>
          <a:off x="3381375" y="170402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12064</xdr:rowOff>
    </xdr:from>
    <xdr:to>
      <xdr:col>15</xdr:col>
      <xdr:colOff>101600</xdr:colOff>
      <xdr:row>104</xdr:row>
      <xdr:rowOff>113664</xdr:rowOff>
    </xdr:to>
    <xdr:sp macro="" textlink="">
      <xdr:nvSpPr>
        <xdr:cNvPr id="391" name="フローチャート: 判断 390">
          <a:extLst>
            <a:ext uri="{FF2B5EF4-FFF2-40B4-BE49-F238E27FC236}">
              <a16:creationId xmlns:a16="http://schemas.microsoft.com/office/drawing/2014/main" id="{6D3F714C-DBBD-4399-B1C3-F7DA141AED0B}"/>
            </a:ext>
          </a:extLst>
        </xdr:cNvPr>
        <xdr:cNvSpPr/>
      </xdr:nvSpPr>
      <xdr:spPr>
        <a:xfrm>
          <a:off x="2571750" y="169824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149225</xdr:rowOff>
    </xdr:from>
    <xdr:to>
      <xdr:col>10</xdr:col>
      <xdr:colOff>165100</xdr:colOff>
      <xdr:row>104</xdr:row>
      <xdr:rowOff>79375</xdr:rowOff>
    </xdr:to>
    <xdr:sp macro="" textlink="">
      <xdr:nvSpPr>
        <xdr:cNvPr id="392" name="フローチャート: 判断 391">
          <a:extLst>
            <a:ext uri="{FF2B5EF4-FFF2-40B4-BE49-F238E27FC236}">
              <a16:creationId xmlns:a16="http://schemas.microsoft.com/office/drawing/2014/main" id="{F718C76B-7DC2-4052-A031-2B3AA75CDCCE}"/>
            </a:ext>
          </a:extLst>
        </xdr:cNvPr>
        <xdr:cNvSpPr/>
      </xdr:nvSpPr>
      <xdr:spPr>
        <a:xfrm>
          <a:off x="1781175" y="1695132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124461</xdr:rowOff>
    </xdr:from>
    <xdr:to>
      <xdr:col>6</xdr:col>
      <xdr:colOff>38100</xdr:colOff>
      <xdr:row>104</xdr:row>
      <xdr:rowOff>54611</xdr:rowOff>
    </xdr:to>
    <xdr:sp macro="" textlink="">
      <xdr:nvSpPr>
        <xdr:cNvPr id="393" name="フローチャート: 判断 392">
          <a:extLst>
            <a:ext uri="{FF2B5EF4-FFF2-40B4-BE49-F238E27FC236}">
              <a16:creationId xmlns:a16="http://schemas.microsoft.com/office/drawing/2014/main" id="{CFDD762B-51D1-4C3E-AA53-63389E2C12DB}"/>
            </a:ext>
          </a:extLst>
        </xdr:cNvPr>
        <xdr:cNvSpPr/>
      </xdr:nvSpPr>
      <xdr:spPr>
        <a:xfrm>
          <a:off x="981075" y="1692338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94" name="テキスト ボックス 393">
          <a:extLst>
            <a:ext uri="{FF2B5EF4-FFF2-40B4-BE49-F238E27FC236}">
              <a16:creationId xmlns:a16="http://schemas.microsoft.com/office/drawing/2014/main" id="{80A8F81F-D6CD-463C-9CD9-C4AAB2AB7BFF}"/>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95" name="テキスト ボックス 394">
          <a:extLst>
            <a:ext uri="{FF2B5EF4-FFF2-40B4-BE49-F238E27FC236}">
              <a16:creationId xmlns:a16="http://schemas.microsoft.com/office/drawing/2014/main" id="{AD8A61EF-9ADB-4EA7-94C2-31C4D956B78C}"/>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96" name="テキスト ボックス 395">
          <a:extLst>
            <a:ext uri="{FF2B5EF4-FFF2-40B4-BE49-F238E27FC236}">
              <a16:creationId xmlns:a16="http://schemas.microsoft.com/office/drawing/2014/main" id="{26E6FA9C-938C-404F-B31C-4A5727C9E11D}"/>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97" name="テキスト ボックス 396">
          <a:extLst>
            <a:ext uri="{FF2B5EF4-FFF2-40B4-BE49-F238E27FC236}">
              <a16:creationId xmlns:a16="http://schemas.microsoft.com/office/drawing/2014/main" id="{1156E9C8-696F-4EDF-B36E-08F0631E6CB0}"/>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98" name="テキスト ボックス 397">
          <a:extLst>
            <a:ext uri="{FF2B5EF4-FFF2-40B4-BE49-F238E27FC236}">
              <a16:creationId xmlns:a16="http://schemas.microsoft.com/office/drawing/2014/main" id="{1EF95902-E307-4095-8717-E73A5DE52451}"/>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12064</xdr:rowOff>
    </xdr:from>
    <xdr:to>
      <xdr:col>20</xdr:col>
      <xdr:colOff>38100</xdr:colOff>
      <xdr:row>105</xdr:row>
      <xdr:rowOff>113664</xdr:rowOff>
    </xdr:to>
    <xdr:sp macro="" textlink="">
      <xdr:nvSpPr>
        <xdr:cNvPr id="399" name="楕円 398">
          <a:extLst>
            <a:ext uri="{FF2B5EF4-FFF2-40B4-BE49-F238E27FC236}">
              <a16:creationId xmlns:a16="http://schemas.microsoft.com/office/drawing/2014/main" id="{07D54FC3-749A-48B3-B357-2113D501EF2A}"/>
            </a:ext>
          </a:extLst>
        </xdr:cNvPr>
        <xdr:cNvSpPr/>
      </xdr:nvSpPr>
      <xdr:spPr>
        <a:xfrm>
          <a:off x="3381375" y="1715388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137795</xdr:rowOff>
    </xdr:from>
    <xdr:to>
      <xdr:col>15</xdr:col>
      <xdr:colOff>101600</xdr:colOff>
      <xdr:row>105</xdr:row>
      <xdr:rowOff>67945</xdr:rowOff>
    </xdr:to>
    <xdr:sp macro="" textlink="">
      <xdr:nvSpPr>
        <xdr:cNvPr id="400" name="楕円 399">
          <a:extLst>
            <a:ext uri="{FF2B5EF4-FFF2-40B4-BE49-F238E27FC236}">
              <a16:creationId xmlns:a16="http://schemas.microsoft.com/office/drawing/2014/main" id="{E87DE600-DD28-441E-9D00-65A2D9C0F104}"/>
            </a:ext>
          </a:extLst>
        </xdr:cNvPr>
        <xdr:cNvSpPr/>
      </xdr:nvSpPr>
      <xdr:spPr>
        <a:xfrm>
          <a:off x="2571750" y="171145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17145</xdr:rowOff>
    </xdr:from>
    <xdr:to>
      <xdr:col>19</xdr:col>
      <xdr:colOff>177800</xdr:colOff>
      <xdr:row>105</xdr:row>
      <xdr:rowOff>62864</xdr:rowOff>
    </xdr:to>
    <xdr:cxnSp macro="">
      <xdr:nvCxnSpPr>
        <xdr:cNvPr id="401" name="直線コネクタ 400">
          <a:extLst>
            <a:ext uri="{FF2B5EF4-FFF2-40B4-BE49-F238E27FC236}">
              <a16:creationId xmlns:a16="http://schemas.microsoft.com/office/drawing/2014/main" id="{FB4F3E77-83D3-416B-9C6E-C6A7F4093A97}"/>
            </a:ext>
          </a:extLst>
        </xdr:cNvPr>
        <xdr:cNvCxnSpPr/>
      </xdr:nvCxnSpPr>
      <xdr:spPr>
        <a:xfrm>
          <a:off x="2619375" y="17162145"/>
          <a:ext cx="809625" cy="48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107314</xdr:rowOff>
    </xdr:from>
    <xdr:to>
      <xdr:col>10</xdr:col>
      <xdr:colOff>165100</xdr:colOff>
      <xdr:row>105</xdr:row>
      <xdr:rowOff>37464</xdr:rowOff>
    </xdr:to>
    <xdr:sp macro="" textlink="">
      <xdr:nvSpPr>
        <xdr:cNvPr id="402" name="楕円 401">
          <a:extLst>
            <a:ext uri="{FF2B5EF4-FFF2-40B4-BE49-F238E27FC236}">
              <a16:creationId xmlns:a16="http://schemas.microsoft.com/office/drawing/2014/main" id="{9E996A25-6487-4FD9-A79A-6DD63DBB2EFE}"/>
            </a:ext>
          </a:extLst>
        </xdr:cNvPr>
        <xdr:cNvSpPr/>
      </xdr:nvSpPr>
      <xdr:spPr>
        <a:xfrm>
          <a:off x="1781175" y="1707768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158114</xdr:rowOff>
    </xdr:from>
    <xdr:to>
      <xdr:col>15</xdr:col>
      <xdr:colOff>50800</xdr:colOff>
      <xdr:row>105</xdr:row>
      <xdr:rowOff>17145</xdr:rowOff>
    </xdr:to>
    <xdr:cxnSp macro="">
      <xdr:nvCxnSpPr>
        <xdr:cNvPr id="403" name="直線コネクタ 402">
          <a:extLst>
            <a:ext uri="{FF2B5EF4-FFF2-40B4-BE49-F238E27FC236}">
              <a16:creationId xmlns:a16="http://schemas.microsoft.com/office/drawing/2014/main" id="{E46491F4-2F6C-440E-A6D0-51E612B417D3}"/>
            </a:ext>
          </a:extLst>
        </xdr:cNvPr>
        <xdr:cNvCxnSpPr/>
      </xdr:nvCxnSpPr>
      <xdr:spPr>
        <a:xfrm>
          <a:off x="1828800" y="17134839"/>
          <a:ext cx="790575" cy="27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93980</xdr:rowOff>
    </xdr:from>
    <xdr:to>
      <xdr:col>6</xdr:col>
      <xdr:colOff>38100</xdr:colOff>
      <xdr:row>105</xdr:row>
      <xdr:rowOff>24130</xdr:rowOff>
    </xdr:to>
    <xdr:sp macro="" textlink="">
      <xdr:nvSpPr>
        <xdr:cNvPr id="404" name="楕円 403">
          <a:extLst>
            <a:ext uri="{FF2B5EF4-FFF2-40B4-BE49-F238E27FC236}">
              <a16:creationId xmlns:a16="http://schemas.microsoft.com/office/drawing/2014/main" id="{21747B8F-0AEC-4907-870F-9E01E5B506E5}"/>
            </a:ext>
          </a:extLst>
        </xdr:cNvPr>
        <xdr:cNvSpPr/>
      </xdr:nvSpPr>
      <xdr:spPr>
        <a:xfrm>
          <a:off x="981075" y="1706753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144780</xdr:rowOff>
    </xdr:from>
    <xdr:to>
      <xdr:col>10</xdr:col>
      <xdr:colOff>114300</xdr:colOff>
      <xdr:row>104</xdr:row>
      <xdr:rowOff>158114</xdr:rowOff>
    </xdr:to>
    <xdr:cxnSp macro="">
      <xdr:nvCxnSpPr>
        <xdr:cNvPr id="405" name="直線コネクタ 404">
          <a:extLst>
            <a:ext uri="{FF2B5EF4-FFF2-40B4-BE49-F238E27FC236}">
              <a16:creationId xmlns:a16="http://schemas.microsoft.com/office/drawing/2014/main" id="{7B5BF450-B8AE-4240-8286-63BF7788DD2F}"/>
            </a:ext>
          </a:extLst>
        </xdr:cNvPr>
        <xdr:cNvCxnSpPr/>
      </xdr:nvCxnSpPr>
      <xdr:spPr>
        <a:xfrm>
          <a:off x="1028700" y="17115155"/>
          <a:ext cx="800100" cy="19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10177</xdr:rowOff>
    </xdr:from>
    <xdr:ext cx="405111" cy="259045"/>
    <xdr:sp macro="" textlink="">
      <xdr:nvSpPr>
        <xdr:cNvPr id="406" name="n_1aveValue【市民会館】&#10;有形固定資産減価償却率">
          <a:extLst>
            <a:ext uri="{FF2B5EF4-FFF2-40B4-BE49-F238E27FC236}">
              <a16:creationId xmlns:a16="http://schemas.microsoft.com/office/drawing/2014/main" id="{92534B84-AC61-4551-BA3D-523B391DEF85}"/>
            </a:ext>
          </a:extLst>
        </xdr:cNvPr>
        <xdr:cNvSpPr txBox="1"/>
      </xdr:nvSpPr>
      <xdr:spPr>
        <a:xfrm>
          <a:off x="3239144" y="16809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130191</xdr:rowOff>
    </xdr:from>
    <xdr:ext cx="405111" cy="259045"/>
    <xdr:sp macro="" textlink="">
      <xdr:nvSpPr>
        <xdr:cNvPr id="407" name="n_2aveValue【市民会館】&#10;有形固定資産減価償却率">
          <a:extLst>
            <a:ext uri="{FF2B5EF4-FFF2-40B4-BE49-F238E27FC236}">
              <a16:creationId xmlns:a16="http://schemas.microsoft.com/office/drawing/2014/main" id="{DAFD9B21-E9BD-430E-917F-2D7FEBB32CDD}"/>
            </a:ext>
          </a:extLst>
        </xdr:cNvPr>
        <xdr:cNvSpPr txBox="1"/>
      </xdr:nvSpPr>
      <xdr:spPr>
        <a:xfrm>
          <a:off x="2439044" y="16760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95902</xdr:rowOff>
    </xdr:from>
    <xdr:ext cx="405111" cy="259045"/>
    <xdr:sp macro="" textlink="">
      <xdr:nvSpPr>
        <xdr:cNvPr id="408" name="n_3aveValue【市民会館】&#10;有形固定資産減価償却率">
          <a:extLst>
            <a:ext uri="{FF2B5EF4-FFF2-40B4-BE49-F238E27FC236}">
              <a16:creationId xmlns:a16="http://schemas.microsoft.com/office/drawing/2014/main" id="{67B2B28C-2523-4139-B27F-44CF2FA54C02}"/>
            </a:ext>
          </a:extLst>
        </xdr:cNvPr>
        <xdr:cNvSpPr txBox="1"/>
      </xdr:nvSpPr>
      <xdr:spPr>
        <a:xfrm>
          <a:off x="1648469" y="1672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71138</xdr:rowOff>
    </xdr:from>
    <xdr:ext cx="405111" cy="259045"/>
    <xdr:sp macro="" textlink="">
      <xdr:nvSpPr>
        <xdr:cNvPr id="409" name="n_4aveValue【市民会館】&#10;有形固定資産減価償却率">
          <a:extLst>
            <a:ext uri="{FF2B5EF4-FFF2-40B4-BE49-F238E27FC236}">
              <a16:creationId xmlns:a16="http://schemas.microsoft.com/office/drawing/2014/main" id="{0E3DBCF5-64A5-4FA9-B949-B4FC5048906E}"/>
            </a:ext>
          </a:extLst>
        </xdr:cNvPr>
        <xdr:cNvSpPr txBox="1"/>
      </xdr:nvSpPr>
      <xdr:spPr>
        <a:xfrm>
          <a:off x="848369" y="16698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104791</xdr:rowOff>
    </xdr:from>
    <xdr:ext cx="405111" cy="259045"/>
    <xdr:sp macro="" textlink="">
      <xdr:nvSpPr>
        <xdr:cNvPr id="410" name="n_1mainValue【市民会館】&#10;有形固定資産減価償却率">
          <a:extLst>
            <a:ext uri="{FF2B5EF4-FFF2-40B4-BE49-F238E27FC236}">
              <a16:creationId xmlns:a16="http://schemas.microsoft.com/office/drawing/2014/main" id="{C2281B0C-58FF-4B49-A737-07221BD9CD3C}"/>
            </a:ext>
          </a:extLst>
        </xdr:cNvPr>
        <xdr:cNvSpPr txBox="1"/>
      </xdr:nvSpPr>
      <xdr:spPr>
        <a:xfrm>
          <a:off x="3239144" y="17246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59072</xdr:rowOff>
    </xdr:from>
    <xdr:ext cx="405111" cy="259045"/>
    <xdr:sp macro="" textlink="">
      <xdr:nvSpPr>
        <xdr:cNvPr id="411" name="n_2mainValue【市民会館】&#10;有形固定資産減価償却率">
          <a:extLst>
            <a:ext uri="{FF2B5EF4-FFF2-40B4-BE49-F238E27FC236}">
              <a16:creationId xmlns:a16="http://schemas.microsoft.com/office/drawing/2014/main" id="{F83D9CB5-40CC-48DA-AED1-FAFF1307CF63}"/>
            </a:ext>
          </a:extLst>
        </xdr:cNvPr>
        <xdr:cNvSpPr txBox="1"/>
      </xdr:nvSpPr>
      <xdr:spPr>
        <a:xfrm>
          <a:off x="2439044" y="17204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28591</xdr:rowOff>
    </xdr:from>
    <xdr:ext cx="405111" cy="259045"/>
    <xdr:sp macro="" textlink="">
      <xdr:nvSpPr>
        <xdr:cNvPr id="412" name="n_3mainValue【市民会館】&#10;有形固定資産減価償却率">
          <a:extLst>
            <a:ext uri="{FF2B5EF4-FFF2-40B4-BE49-F238E27FC236}">
              <a16:creationId xmlns:a16="http://schemas.microsoft.com/office/drawing/2014/main" id="{A90E3623-58D3-414E-AE38-55C2F51D9436}"/>
            </a:ext>
          </a:extLst>
        </xdr:cNvPr>
        <xdr:cNvSpPr txBox="1"/>
      </xdr:nvSpPr>
      <xdr:spPr>
        <a:xfrm>
          <a:off x="1648469" y="17170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15257</xdr:rowOff>
    </xdr:from>
    <xdr:ext cx="405111" cy="259045"/>
    <xdr:sp macro="" textlink="">
      <xdr:nvSpPr>
        <xdr:cNvPr id="413" name="n_4mainValue【市民会館】&#10;有形固定資産減価償却率">
          <a:extLst>
            <a:ext uri="{FF2B5EF4-FFF2-40B4-BE49-F238E27FC236}">
              <a16:creationId xmlns:a16="http://schemas.microsoft.com/office/drawing/2014/main" id="{4C5CB46E-F46B-4C5C-B32D-5685EAEECD13}"/>
            </a:ext>
          </a:extLst>
        </xdr:cNvPr>
        <xdr:cNvSpPr txBox="1"/>
      </xdr:nvSpPr>
      <xdr:spPr>
        <a:xfrm>
          <a:off x="848369" y="1715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14" name="正方形/長方形 413">
          <a:extLst>
            <a:ext uri="{FF2B5EF4-FFF2-40B4-BE49-F238E27FC236}">
              <a16:creationId xmlns:a16="http://schemas.microsoft.com/office/drawing/2014/main" id="{CF363BD3-2EB1-4462-A770-1D2A3C910D4E}"/>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15" name="正方形/長方形 414">
          <a:extLst>
            <a:ext uri="{FF2B5EF4-FFF2-40B4-BE49-F238E27FC236}">
              <a16:creationId xmlns:a16="http://schemas.microsoft.com/office/drawing/2014/main" id="{67A84493-4229-4892-B6E3-8B1EF442F017}"/>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16" name="正方形/長方形 415">
          <a:extLst>
            <a:ext uri="{FF2B5EF4-FFF2-40B4-BE49-F238E27FC236}">
              <a16:creationId xmlns:a16="http://schemas.microsoft.com/office/drawing/2014/main" id="{75C37511-9A1C-4B65-A515-74A241DDAF6B}"/>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17" name="正方形/長方形 416">
          <a:extLst>
            <a:ext uri="{FF2B5EF4-FFF2-40B4-BE49-F238E27FC236}">
              <a16:creationId xmlns:a16="http://schemas.microsoft.com/office/drawing/2014/main" id="{186353CD-1B6D-4E3A-9CC0-CC0AE8D9E166}"/>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18" name="正方形/長方形 417">
          <a:extLst>
            <a:ext uri="{FF2B5EF4-FFF2-40B4-BE49-F238E27FC236}">
              <a16:creationId xmlns:a16="http://schemas.microsoft.com/office/drawing/2014/main" id="{8E1E502B-EE24-4C9E-8E3B-CE4AA478F885}"/>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19" name="正方形/長方形 418">
          <a:extLst>
            <a:ext uri="{FF2B5EF4-FFF2-40B4-BE49-F238E27FC236}">
              <a16:creationId xmlns:a16="http://schemas.microsoft.com/office/drawing/2014/main" id="{62E8C001-6245-47CD-9BC3-C7EC6C523F35}"/>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20" name="正方形/長方形 419">
          <a:extLst>
            <a:ext uri="{FF2B5EF4-FFF2-40B4-BE49-F238E27FC236}">
              <a16:creationId xmlns:a16="http://schemas.microsoft.com/office/drawing/2014/main" id="{312CADF9-C6CC-4DCD-BAA3-B7E67E09C329}"/>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21" name="正方形/長方形 420">
          <a:extLst>
            <a:ext uri="{FF2B5EF4-FFF2-40B4-BE49-F238E27FC236}">
              <a16:creationId xmlns:a16="http://schemas.microsoft.com/office/drawing/2014/main" id="{A6038AE8-9D7D-4828-AD45-387D05210238}"/>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22" name="テキスト ボックス 421">
          <a:extLst>
            <a:ext uri="{FF2B5EF4-FFF2-40B4-BE49-F238E27FC236}">
              <a16:creationId xmlns:a16="http://schemas.microsoft.com/office/drawing/2014/main" id="{6DDE714B-4280-4D19-B683-ACB95EC18737}"/>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23" name="直線コネクタ 422">
          <a:extLst>
            <a:ext uri="{FF2B5EF4-FFF2-40B4-BE49-F238E27FC236}">
              <a16:creationId xmlns:a16="http://schemas.microsoft.com/office/drawing/2014/main" id="{67B677FD-E88D-488B-9B8F-6C0FC72ED238}"/>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24" name="直線コネクタ 423">
          <a:extLst>
            <a:ext uri="{FF2B5EF4-FFF2-40B4-BE49-F238E27FC236}">
              <a16:creationId xmlns:a16="http://schemas.microsoft.com/office/drawing/2014/main" id="{2B881226-27CB-43BF-8BEC-79F8B6320C79}"/>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25" name="テキスト ボックス 424">
          <a:extLst>
            <a:ext uri="{FF2B5EF4-FFF2-40B4-BE49-F238E27FC236}">
              <a16:creationId xmlns:a16="http://schemas.microsoft.com/office/drawing/2014/main" id="{9B50A2FE-6DB9-4EE5-A3C1-88B083B63103}"/>
            </a:ext>
          </a:extLst>
        </xdr:cNvPr>
        <xdr:cNvSpPr txBox="1"/>
      </xdr:nvSpPr>
      <xdr:spPr>
        <a:xfrm>
          <a:off x="5527221"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26" name="直線コネクタ 425">
          <a:extLst>
            <a:ext uri="{FF2B5EF4-FFF2-40B4-BE49-F238E27FC236}">
              <a16:creationId xmlns:a16="http://schemas.microsoft.com/office/drawing/2014/main" id="{45BF5F11-22C8-46C2-BE2A-3557BFA7368F}"/>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105</xdr:row>
      <xdr:rowOff>143527</xdr:rowOff>
    </xdr:from>
    <xdr:ext cx="531299" cy="259045"/>
    <xdr:sp macro="" textlink="">
      <xdr:nvSpPr>
        <xdr:cNvPr id="427" name="テキスト ボックス 426">
          <a:extLst>
            <a:ext uri="{FF2B5EF4-FFF2-40B4-BE49-F238E27FC236}">
              <a16:creationId xmlns:a16="http://schemas.microsoft.com/office/drawing/2014/main" id="{AE20342E-8268-41F9-B853-7D276C53252B}"/>
            </a:ext>
          </a:extLst>
        </xdr:cNvPr>
        <xdr:cNvSpPr txBox="1"/>
      </xdr:nvSpPr>
      <xdr:spPr>
        <a:xfrm>
          <a:off x="5478976" y="17285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28" name="直線コネクタ 427">
          <a:extLst>
            <a:ext uri="{FF2B5EF4-FFF2-40B4-BE49-F238E27FC236}">
              <a16:creationId xmlns:a16="http://schemas.microsoft.com/office/drawing/2014/main" id="{4E5E5B15-9657-46C6-8F7E-B51975CA2E3F}"/>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103</xdr:row>
      <xdr:rowOff>105427</xdr:rowOff>
    </xdr:from>
    <xdr:ext cx="531299" cy="259045"/>
    <xdr:sp macro="" textlink="">
      <xdr:nvSpPr>
        <xdr:cNvPr id="429" name="テキスト ボックス 428">
          <a:extLst>
            <a:ext uri="{FF2B5EF4-FFF2-40B4-BE49-F238E27FC236}">
              <a16:creationId xmlns:a16="http://schemas.microsoft.com/office/drawing/2014/main" id="{FE0306E7-2E45-4989-ADAC-093DC29C8124}"/>
            </a:ext>
          </a:extLst>
        </xdr:cNvPr>
        <xdr:cNvSpPr txBox="1"/>
      </xdr:nvSpPr>
      <xdr:spPr>
        <a:xfrm>
          <a:off x="5478976" y="16904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30" name="直線コネクタ 429">
          <a:extLst>
            <a:ext uri="{FF2B5EF4-FFF2-40B4-BE49-F238E27FC236}">
              <a16:creationId xmlns:a16="http://schemas.microsoft.com/office/drawing/2014/main" id="{4D7D263E-715C-4A0A-931E-856100DAA074}"/>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101</xdr:row>
      <xdr:rowOff>67327</xdr:rowOff>
    </xdr:from>
    <xdr:ext cx="531299" cy="259045"/>
    <xdr:sp macro="" textlink="">
      <xdr:nvSpPr>
        <xdr:cNvPr id="431" name="テキスト ボックス 430">
          <a:extLst>
            <a:ext uri="{FF2B5EF4-FFF2-40B4-BE49-F238E27FC236}">
              <a16:creationId xmlns:a16="http://schemas.microsoft.com/office/drawing/2014/main" id="{3B7E03E4-2C18-492E-B5AB-BF95280DA5CC}"/>
            </a:ext>
          </a:extLst>
        </xdr:cNvPr>
        <xdr:cNvSpPr txBox="1"/>
      </xdr:nvSpPr>
      <xdr:spPr>
        <a:xfrm>
          <a:off x="5478976" y="16523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32" name="直線コネクタ 431">
          <a:extLst>
            <a:ext uri="{FF2B5EF4-FFF2-40B4-BE49-F238E27FC236}">
              <a16:creationId xmlns:a16="http://schemas.microsoft.com/office/drawing/2014/main" id="{476CAFDD-DB3E-40F2-B962-9F3732299F39}"/>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99</xdr:row>
      <xdr:rowOff>29227</xdr:rowOff>
    </xdr:from>
    <xdr:ext cx="531299" cy="259045"/>
    <xdr:sp macro="" textlink="">
      <xdr:nvSpPr>
        <xdr:cNvPr id="433" name="テキスト ボックス 432">
          <a:extLst>
            <a:ext uri="{FF2B5EF4-FFF2-40B4-BE49-F238E27FC236}">
              <a16:creationId xmlns:a16="http://schemas.microsoft.com/office/drawing/2014/main" id="{9538E9CA-9DA3-4EFF-A8E5-C54849C867C8}"/>
            </a:ext>
          </a:extLst>
        </xdr:cNvPr>
        <xdr:cNvSpPr txBox="1"/>
      </xdr:nvSpPr>
      <xdr:spPr>
        <a:xfrm>
          <a:off x="5478976" y="16142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34" name="直線コネクタ 433">
          <a:extLst>
            <a:ext uri="{FF2B5EF4-FFF2-40B4-BE49-F238E27FC236}">
              <a16:creationId xmlns:a16="http://schemas.microsoft.com/office/drawing/2014/main" id="{C93C4AB9-B61D-413F-9A26-0E45FE5DB96E}"/>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35" name="テキスト ボックス 434">
          <a:extLst>
            <a:ext uri="{FF2B5EF4-FFF2-40B4-BE49-F238E27FC236}">
              <a16:creationId xmlns:a16="http://schemas.microsoft.com/office/drawing/2014/main" id="{880FAC43-A54C-4629-9FE0-200617EE86D6}"/>
            </a:ext>
          </a:extLst>
        </xdr:cNvPr>
        <xdr:cNvSpPr txBox="1"/>
      </xdr:nvSpPr>
      <xdr:spPr>
        <a:xfrm>
          <a:off x="5421206" y="157613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36" name="【市民会館】&#10;一人当たり面積グラフ枠">
          <a:extLst>
            <a:ext uri="{FF2B5EF4-FFF2-40B4-BE49-F238E27FC236}">
              <a16:creationId xmlns:a16="http://schemas.microsoft.com/office/drawing/2014/main" id="{C55D8FC9-759E-45E0-BCFD-1CB98D160CB8}"/>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75876</xdr:rowOff>
    </xdr:from>
    <xdr:to>
      <xdr:col>54</xdr:col>
      <xdr:colOff>189865</xdr:colOff>
      <xdr:row>108</xdr:row>
      <xdr:rowOff>151981</xdr:rowOff>
    </xdr:to>
    <xdr:cxnSp macro="">
      <xdr:nvCxnSpPr>
        <xdr:cNvPr id="437" name="直線コネクタ 436">
          <a:extLst>
            <a:ext uri="{FF2B5EF4-FFF2-40B4-BE49-F238E27FC236}">
              <a16:creationId xmlns:a16="http://schemas.microsoft.com/office/drawing/2014/main" id="{AC4C4910-15A9-4F74-8F5A-17B891E82BC5}"/>
            </a:ext>
          </a:extLst>
        </xdr:cNvPr>
        <xdr:cNvCxnSpPr/>
      </xdr:nvCxnSpPr>
      <xdr:spPr>
        <a:xfrm flipV="1">
          <a:off x="9429115" y="16192176"/>
          <a:ext cx="0" cy="1619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155808</xdr:rowOff>
    </xdr:from>
    <xdr:ext cx="469744" cy="259045"/>
    <xdr:sp macro="" textlink="">
      <xdr:nvSpPr>
        <xdr:cNvPr id="438" name="【市民会館】&#10;一人当たり面積最小値テキスト">
          <a:extLst>
            <a:ext uri="{FF2B5EF4-FFF2-40B4-BE49-F238E27FC236}">
              <a16:creationId xmlns:a16="http://schemas.microsoft.com/office/drawing/2014/main" id="{500B26A0-4EE0-46C2-92AE-9695701881DE}"/>
            </a:ext>
          </a:extLst>
        </xdr:cNvPr>
        <xdr:cNvSpPr txBox="1"/>
      </xdr:nvSpPr>
      <xdr:spPr>
        <a:xfrm>
          <a:off x="9467850" y="17818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151981</xdr:rowOff>
    </xdr:from>
    <xdr:to>
      <xdr:col>55</xdr:col>
      <xdr:colOff>88900</xdr:colOff>
      <xdr:row>108</xdr:row>
      <xdr:rowOff>151981</xdr:rowOff>
    </xdr:to>
    <xdr:cxnSp macro="">
      <xdr:nvCxnSpPr>
        <xdr:cNvPr id="439" name="直線コネクタ 438">
          <a:extLst>
            <a:ext uri="{FF2B5EF4-FFF2-40B4-BE49-F238E27FC236}">
              <a16:creationId xmlns:a16="http://schemas.microsoft.com/office/drawing/2014/main" id="{5F5D7E96-E187-4581-9F1C-788DCC44E07A}"/>
            </a:ext>
          </a:extLst>
        </xdr:cNvPr>
        <xdr:cNvCxnSpPr/>
      </xdr:nvCxnSpPr>
      <xdr:spPr>
        <a:xfrm>
          <a:off x="9363075" y="1781133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22553</xdr:rowOff>
    </xdr:from>
    <xdr:ext cx="534377" cy="259045"/>
    <xdr:sp macro="" textlink="">
      <xdr:nvSpPr>
        <xdr:cNvPr id="440" name="【市民会館】&#10;一人当たり面積最大値テキスト">
          <a:extLst>
            <a:ext uri="{FF2B5EF4-FFF2-40B4-BE49-F238E27FC236}">
              <a16:creationId xmlns:a16="http://schemas.microsoft.com/office/drawing/2014/main" id="{BF043C3C-1C57-4D34-8BD9-CECD314E88D3}"/>
            </a:ext>
          </a:extLst>
        </xdr:cNvPr>
        <xdr:cNvSpPr txBox="1"/>
      </xdr:nvSpPr>
      <xdr:spPr>
        <a:xfrm>
          <a:off x="9467850" y="15970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75876</xdr:rowOff>
    </xdr:from>
    <xdr:to>
      <xdr:col>55</xdr:col>
      <xdr:colOff>88900</xdr:colOff>
      <xdr:row>99</xdr:row>
      <xdr:rowOff>75876</xdr:rowOff>
    </xdr:to>
    <xdr:cxnSp macro="">
      <xdr:nvCxnSpPr>
        <xdr:cNvPr id="441" name="直線コネクタ 440">
          <a:extLst>
            <a:ext uri="{FF2B5EF4-FFF2-40B4-BE49-F238E27FC236}">
              <a16:creationId xmlns:a16="http://schemas.microsoft.com/office/drawing/2014/main" id="{E3BE4B65-E7D9-43B4-A543-69C41DEA9299}"/>
            </a:ext>
          </a:extLst>
        </xdr:cNvPr>
        <xdr:cNvCxnSpPr/>
      </xdr:nvCxnSpPr>
      <xdr:spPr>
        <a:xfrm>
          <a:off x="9363075" y="1619217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170209</xdr:rowOff>
    </xdr:from>
    <xdr:ext cx="469744" cy="259045"/>
    <xdr:sp macro="" textlink="">
      <xdr:nvSpPr>
        <xdr:cNvPr id="442" name="【市民会館】&#10;一人当たり面積平均値テキスト">
          <a:extLst>
            <a:ext uri="{FF2B5EF4-FFF2-40B4-BE49-F238E27FC236}">
              <a16:creationId xmlns:a16="http://schemas.microsoft.com/office/drawing/2014/main" id="{663FC9BC-DAE2-4B14-AEA0-7A583FAA42D5}"/>
            </a:ext>
          </a:extLst>
        </xdr:cNvPr>
        <xdr:cNvSpPr txBox="1"/>
      </xdr:nvSpPr>
      <xdr:spPr>
        <a:xfrm>
          <a:off x="9467850" y="176581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20332</xdr:rowOff>
    </xdr:from>
    <xdr:to>
      <xdr:col>55</xdr:col>
      <xdr:colOff>50800</xdr:colOff>
      <xdr:row>108</xdr:row>
      <xdr:rowOff>121932</xdr:rowOff>
    </xdr:to>
    <xdr:sp macro="" textlink="">
      <xdr:nvSpPr>
        <xdr:cNvPr id="443" name="フローチャート: 判断 442">
          <a:extLst>
            <a:ext uri="{FF2B5EF4-FFF2-40B4-BE49-F238E27FC236}">
              <a16:creationId xmlns:a16="http://schemas.microsoft.com/office/drawing/2014/main" id="{9F6C310B-F710-4DC3-8DBE-240EC07222C7}"/>
            </a:ext>
          </a:extLst>
        </xdr:cNvPr>
        <xdr:cNvSpPr/>
      </xdr:nvSpPr>
      <xdr:spPr>
        <a:xfrm>
          <a:off x="9401175" y="17679682"/>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108</xdr:row>
      <xdr:rowOff>96571</xdr:rowOff>
    </xdr:from>
    <xdr:to>
      <xdr:col>50</xdr:col>
      <xdr:colOff>165100</xdr:colOff>
      <xdr:row>109</xdr:row>
      <xdr:rowOff>26721</xdr:rowOff>
    </xdr:to>
    <xdr:sp macro="" textlink="">
      <xdr:nvSpPr>
        <xdr:cNvPr id="444" name="フローチャート: 判断 443">
          <a:extLst>
            <a:ext uri="{FF2B5EF4-FFF2-40B4-BE49-F238E27FC236}">
              <a16:creationId xmlns:a16="http://schemas.microsoft.com/office/drawing/2014/main" id="{35808123-BC6F-46DF-8A48-2637911E2C54}"/>
            </a:ext>
          </a:extLst>
        </xdr:cNvPr>
        <xdr:cNvSpPr/>
      </xdr:nvSpPr>
      <xdr:spPr>
        <a:xfrm>
          <a:off x="8639175" y="1775592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108</xdr:row>
      <xdr:rowOff>96799</xdr:rowOff>
    </xdr:from>
    <xdr:to>
      <xdr:col>46</xdr:col>
      <xdr:colOff>38100</xdr:colOff>
      <xdr:row>109</xdr:row>
      <xdr:rowOff>26949</xdr:rowOff>
    </xdr:to>
    <xdr:sp macro="" textlink="">
      <xdr:nvSpPr>
        <xdr:cNvPr id="445" name="フローチャート: 判断 444">
          <a:extLst>
            <a:ext uri="{FF2B5EF4-FFF2-40B4-BE49-F238E27FC236}">
              <a16:creationId xmlns:a16="http://schemas.microsoft.com/office/drawing/2014/main" id="{09BBE88B-A950-42D1-8C4F-BE237A98D50A}"/>
            </a:ext>
          </a:extLst>
        </xdr:cNvPr>
        <xdr:cNvSpPr/>
      </xdr:nvSpPr>
      <xdr:spPr>
        <a:xfrm>
          <a:off x="7839075" y="1775614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108</xdr:row>
      <xdr:rowOff>96932</xdr:rowOff>
    </xdr:from>
    <xdr:to>
      <xdr:col>41</xdr:col>
      <xdr:colOff>101600</xdr:colOff>
      <xdr:row>109</xdr:row>
      <xdr:rowOff>27082</xdr:rowOff>
    </xdr:to>
    <xdr:sp macro="" textlink="">
      <xdr:nvSpPr>
        <xdr:cNvPr id="446" name="フローチャート: 判断 445">
          <a:extLst>
            <a:ext uri="{FF2B5EF4-FFF2-40B4-BE49-F238E27FC236}">
              <a16:creationId xmlns:a16="http://schemas.microsoft.com/office/drawing/2014/main" id="{7EAF3D18-5395-4C88-90C8-C0B0A1455553}"/>
            </a:ext>
          </a:extLst>
        </xdr:cNvPr>
        <xdr:cNvSpPr/>
      </xdr:nvSpPr>
      <xdr:spPr>
        <a:xfrm>
          <a:off x="7029450" y="1775628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108</xdr:row>
      <xdr:rowOff>96876</xdr:rowOff>
    </xdr:from>
    <xdr:to>
      <xdr:col>36</xdr:col>
      <xdr:colOff>165100</xdr:colOff>
      <xdr:row>109</xdr:row>
      <xdr:rowOff>27026</xdr:rowOff>
    </xdr:to>
    <xdr:sp macro="" textlink="">
      <xdr:nvSpPr>
        <xdr:cNvPr id="447" name="フローチャート: 判断 446">
          <a:extLst>
            <a:ext uri="{FF2B5EF4-FFF2-40B4-BE49-F238E27FC236}">
              <a16:creationId xmlns:a16="http://schemas.microsoft.com/office/drawing/2014/main" id="{C66EDF30-FB6C-48A6-9A91-EECD78FE196E}"/>
            </a:ext>
          </a:extLst>
        </xdr:cNvPr>
        <xdr:cNvSpPr/>
      </xdr:nvSpPr>
      <xdr:spPr>
        <a:xfrm>
          <a:off x="6238875" y="1775622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48" name="テキスト ボックス 447">
          <a:extLst>
            <a:ext uri="{FF2B5EF4-FFF2-40B4-BE49-F238E27FC236}">
              <a16:creationId xmlns:a16="http://schemas.microsoft.com/office/drawing/2014/main" id="{D173F20A-55EA-464D-ADBD-80C30F8BB9E1}"/>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49" name="テキスト ボックス 448">
          <a:extLst>
            <a:ext uri="{FF2B5EF4-FFF2-40B4-BE49-F238E27FC236}">
              <a16:creationId xmlns:a16="http://schemas.microsoft.com/office/drawing/2014/main" id="{867BAB26-FD97-4946-983C-26065492A0A8}"/>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50" name="テキスト ボックス 449">
          <a:extLst>
            <a:ext uri="{FF2B5EF4-FFF2-40B4-BE49-F238E27FC236}">
              <a16:creationId xmlns:a16="http://schemas.microsoft.com/office/drawing/2014/main" id="{71D58DF7-1A88-4099-ADA4-2F03358A2ED0}"/>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51" name="テキスト ボックス 450">
          <a:extLst>
            <a:ext uri="{FF2B5EF4-FFF2-40B4-BE49-F238E27FC236}">
              <a16:creationId xmlns:a16="http://schemas.microsoft.com/office/drawing/2014/main" id="{CFE2A7CE-7854-473D-ADCA-1CA81FAB4AE7}"/>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52" name="テキスト ボックス 451">
          <a:extLst>
            <a:ext uri="{FF2B5EF4-FFF2-40B4-BE49-F238E27FC236}">
              <a16:creationId xmlns:a16="http://schemas.microsoft.com/office/drawing/2014/main" id="{955FF32A-0F61-4637-820D-1FE85125FC8D}"/>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94799</xdr:rowOff>
    </xdr:from>
    <xdr:to>
      <xdr:col>50</xdr:col>
      <xdr:colOff>165100</xdr:colOff>
      <xdr:row>109</xdr:row>
      <xdr:rowOff>24949</xdr:rowOff>
    </xdr:to>
    <xdr:sp macro="" textlink="">
      <xdr:nvSpPr>
        <xdr:cNvPr id="453" name="楕円 452">
          <a:extLst>
            <a:ext uri="{FF2B5EF4-FFF2-40B4-BE49-F238E27FC236}">
              <a16:creationId xmlns:a16="http://schemas.microsoft.com/office/drawing/2014/main" id="{F952728F-5FDF-486F-8101-6A290D7407DF}"/>
            </a:ext>
          </a:extLst>
        </xdr:cNvPr>
        <xdr:cNvSpPr/>
      </xdr:nvSpPr>
      <xdr:spPr>
        <a:xfrm>
          <a:off x="8639175" y="1775414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108</xdr:row>
      <xdr:rowOff>94951</xdr:rowOff>
    </xdr:from>
    <xdr:to>
      <xdr:col>46</xdr:col>
      <xdr:colOff>38100</xdr:colOff>
      <xdr:row>109</xdr:row>
      <xdr:rowOff>25101</xdr:rowOff>
    </xdr:to>
    <xdr:sp macro="" textlink="">
      <xdr:nvSpPr>
        <xdr:cNvPr id="454" name="楕円 453">
          <a:extLst>
            <a:ext uri="{FF2B5EF4-FFF2-40B4-BE49-F238E27FC236}">
              <a16:creationId xmlns:a16="http://schemas.microsoft.com/office/drawing/2014/main" id="{78B8DFAA-F59F-441C-A0D2-1F047AD3E0FC}"/>
            </a:ext>
          </a:extLst>
        </xdr:cNvPr>
        <xdr:cNvSpPr/>
      </xdr:nvSpPr>
      <xdr:spPr>
        <a:xfrm>
          <a:off x="7839075" y="1775430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145599</xdr:rowOff>
    </xdr:from>
    <xdr:to>
      <xdr:col>50</xdr:col>
      <xdr:colOff>114300</xdr:colOff>
      <xdr:row>108</xdr:row>
      <xdr:rowOff>145751</xdr:rowOff>
    </xdr:to>
    <xdr:cxnSp macro="">
      <xdr:nvCxnSpPr>
        <xdr:cNvPr id="455" name="直線コネクタ 454">
          <a:extLst>
            <a:ext uri="{FF2B5EF4-FFF2-40B4-BE49-F238E27FC236}">
              <a16:creationId xmlns:a16="http://schemas.microsoft.com/office/drawing/2014/main" id="{A8E0B560-B51A-480B-8BCA-568D0D632C36}"/>
            </a:ext>
          </a:extLst>
        </xdr:cNvPr>
        <xdr:cNvCxnSpPr/>
      </xdr:nvCxnSpPr>
      <xdr:spPr>
        <a:xfrm flipV="1">
          <a:off x="7886700" y="17801774"/>
          <a:ext cx="800100" cy="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94990</xdr:rowOff>
    </xdr:from>
    <xdr:to>
      <xdr:col>41</xdr:col>
      <xdr:colOff>101600</xdr:colOff>
      <xdr:row>109</xdr:row>
      <xdr:rowOff>25140</xdr:rowOff>
    </xdr:to>
    <xdr:sp macro="" textlink="">
      <xdr:nvSpPr>
        <xdr:cNvPr id="456" name="楕円 455">
          <a:extLst>
            <a:ext uri="{FF2B5EF4-FFF2-40B4-BE49-F238E27FC236}">
              <a16:creationId xmlns:a16="http://schemas.microsoft.com/office/drawing/2014/main" id="{AA04FB5D-00F1-463C-82BA-D225C5C27A46}"/>
            </a:ext>
          </a:extLst>
        </xdr:cNvPr>
        <xdr:cNvSpPr/>
      </xdr:nvSpPr>
      <xdr:spPr>
        <a:xfrm>
          <a:off x="7029450" y="1775434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145751</xdr:rowOff>
    </xdr:from>
    <xdr:to>
      <xdr:col>45</xdr:col>
      <xdr:colOff>177800</xdr:colOff>
      <xdr:row>108</xdr:row>
      <xdr:rowOff>145790</xdr:rowOff>
    </xdr:to>
    <xdr:cxnSp macro="">
      <xdr:nvCxnSpPr>
        <xdr:cNvPr id="457" name="直線コネクタ 456">
          <a:extLst>
            <a:ext uri="{FF2B5EF4-FFF2-40B4-BE49-F238E27FC236}">
              <a16:creationId xmlns:a16="http://schemas.microsoft.com/office/drawing/2014/main" id="{DE965001-7509-442F-807A-F12EB2ABB44C}"/>
            </a:ext>
          </a:extLst>
        </xdr:cNvPr>
        <xdr:cNvCxnSpPr/>
      </xdr:nvCxnSpPr>
      <xdr:spPr>
        <a:xfrm flipV="1">
          <a:off x="7077075" y="17801926"/>
          <a:ext cx="809625" cy="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95066</xdr:rowOff>
    </xdr:from>
    <xdr:to>
      <xdr:col>36</xdr:col>
      <xdr:colOff>165100</xdr:colOff>
      <xdr:row>109</xdr:row>
      <xdr:rowOff>25216</xdr:rowOff>
    </xdr:to>
    <xdr:sp macro="" textlink="">
      <xdr:nvSpPr>
        <xdr:cNvPr id="458" name="楕円 457">
          <a:extLst>
            <a:ext uri="{FF2B5EF4-FFF2-40B4-BE49-F238E27FC236}">
              <a16:creationId xmlns:a16="http://schemas.microsoft.com/office/drawing/2014/main" id="{67F59F93-EC7A-4F4C-A2DD-408F5C833298}"/>
            </a:ext>
          </a:extLst>
        </xdr:cNvPr>
        <xdr:cNvSpPr/>
      </xdr:nvSpPr>
      <xdr:spPr>
        <a:xfrm>
          <a:off x="6238875" y="1775441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145790</xdr:rowOff>
    </xdr:from>
    <xdr:to>
      <xdr:col>41</xdr:col>
      <xdr:colOff>50800</xdr:colOff>
      <xdr:row>108</xdr:row>
      <xdr:rowOff>145866</xdr:rowOff>
    </xdr:to>
    <xdr:cxnSp macro="">
      <xdr:nvCxnSpPr>
        <xdr:cNvPr id="459" name="直線コネクタ 458">
          <a:extLst>
            <a:ext uri="{FF2B5EF4-FFF2-40B4-BE49-F238E27FC236}">
              <a16:creationId xmlns:a16="http://schemas.microsoft.com/office/drawing/2014/main" id="{9DEA6668-ED0E-4696-B244-77B84F333F56}"/>
            </a:ext>
          </a:extLst>
        </xdr:cNvPr>
        <xdr:cNvCxnSpPr/>
      </xdr:nvCxnSpPr>
      <xdr:spPr>
        <a:xfrm flipV="1">
          <a:off x="6286500" y="17801965"/>
          <a:ext cx="790575"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109</xdr:row>
      <xdr:rowOff>17848</xdr:rowOff>
    </xdr:from>
    <xdr:ext cx="469744" cy="259045"/>
    <xdr:sp macro="" textlink="">
      <xdr:nvSpPr>
        <xdr:cNvPr id="460" name="n_1aveValue【市民会館】&#10;一人当たり面積">
          <a:extLst>
            <a:ext uri="{FF2B5EF4-FFF2-40B4-BE49-F238E27FC236}">
              <a16:creationId xmlns:a16="http://schemas.microsoft.com/office/drawing/2014/main" id="{328CCDF2-2306-40D5-A921-47693F672C00}"/>
            </a:ext>
          </a:extLst>
        </xdr:cNvPr>
        <xdr:cNvSpPr txBox="1"/>
      </xdr:nvSpPr>
      <xdr:spPr>
        <a:xfrm>
          <a:off x="8458277" y="17848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109</xdr:row>
      <xdr:rowOff>18076</xdr:rowOff>
    </xdr:from>
    <xdr:ext cx="469744" cy="259045"/>
    <xdr:sp macro="" textlink="">
      <xdr:nvSpPr>
        <xdr:cNvPr id="461" name="n_2aveValue【市民会館】&#10;一人当たり面積">
          <a:extLst>
            <a:ext uri="{FF2B5EF4-FFF2-40B4-BE49-F238E27FC236}">
              <a16:creationId xmlns:a16="http://schemas.microsoft.com/office/drawing/2014/main" id="{1C360B59-B036-4FDD-B003-9EFC767B413C}"/>
            </a:ext>
          </a:extLst>
        </xdr:cNvPr>
        <xdr:cNvSpPr txBox="1"/>
      </xdr:nvSpPr>
      <xdr:spPr>
        <a:xfrm>
          <a:off x="7677227" y="17848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109</xdr:row>
      <xdr:rowOff>18209</xdr:rowOff>
    </xdr:from>
    <xdr:ext cx="469744" cy="259045"/>
    <xdr:sp macro="" textlink="">
      <xdr:nvSpPr>
        <xdr:cNvPr id="462" name="n_3aveValue【市民会館】&#10;一人当たり面積">
          <a:extLst>
            <a:ext uri="{FF2B5EF4-FFF2-40B4-BE49-F238E27FC236}">
              <a16:creationId xmlns:a16="http://schemas.microsoft.com/office/drawing/2014/main" id="{C73AB7EF-6A33-4B5C-8DB5-F1B8DD8E2BF3}"/>
            </a:ext>
          </a:extLst>
        </xdr:cNvPr>
        <xdr:cNvSpPr txBox="1"/>
      </xdr:nvSpPr>
      <xdr:spPr>
        <a:xfrm>
          <a:off x="6867602" y="17849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109</xdr:row>
      <xdr:rowOff>18153</xdr:rowOff>
    </xdr:from>
    <xdr:ext cx="469744" cy="259045"/>
    <xdr:sp macro="" textlink="">
      <xdr:nvSpPr>
        <xdr:cNvPr id="463" name="n_4aveValue【市民会館】&#10;一人当たり面積">
          <a:extLst>
            <a:ext uri="{FF2B5EF4-FFF2-40B4-BE49-F238E27FC236}">
              <a16:creationId xmlns:a16="http://schemas.microsoft.com/office/drawing/2014/main" id="{B88D1C86-6A04-4C7C-9A33-584840CBE182}"/>
            </a:ext>
          </a:extLst>
        </xdr:cNvPr>
        <xdr:cNvSpPr txBox="1"/>
      </xdr:nvSpPr>
      <xdr:spPr>
        <a:xfrm>
          <a:off x="6067502" y="17848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41476</xdr:rowOff>
    </xdr:from>
    <xdr:ext cx="469744" cy="259045"/>
    <xdr:sp macro="" textlink="">
      <xdr:nvSpPr>
        <xdr:cNvPr id="464" name="n_1mainValue【市民会館】&#10;一人当たり面積">
          <a:extLst>
            <a:ext uri="{FF2B5EF4-FFF2-40B4-BE49-F238E27FC236}">
              <a16:creationId xmlns:a16="http://schemas.microsoft.com/office/drawing/2014/main" id="{A1FAE3A9-1C61-4EA8-AB13-B9AB589FCBF7}"/>
            </a:ext>
          </a:extLst>
        </xdr:cNvPr>
        <xdr:cNvSpPr txBox="1"/>
      </xdr:nvSpPr>
      <xdr:spPr>
        <a:xfrm>
          <a:off x="8458277" y="17532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41628</xdr:rowOff>
    </xdr:from>
    <xdr:ext cx="469744" cy="259045"/>
    <xdr:sp macro="" textlink="">
      <xdr:nvSpPr>
        <xdr:cNvPr id="465" name="n_2mainValue【市民会館】&#10;一人当たり面積">
          <a:extLst>
            <a:ext uri="{FF2B5EF4-FFF2-40B4-BE49-F238E27FC236}">
              <a16:creationId xmlns:a16="http://schemas.microsoft.com/office/drawing/2014/main" id="{239976C9-A41E-45CD-B1F2-5011BD97ED13}"/>
            </a:ext>
          </a:extLst>
        </xdr:cNvPr>
        <xdr:cNvSpPr txBox="1"/>
      </xdr:nvSpPr>
      <xdr:spPr>
        <a:xfrm>
          <a:off x="7677227" y="1753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41667</xdr:rowOff>
    </xdr:from>
    <xdr:ext cx="469744" cy="259045"/>
    <xdr:sp macro="" textlink="">
      <xdr:nvSpPr>
        <xdr:cNvPr id="466" name="n_3mainValue【市民会館】&#10;一人当たり面積">
          <a:extLst>
            <a:ext uri="{FF2B5EF4-FFF2-40B4-BE49-F238E27FC236}">
              <a16:creationId xmlns:a16="http://schemas.microsoft.com/office/drawing/2014/main" id="{3BD0C017-611C-4848-9F2F-EA2FC844D7B9}"/>
            </a:ext>
          </a:extLst>
        </xdr:cNvPr>
        <xdr:cNvSpPr txBox="1"/>
      </xdr:nvSpPr>
      <xdr:spPr>
        <a:xfrm>
          <a:off x="6867602" y="17532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41743</xdr:rowOff>
    </xdr:from>
    <xdr:ext cx="469744" cy="259045"/>
    <xdr:sp macro="" textlink="">
      <xdr:nvSpPr>
        <xdr:cNvPr id="467" name="n_4mainValue【市民会館】&#10;一人当たり面積">
          <a:extLst>
            <a:ext uri="{FF2B5EF4-FFF2-40B4-BE49-F238E27FC236}">
              <a16:creationId xmlns:a16="http://schemas.microsoft.com/office/drawing/2014/main" id="{1BD6D337-08FA-43B2-8791-2C0CC11D27EC}"/>
            </a:ext>
          </a:extLst>
        </xdr:cNvPr>
        <xdr:cNvSpPr txBox="1"/>
      </xdr:nvSpPr>
      <xdr:spPr>
        <a:xfrm>
          <a:off x="6067502" y="17532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68" name="正方形/長方形 467">
          <a:extLst>
            <a:ext uri="{FF2B5EF4-FFF2-40B4-BE49-F238E27FC236}">
              <a16:creationId xmlns:a16="http://schemas.microsoft.com/office/drawing/2014/main" id="{E21B17A8-2684-4FA9-BA2B-5820FE8D542B}"/>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69" name="正方形/長方形 468">
          <a:extLst>
            <a:ext uri="{FF2B5EF4-FFF2-40B4-BE49-F238E27FC236}">
              <a16:creationId xmlns:a16="http://schemas.microsoft.com/office/drawing/2014/main" id="{2A4576AA-3FC1-496F-833D-675CDE970994}"/>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70" name="正方形/長方形 469">
          <a:extLst>
            <a:ext uri="{FF2B5EF4-FFF2-40B4-BE49-F238E27FC236}">
              <a16:creationId xmlns:a16="http://schemas.microsoft.com/office/drawing/2014/main" id="{6B9FDA5E-256A-4D77-9B70-86EACDE67CE4}"/>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71" name="正方形/長方形 470">
          <a:extLst>
            <a:ext uri="{FF2B5EF4-FFF2-40B4-BE49-F238E27FC236}">
              <a16:creationId xmlns:a16="http://schemas.microsoft.com/office/drawing/2014/main" id="{FEFEA725-4AD7-45AC-95AF-4B058EF406AF}"/>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72" name="正方形/長方形 471">
          <a:extLst>
            <a:ext uri="{FF2B5EF4-FFF2-40B4-BE49-F238E27FC236}">
              <a16:creationId xmlns:a16="http://schemas.microsoft.com/office/drawing/2014/main" id="{276E767C-E105-46F3-89EC-875BD19BD977}"/>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73" name="正方形/長方形 472">
          <a:extLst>
            <a:ext uri="{FF2B5EF4-FFF2-40B4-BE49-F238E27FC236}">
              <a16:creationId xmlns:a16="http://schemas.microsoft.com/office/drawing/2014/main" id="{02C8E1BD-E3D2-40A1-95B7-170AD74E539B}"/>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74" name="正方形/長方形 473">
          <a:extLst>
            <a:ext uri="{FF2B5EF4-FFF2-40B4-BE49-F238E27FC236}">
              <a16:creationId xmlns:a16="http://schemas.microsoft.com/office/drawing/2014/main" id="{9603BCDF-70C4-4B4A-9ABC-A74D8A6B5CB5}"/>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75" name="正方形/長方形 474">
          <a:extLst>
            <a:ext uri="{FF2B5EF4-FFF2-40B4-BE49-F238E27FC236}">
              <a16:creationId xmlns:a16="http://schemas.microsoft.com/office/drawing/2014/main" id="{654D07DE-731C-44DD-A1D5-93C01300E6F7}"/>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76" name="テキスト ボックス 475">
          <a:extLst>
            <a:ext uri="{FF2B5EF4-FFF2-40B4-BE49-F238E27FC236}">
              <a16:creationId xmlns:a16="http://schemas.microsoft.com/office/drawing/2014/main" id="{20891B19-1C15-4DD0-9C51-14D98882F24E}"/>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77" name="直線コネクタ 476">
          <a:extLst>
            <a:ext uri="{FF2B5EF4-FFF2-40B4-BE49-F238E27FC236}">
              <a16:creationId xmlns:a16="http://schemas.microsoft.com/office/drawing/2014/main" id="{814B57CE-2235-4CC7-A9D7-9D3A9566182B}"/>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78" name="テキスト ボックス 477">
          <a:extLst>
            <a:ext uri="{FF2B5EF4-FFF2-40B4-BE49-F238E27FC236}">
              <a16:creationId xmlns:a16="http://schemas.microsoft.com/office/drawing/2014/main" id="{0BB52F3E-6147-4F5C-94B3-4938DDEB70FD}"/>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79" name="直線コネクタ 478">
          <a:extLst>
            <a:ext uri="{FF2B5EF4-FFF2-40B4-BE49-F238E27FC236}">
              <a16:creationId xmlns:a16="http://schemas.microsoft.com/office/drawing/2014/main" id="{E097E256-1831-4CF6-AFC9-53127E4C1918}"/>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80" name="テキスト ボックス 479">
          <a:extLst>
            <a:ext uri="{FF2B5EF4-FFF2-40B4-BE49-F238E27FC236}">
              <a16:creationId xmlns:a16="http://schemas.microsoft.com/office/drawing/2014/main" id="{59741B88-34F8-4D47-A2EE-00DE3D77102C}"/>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81" name="直線コネクタ 480">
          <a:extLst>
            <a:ext uri="{FF2B5EF4-FFF2-40B4-BE49-F238E27FC236}">
              <a16:creationId xmlns:a16="http://schemas.microsoft.com/office/drawing/2014/main" id="{2B1CCE72-C8F8-47B6-92BD-1EB32B7DCA75}"/>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82" name="テキスト ボックス 481">
          <a:extLst>
            <a:ext uri="{FF2B5EF4-FFF2-40B4-BE49-F238E27FC236}">
              <a16:creationId xmlns:a16="http://schemas.microsoft.com/office/drawing/2014/main" id="{865651EA-7574-4146-946A-CA255D0D92FA}"/>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83" name="直線コネクタ 482">
          <a:extLst>
            <a:ext uri="{FF2B5EF4-FFF2-40B4-BE49-F238E27FC236}">
              <a16:creationId xmlns:a16="http://schemas.microsoft.com/office/drawing/2014/main" id="{1F751DFB-9B52-4CE9-B38B-F28EB1C0E888}"/>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84" name="テキスト ボックス 483">
          <a:extLst>
            <a:ext uri="{FF2B5EF4-FFF2-40B4-BE49-F238E27FC236}">
              <a16:creationId xmlns:a16="http://schemas.microsoft.com/office/drawing/2014/main" id="{5E7A176F-5152-4B54-9C40-7A6D940ACE2E}"/>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85" name="直線コネクタ 484">
          <a:extLst>
            <a:ext uri="{FF2B5EF4-FFF2-40B4-BE49-F238E27FC236}">
              <a16:creationId xmlns:a16="http://schemas.microsoft.com/office/drawing/2014/main" id="{F0CD4A30-C3F7-459E-AE70-AB4FE82BB534}"/>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86" name="テキスト ボックス 485">
          <a:extLst>
            <a:ext uri="{FF2B5EF4-FFF2-40B4-BE49-F238E27FC236}">
              <a16:creationId xmlns:a16="http://schemas.microsoft.com/office/drawing/2014/main" id="{377235DB-4B91-4909-8592-3971021F2C64}"/>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87" name="直線コネクタ 486">
          <a:extLst>
            <a:ext uri="{FF2B5EF4-FFF2-40B4-BE49-F238E27FC236}">
              <a16:creationId xmlns:a16="http://schemas.microsoft.com/office/drawing/2014/main" id="{F16577CE-A15F-4FBF-928F-C50BF7322415}"/>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88" name="テキスト ボックス 487">
          <a:extLst>
            <a:ext uri="{FF2B5EF4-FFF2-40B4-BE49-F238E27FC236}">
              <a16:creationId xmlns:a16="http://schemas.microsoft.com/office/drawing/2014/main" id="{1F819F60-F18C-46B6-BA3E-CBB9B405A869}"/>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89" name="直線コネクタ 488">
          <a:extLst>
            <a:ext uri="{FF2B5EF4-FFF2-40B4-BE49-F238E27FC236}">
              <a16:creationId xmlns:a16="http://schemas.microsoft.com/office/drawing/2014/main" id="{8926B407-B185-4338-B908-D7EE26F55A19}"/>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90" name="テキスト ボックス 489">
          <a:extLst>
            <a:ext uri="{FF2B5EF4-FFF2-40B4-BE49-F238E27FC236}">
              <a16:creationId xmlns:a16="http://schemas.microsoft.com/office/drawing/2014/main" id="{25882832-F0BF-4BA7-B372-824C185A756E}"/>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91" name="【一般廃棄物処理施設】&#10;有形固定資産減価償却率グラフ枠">
          <a:extLst>
            <a:ext uri="{FF2B5EF4-FFF2-40B4-BE49-F238E27FC236}">
              <a16:creationId xmlns:a16="http://schemas.microsoft.com/office/drawing/2014/main" id="{C24F66E4-D739-4907-B525-7A1AEC3FBFE2}"/>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28575</xdr:rowOff>
    </xdr:from>
    <xdr:to>
      <xdr:col>85</xdr:col>
      <xdr:colOff>126364</xdr:colOff>
      <xdr:row>41</xdr:row>
      <xdr:rowOff>32385</xdr:rowOff>
    </xdr:to>
    <xdr:cxnSp macro="">
      <xdr:nvCxnSpPr>
        <xdr:cNvPr id="492" name="直線コネクタ 491">
          <a:extLst>
            <a:ext uri="{FF2B5EF4-FFF2-40B4-BE49-F238E27FC236}">
              <a16:creationId xmlns:a16="http://schemas.microsoft.com/office/drawing/2014/main" id="{FA7B92A7-7DC9-4B93-893A-D927E0B20DBB}"/>
            </a:ext>
          </a:extLst>
        </xdr:cNvPr>
        <xdr:cNvCxnSpPr/>
      </xdr:nvCxnSpPr>
      <xdr:spPr>
        <a:xfrm flipV="1">
          <a:off x="14696439" y="5540375"/>
          <a:ext cx="0" cy="11372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36212</xdr:rowOff>
    </xdr:from>
    <xdr:ext cx="405111" cy="259045"/>
    <xdr:sp macro="" textlink="">
      <xdr:nvSpPr>
        <xdr:cNvPr id="493" name="【一般廃棄物処理施設】&#10;有形固定資産減価償却率最小値テキスト">
          <a:extLst>
            <a:ext uri="{FF2B5EF4-FFF2-40B4-BE49-F238E27FC236}">
              <a16:creationId xmlns:a16="http://schemas.microsoft.com/office/drawing/2014/main" id="{85C12409-236E-4BE7-8657-7B7AE6EBBF93}"/>
            </a:ext>
          </a:extLst>
        </xdr:cNvPr>
        <xdr:cNvSpPr txBox="1"/>
      </xdr:nvSpPr>
      <xdr:spPr>
        <a:xfrm>
          <a:off x="14735175" y="668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32385</xdr:rowOff>
    </xdr:from>
    <xdr:to>
      <xdr:col>86</xdr:col>
      <xdr:colOff>25400</xdr:colOff>
      <xdr:row>41</xdr:row>
      <xdr:rowOff>32385</xdr:rowOff>
    </xdr:to>
    <xdr:cxnSp macro="">
      <xdr:nvCxnSpPr>
        <xdr:cNvPr id="494" name="直線コネクタ 493">
          <a:extLst>
            <a:ext uri="{FF2B5EF4-FFF2-40B4-BE49-F238E27FC236}">
              <a16:creationId xmlns:a16="http://schemas.microsoft.com/office/drawing/2014/main" id="{901D1B91-12B3-4835-853F-98F2ABC8E6AD}"/>
            </a:ext>
          </a:extLst>
        </xdr:cNvPr>
        <xdr:cNvCxnSpPr/>
      </xdr:nvCxnSpPr>
      <xdr:spPr>
        <a:xfrm>
          <a:off x="14611350" y="66776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146702</xdr:rowOff>
    </xdr:from>
    <xdr:ext cx="405111" cy="259045"/>
    <xdr:sp macro="" textlink="">
      <xdr:nvSpPr>
        <xdr:cNvPr id="495" name="【一般廃棄物処理施設】&#10;有形固定資産減価償却率最大値テキスト">
          <a:extLst>
            <a:ext uri="{FF2B5EF4-FFF2-40B4-BE49-F238E27FC236}">
              <a16:creationId xmlns:a16="http://schemas.microsoft.com/office/drawing/2014/main" id="{1B2958D1-FDD0-4CEF-85E8-3D90C5E30E20}"/>
            </a:ext>
          </a:extLst>
        </xdr:cNvPr>
        <xdr:cNvSpPr txBox="1"/>
      </xdr:nvSpPr>
      <xdr:spPr>
        <a:xfrm>
          <a:off x="14735175" y="533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28575</xdr:rowOff>
    </xdr:from>
    <xdr:to>
      <xdr:col>86</xdr:col>
      <xdr:colOff>25400</xdr:colOff>
      <xdr:row>34</xdr:row>
      <xdr:rowOff>28575</xdr:rowOff>
    </xdr:to>
    <xdr:cxnSp macro="">
      <xdr:nvCxnSpPr>
        <xdr:cNvPr id="496" name="直線コネクタ 495">
          <a:extLst>
            <a:ext uri="{FF2B5EF4-FFF2-40B4-BE49-F238E27FC236}">
              <a16:creationId xmlns:a16="http://schemas.microsoft.com/office/drawing/2014/main" id="{40BACFC9-C370-438E-BE14-F013130F2DA6}"/>
            </a:ext>
          </a:extLst>
        </xdr:cNvPr>
        <xdr:cNvCxnSpPr/>
      </xdr:nvCxnSpPr>
      <xdr:spPr>
        <a:xfrm>
          <a:off x="14611350" y="5540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152417</xdr:rowOff>
    </xdr:from>
    <xdr:ext cx="405111" cy="259045"/>
    <xdr:sp macro="" textlink="">
      <xdr:nvSpPr>
        <xdr:cNvPr id="497" name="【一般廃棄物処理施設】&#10;有形固定資産減価償却率平均値テキスト">
          <a:extLst>
            <a:ext uri="{FF2B5EF4-FFF2-40B4-BE49-F238E27FC236}">
              <a16:creationId xmlns:a16="http://schemas.microsoft.com/office/drawing/2014/main" id="{51CF96AA-6AC8-4F3B-BF07-9B1E7E07C233}"/>
            </a:ext>
          </a:extLst>
        </xdr:cNvPr>
        <xdr:cNvSpPr txBox="1"/>
      </xdr:nvSpPr>
      <xdr:spPr>
        <a:xfrm>
          <a:off x="14735175" y="61531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2540</xdr:rowOff>
    </xdr:from>
    <xdr:to>
      <xdr:col>85</xdr:col>
      <xdr:colOff>177800</xdr:colOff>
      <xdr:row>38</xdr:row>
      <xdr:rowOff>104140</xdr:rowOff>
    </xdr:to>
    <xdr:sp macro="" textlink="">
      <xdr:nvSpPr>
        <xdr:cNvPr id="498" name="フローチャート: 判断 497">
          <a:extLst>
            <a:ext uri="{FF2B5EF4-FFF2-40B4-BE49-F238E27FC236}">
              <a16:creationId xmlns:a16="http://schemas.microsoft.com/office/drawing/2014/main" id="{D2E86EED-1B9E-43F6-AB68-A4E993D26E53}"/>
            </a:ext>
          </a:extLst>
        </xdr:cNvPr>
        <xdr:cNvSpPr/>
      </xdr:nvSpPr>
      <xdr:spPr>
        <a:xfrm>
          <a:off x="14649450" y="616521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143510</xdr:rowOff>
    </xdr:from>
    <xdr:to>
      <xdr:col>81</xdr:col>
      <xdr:colOff>101600</xdr:colOff>
      <xdr:row>38</xdr:row>
      <xdr:rowOff>73660</xdr:rowOff>
    </xdr:to>
    <xdr:sp macro="" textlink="">
      <xdr:nvSpPr>
        <xdr:cNvPr id="499" name="フローチャート: 判断 498">
          <a:extLst>
            <a:ext uri="{FF2B5EF4-FFF2-40B4-BE49-F238E27FC236}">
              <a16:creationId xmlns:a16="http://schemas.microsoft.com/office/drawing/2014/main" id="{18FF5DF8-6D5C-408F-BDC9-F97153C9872F}"/>
            </a:ext>
          </a:extLst>
        </xdr:cNvPr>
        <xdr:cNvSpPr/>
      </xdr:nvSpPr>
      <xdr:spPr>
        <a:xfrm>
          <a:off x="13887450" y="614108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88265</xdr:rowOff>
    </xdr:from>
    <xdr:to>
      <xdr:col>76</xdr:col>
      <xdr:colOff>165100</xdr:colOff>
      <xdr:row>38</xdr:row>
      <xdr:rowOff>18415</xdr:rowOff>
    </xdr:to>
    <xdr:sp macro="" textlink="">
      <xdr:nvSpPr>
        <xdr:cNvPr id="500" name="フローチャート: 判断 499">
          <a:extLst>
            <a:ext uri="{FF2B5EF4-FFF2-40B4-BE49-F238E27FC236}">
              <a16:creationId xmlns:a16="http://schemas.microsoft.com/office/drawing/2014/main" id="{DBC85292-D3A1-4CFF-8CC7-8DA19EC5114B}"/>
            </a:ext>
          </a:extLst>
        </xdr:cNvPr>
        <xdr:cNvSpPr/>
      </xdr:nvSpPr>
      <xdr:spPr>
        <a:xfrm>
          <a:off x="13096875" y="608584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57785</xdr:rowOff>
    </xdr:from>
    <xdr:to>
      <xdr:col>72</xdr:col>
      <xdr:colOff>38100</xdr:colOff>
      <xdr:row>37</xdr:row>
      <xdr:rowOff>159385</xdr:rowOff>
    </xdr:to>
    <xdr:sp macro="" textlink="">
      <xdr:nvSpPr>
        <xdr:cNvPr id="501" name="フローチャート: 判断 500">
          <a:extLst>
            <a:ext uri="{FF2B5EF4-FFF2-40B4-BE49-F238E27FC236}">
              <a16:creationId xmlns:a16="http://schemas.microsoft.com/office/drawing/2014/main" id="{D162FF6E-3437-491A-84EA-5626DD96FA96}"/>
            </a:ext>
          </a:extLst>
        </xdr:cNvPr>
        <xdr:cNvSpPr/>
      </xdr:nvSpPr>
      <xdr:spPr>
        <a:xfrm>
          <a:off x="12296775" y="605853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97790</xdr:rowOff>
    </xdr:from>
    <xdr:to>
      <xdr:col>67</xdr:col>
      <xdr:colOff>101600</xdr:colOff>
      <xdr:row>38</xdr:row>
      <xdr:rowOff>27940</xdr:rowOff>
    </xdr:to>
    <xdr:sp macro="" textlink="">
      <xdr:nvSpPr>
        <xdr:cNvPr id="502" name="フローチャート: 判断 501">
          <a:extLst>
            <a:ext uri="{FF2B5EF4-FFF2-40B4-BE49-F238E27FC236}">
              <a16:creationId xmlns:a16="http://schemas.microsoft.com/office/drawing/2014/main" id="{C2B7AAEE-077F-4AEA-8046-1265C16D97D4}"/>
            </a:ext>
          </a:extLst>
        </xdr:cNvPr>
        <xdr:cNvSpPr/>
      </xdr:nvSpPr>
      <xdr:spPr>
        <a:xfrm>
          <a:off x="11487150" y="609854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03" name="テキスト ボックス 502">
          <a:extLst>
            <a:ext uri="{FF2B5EF4-FFF2-40B4-BE49-F238E27FC236}">
              <a16:creationId xmlns:a16="http://schemas.microsoft.com/office/drawing/2014/main" id="{C6DDB7D7-A837-4C9F-84DE-5D525E439B7E}"/>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04" name="テキスト ボックス 503">
          <a:extLst>
            <a:ext uri="{FF2B5EF4-FFF2-40B4-BE49-F238E27FC236}">
              <a16:creationId xmlns:a16="http://schemas.microsoft.com/office/drawing/2014/main" id="{8A12D66C-7118-4952-A19C-E39A2C4BC4FC}"/>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05" name="テキスト ボックス 504">
          <a:extLst>
            <a:ext uri="{FF2B5EF4-FFF2-40B4-BE49-F238E27FC236}">
              <a16:creationId xmlns:a16="http://schemas.microsoft.com/office/drawing/2014/main" id="{916024A3-42F1-4CA9-9DC3-24E5EB62E004}"/>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06" name="テキスト ボックス 505">
          <a:extLst>
            <a:ext uri="{FF2B5EF4-FFF2-40B4-BE49-F238E27FC236}">
              <a16:creationId xmlns:a16="http://schemas.microsoft.com/office/drawing/2014/main" id="{A7859424-C002-4514-A0B4-64781D04CC16}"/>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07" name="テキスト ボックス 506">
          <a:extLst>
            <a:ext uri="{FF2B5EF4-FFF2-40B4-BE49-F238E27FC236}">
              <a16:creationId xmlns:a16="http://schemas.microsoft.com/office/drawing/2014/main" id="{2D63DC0D-894D-48F8-B8B4-E3F3458C5120}"/>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6350</xdr:rowOff>
    </xdr:from>
    <xdr:to>
      <xdr:col>81</xdr:col>
      <xdr:colOff>101600</xdr:colOff>
      <xdr:row>36</xdr:row>
      <xdr:rowOff>107950</xdr:rowOff>
    </xdr:to>
    <xdr:sp macro="" textlink="">
      <xdr:nvSpPr>
        <xdr:cNvPr id="508" name="楕円 507">
          <a:extLst>
            <a:ext uri="{FF2B5EF4-FFF2-40B4-BE49-F238E27FC236}">
              <a16:creationId xmlns:a16="http://schemas.microsoft.com/office/drawing/2014/main" id="{4115F718-F11F-400B-BA9E-4A6CB78515BE}"/>
            </a:ext>
          </a:extLst>
        </xdr:cNvPr>
        <xdr:cNvSpPr/>
      </xdr:nvSpPr>
      <xdr:spPr>
        <a:xfrm>
          <a:off x="13887450" y="58483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141605</xdr:rowOff>
    </xdr:from>
    <xdr:to>
      <xdr:col>76</xdr:col>
      <xdr:colOff>165100</xdr:colOff>
      <xdr:row>36</xdr:row>
      <xdr:rowOff>71755</xdr:rowOff>
    </xdr:to>
    <xdr:sp macro="" textlink="">
      <xdr:nvSpPr>
        <xdr:cNvPr id="509" name="楕円 508">
          <a:extLst>
            <a:ext uri="{FF2B5EF4-FFF2-40B4-BE49-F238E27FC236}">
              <a16:creationId xmlns:a16="http://schemas.microsoft.com/office/drawing/2014/main" id="{C15F3C47-268C-4F0C-B6EE-4BBEE0EBF2B4}"/>
            </a:ext>
          </a:extLst>
        </xdr:cNvPr>
        <xdr:cNvSpPr/>
      </xdr:nvSpPr>
      <xdr:spPr>
        <a:xfrm>
          <a:off x="13096875" y="582168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20955</xdr:rowOff>
    </xdr:from>
    <xdr:to>
      <xdr:col>81</xdr:col>
      <xdr:colOff>50800</xdr:colOff>
      <xdr:row>36</xdr:row>
      <xdr:rowOff>57150</xdr:rowOff>
    </xdr:to>
    <xdr:cxnSp macro="">
      <xdr:nvCxnSpPr>
        <xdr:cNvPr id="510" name="直線コネクタ 509">
          <a:extLst>
            <a:ext uri="{FF2B5EF4-FFF2-40B4-BE49-F238E27FC236}">
              <a16:creationId xmlns:a16="http://schemas.microsoft.com/office/drawing/2014/main" id="{7A2C4BF6-974F-4635-8702-09E599C63694}"/>
            </a:ext>
          </a:extLst>
        </xdr:cNvPr>
        <xdr:cNvCxnSpPr/>
      </xdr:nvCxnSpPr>
      <xdr:spPr>
        <a:xfrm>
          <a:off x="13144500" y="5859780"/>
          <a:ext cx="790575"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101600</xdr:rowOff>
    </xdr:from>
    <xdr:to>
      <xdr:col>72</xdr:col>
      <xdr:colOff>38100</xdr:colOff>
      <xdr:row>36</xdr:row>
      <xdr:rowOff>31750</xdr:rowOff>
    </xdr:to>
    <xdr:sp macro="" textlink="">
      <xdr:nvSpPr>
        <xdr:cNvPr id="511" name="楕円 510">
          <a:extLst>
            <a:ext uri="{FF2B5EF4-FFF2-40B4-BE49-F238E27FC236}">
              <a16:creationId xmlns:a16="http://schemas.microsoft.com/office/drawing/2014/main" id="{0A3FCE90-94E6-4B92-831F-3D8BAE7C24BC}"/>
            </a:ext>
          </a:extLst>
        </xdr:cNvPr>
        <xdr:cNvSpPr/>
      </xdr:nvSpPr>
      <xdr:spPr>
        <a:xfrm>
          <a:off x="12296775" y="578167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152400</xdr:rowOff>
    </xdr:from>
    <xdr:to>
      <xdr:col>76</xdr:col>
      <xdr:colOff>114300</xdr:colOff>
      <xdr:row>36</xdr:row>
      <xdr:rowOff>20955</xdr:rowOff>
    </xdr:to>
    <xdr:cxnSp macro="">
      <xdr:nvCxnSpPr>
        <xdr:cNvPr id="512" name="直線コネクタ 511">
          <a:extLst>
            <a:ext uri="{FF2B5EF4-FFF2-40B4-BE49-F238E27FC236}">
              <a16:creationId xmlns:a16="http://schemas.microsoft.com/office/drawing/2014/main" id="{0C15B00D-1772-4DD2-AE69-B4B30CE99DF1}"/>
            </a:ext>
          </a:extLst>
        </xdr:cNvPr>
        <xdr:cNvCxnSpPr/>
      </xdr:nvCxnSpPr>
      <xdr:spPr>
        <a:xfrm>
          <a:off x="12344400" y="5829300"/>
          <a:ext cx="8001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53975</xdr:rowOff>
    </xdr:from>
    <xdr:to>
      <xdr:col>67</xdr:col>
      <xdr:colOff>101600</xdr:colOff>
      <xdr:row>35</xdr:row>
      <xdr:rowOff>155575</xdr:rowOff>
    </xdr:to>
    <xdr:sp macro="" textlink="">
      <xdr:nvSpPr>
        <xdr:cNvPr id="513" name="楕円 512">
          <a:extLst>
            <a:ext uri="{FF2B5EF4-FFF2-40B4-BE49-F238E27FC236}">
              <a16:creationId xmlns:a16="http://schemas.microsoft.com/office/drawing/2014/main" id="{1FEF6BDA-A6AD-4277-8B05-9067161091ED}"/>
            </a:ext>
          </a:extLst>
        </xdr:cNvPr>
        <xdr:cNvSpPr/>
      </xdr:nvSpPr>
      <xdr:spPr>
        <a:xfrm>
          <a:off x="11487150" y="57308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104775</xdr:rowOff>
    </xdr:from>
    <xdr:to>
      <xdr:col>71</xdr:col>
      <xdr:colOff>177800</xdr:colOff>
      <xdr:row>35</xdr:row>
      <xdr:rowOff>152400</xdr:rowOff>
    </xdr:to>
    <xdr:cxnSp macro="">
      <xdr:nvCxnSpPr>
        <xdr:cNvPr id="514" name="直線コネクタ 513">
          <a:extLst>
            <a:ext uri="{FF2B5EF4-FFF2-40B4-BE49-F238E27FC236}">
              <a16:creationId xmlns:a16="http://schemas.microsoft.com/office/drawing/2014/main" id="{65817CF3-D7CF-41D6-A0FE-4E6C88267FF3}"/>
            </a:ext>
          </a:extLst>
        </xdr:cNvPr>
        <xdr:cNvCxnSpPr/>
      </xdr:nvCxnSpPr>
      <xdr:spPr>
        <a:xfrm>
          <a:off x="11534775" y="5778500"/>
          <a:ext cx="809625"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64787</xdr:rowOff>
    </xdr:from>
    <xdr:ext cx="405111" cy="259045"/>
    <xdr:sp macro="" textlink="">
      <xdr:nvSpPr>
        <xdr:cNvPr id="515" name="n_1aveValue【一般廃棄物処理施設】&#10;有形固定資産減価償却率">
          <a:extLst>
            <a:ext uri="{FF2B5EF4-FFF2-40B4-BE49-F238E27FC236}">
              <a16:creationId xmlns:a16="http://schemas.microsoft.com/office/drawing/2014/main" id="{77A0F188-6939-4410-9D38-92BCBDDE48BE}"/>
            </a:ext>
          </a:extLst>
        </xdr:cNvPr>
        <xdr:cNvSpPr txBox="1"/>
      </xdr:nvSpPr>
      <xdr:spPr>
        <a:xfrm>
          <a:off x="13745219" y="6230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9542</xdr:rowOff>
    </xdr:from>
    <xdr:ext cx="405111" cy="259045"/>
    <xdr:sp macro="" textlink="">
      <xdr:nvSpPr>
        <xdr:cNvPr id="516" name="n_2aveValue【一般廃棄物処理施設】&#10;有形固定資産減価償却率">
          <a:extLst>
            <a:ext uri="{FF2B5EF4-FFF2-40B4-BE49-F238E27FC236}">
              <a16:creationId xmlns:a16="http://schemas.microsoft.com/office/drawing/2014/main" id="{D55128FB-E5BD-457B-AD59-51D7CF2B968A}"/>
            </a:ext>
          </a:extLst>
        </xdr:cNvPr>
        <xdr:cNvSpPr txBox="1"/>
      </xdr:nvSpPr>
      <xdr:spPr>
        <a:xfrm>
          <a:off x="12964169" y="616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150512</xdr:rowOff>
    </xdr:from>
    <xdr:ext cx="405111" cy="259045"/>
    <xdr:sp macro="" textlink="">
      <xdr:nvSpPr>
        <xdr:cNvPr id="517" name="n_3aveValue【一般廃棄物処理施設】&#10;有形固定資産減価償却率">
          <a:extLst>
            <a:ext uri="{FF2B5EF4-FFF2-40B4-BE49-F238E27FC236}">
              <a16:creationId xmlns:a16="http://schemas.microsoft.com/office/drawing/2014/main" id="{8AD5E646-B675-40AA-9463-5C626F528899}"/>
            </a:ext>
          </a:extLst>
        </xdr:cNvPr>
        <xdr:cNvSpPr txBox="1"/>
      </xdr:nvSpPr>
      <xdr:spPr>
        <a:xfrm>
          <a:off x="12164069" y="6151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19067</xdr:rowOff>
    </xdr:from>
    <xdr:ext cx="405111" cy="259045"/>
    <xdr:sp macro="" textlink="">
      <xdr:nvSpPr>
        <xdr:cNvPr id="518" name="n_4aveValue【一般廃棄物処理施設】&#10;有形固定資産減価償却率">
          <a:extLst>
            <a:ext uri="{FF2B5EF4-FFF2-40B4-BE49-F238E27FC236}">
              <a16:creationId xmlns:a16="http://schemas.microsoft.com/office/drawing/2014/main" id="{B35E07BA-68EC-4F26-A345-0112CEA78848}"/>
            </a:ext>
          </a:extLst>
        </xdr:cNvPr>
        <xdr:cNvSpPr txBox="1"/>
      </xdr:nvSpPr>
      <xdr:spPr>
        <a:xfrm>
          <a:off x="11354444" y="6181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124477</xdr:rowOff>
    </xdr:from>
    <xdr:ext cx="405111" cy="259045"/>
    <xdr:sp macro="" textlink="">
      <xdr:nvSpPr>
        <xdr:cNvPr id="519" name="n_1mainValue【一般廃棄物処理施設】&#10;有形固定資産減価償却率">
          <a:extLst>
            <a:ext uri="{FF2B5EF4-FFF2-40B4-BE49-F238E27FC236}">
              <a16:creationId xmlns:a16="http://schemas.microsoft.com/office/drawing/2014/main" id="{A525AF80-0219-4A00-9ED2-C62EBB44B795}"/>
            </a:ext>
          </a:extLst>
        </xdr:cNvPr>
        <xdr:cNvSpPr txBox="1"/>
      </xdr:nvSpPr>
      <xdr:spPr>
        <a:xfrm>
          <a:off x="13745219" y="5636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88282</xdr:rowOff>
    </xdr:from>
    <xdr:ext cx="405111" cy="259045"/>
    <xdr:sp macro="" textlink="">
      <xdr:nvSpPr>
        <xdr:cNvPr id="520" name="n_2mainValue【一般廃棄物処理施設】&#10;有形固定資産減価償却率">
          <a:extLst>
            <a:ext uri="{FF2B5EF4-FFF2-40B4-BE49-F238E27FC236}">
              <a16:creationId xmlns:a16="http://schemas.microsoft.com/office/drawing/2014/main" id="{45F6469B-58E7-46FC-AD98-AAB093BA1456}"/>
            </a:ext>
          </a:extLst>
        </xdr:cNvPr>
        <xdr:cNvSpPr txBox="1"/>
      </xdr:nvSpPr>
      <xdr:spPr>
        <a:xfrm>
          <a:off x="12964169" y="5600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48277</xdr:rowOff>
    </xdr:from>
    <xdr:ext cx="405111" cy="259045"/>
    <xdr:sp macro="" textlink="">
      <xdr:nvSpPr>
        <xdr:cNvPr id="521" name="n_3mainValue【一般廃棄物処理施設】&#10;有形固定資産減価償却率">
          <a:extLst>
            <a:ext uri="{FF2B5EF4-FFF2-40B4-BE49-F238E27FC236}">
              <a16:creationId xmlns:a16="http://schemas.microsoft.com/office/drawing/2014/main" id="{4FDF0D61-E567-4081-81B6-5B2538687521}"/>
            </a:ext>
          </a:extLst>
        </xdr:cNvPr>
        <xdr:cNvSpPr txBox="1"/>
      </xdr:nvSpPr>
      <xdr:spPr>
        <a:xfrm>
          <a:off x="12164069" y="5560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652</xdr:rowOff>
    </xdr:from>
    <xdr:ext cx="405111" cy="259045"/>
    <xdr:sp macro="" textlink="">
      <xdr:nvSpPr>
        <xdr:cNvPr id="522" name="n_4mainValue【一般廃棄物処理施設】&#10;有形固定資産減価償却率">
          <a:extLst>
            <a:ext uri="{FF2B5EF4-FFF2-40B4-BE49-F238E27FC236}">
              <a16:creationId xmlns:a16="http://schemas.microsoft.com/office/drawing/2014/main" id="{9011EE76-1527-4A1A-8959-18BB6A27252B}"/>
            </a:ext>
          </a:extLst>
        </xdr:cNvPr>
        <xdr:cNvSpPr txBox="1"/>
      </xdr:nvSpPr>
      <xdr:spPr>
        <a:xfrm>
          <a:off x="11354444" y="551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23" name="正方形/長方形 522">
          <a:extLst>
            <a:ext uri="{FF2B5EF4-FFF2-40B4-BE49-F238E27FC236}">
              <a16:creationId xmlns:a16="http://schemas.microsoft.com/office/drawing/2014/main" id="{732D4A37-F5CE-4B49-9D23-31C2F31E2E87}"/>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24" name="正方形/長方形 523">
          <a:extLst>
            <a:ext uri="{FF2B5EF4-FFF2-40B4-BE49-F238E27FC236}">
              <a16:creationId xmlns:a16="http://schemas.microsoft.com/office/drawing/2014/main" id="{17731373-8563-4B38-9085-A09D012CC55A}"/>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25" name="正方形/長方形 524">
          <a:extLst>
            <a:ext uri="{FF2B5EF4-FFF2-40B4-BE49-F238E27FC236}">
              <a16:creationId xmlns:a16="http://schemas.microsoft.com/office/drawing/2014/main" id="{DBB6A393-2E01-4A15-976C-55E90BC822A9}"/>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26" name="正方形/長方形 525">
          <a:extLst>
            <a:ext uri="{FF2B5EF4-FFF2-40B4-BE49-F238E27FC236}">
              <a16:creationId xmlns:a16="http://schemas.microsoft.com/office/drawing/2014/main" id="{974CDBD1-8540-4A4D-ADAC-65F18ECB0E16}"/>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27" name="正方形/長方形 526">
          <a:extLst>
            <a:ext uri="{FF2B5EF4-FFF2-40B4-BE49-F238E27FC236}">
              <a16:creationId xmlns:a16="http://schemas.microsoft.com/office/drawing/2014/main" id="{2F3127F0-53A8-4709-8F32-585E4FC37CDE}"/>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28" name="正方形/長方形 527">
          <a:extLst>
            <a:ext uri="{FF2B5EF4-FFF2-40B4-BE49-F238E27FC236}">
              <a16:creationId xmlns:a16="http://schemas.microsoft.com/office/drawing/2014/main" id="{EF427A12-5635-49A9-9F3F-ACDB90C976D6}"/>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29" name="正方形/長方形 528">
          <a:extLst>
            <a:ext uri="{FF2B5EF4-FFF2-40B4-BE49-F238E27FC236}">
              <a16:creationId xmlns:a16="http://schemas.microsoft.com/office/drawing/2014/main" id="{5720A287-EC04-4FAA-8130-4FD8A4E9759C}"/>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30" name="正方形/長方形 529">
          <a:extLst>
            <a:ext uri="{FF2B5EF4-FFF2-40B4-BE49-F238E27FC236}">
              <a16:creationId xmlns:a16="http://schemas.microsoft.com/office/drawing/2014/main" id="{34A725D6-19E4-449D-BFBD-D98063D00137}"/>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31" name="テキスト ボックス 530">
          <a:extLst>
            <a:ext uri="{FF2B5EF4-FFF2-40B4-BE49-F238E27FC236}">
              <a16:creationId xmlns:a16="http://schemas.microsoft.com/office/drawing/2014/main" id="{F3CF817B-4EDA-4883-BAC7-5A6B2F83677C}"/>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32" name="直線コネクタ 531">
          <a:extLst>
            <a:ext uri="{FF2B5EF4-FFF2-40B4-BE49-F238E27FC236}">
              <a16:creationId xmlns:a16="http://schemas.microsoft.com/office/drawing/2014/main" id="{8D5123CA-9980-4C0C-9682-BA3CE5AA5F32}"/>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33" name="直線コネクタ 532">
          <a:extLst>
            <a:ext uri="{FF2B5EF4-FFF2-40B4-BE49-F238E27FC236}">
              <a16:creationId xmlns:a16="http://schemas.microsoft.com/office/drawing/2014/main" id="{66EC6E6B-67AD-49F2-A22C-5207193ECE1F}"/>
            </a:ext>
          </a:extLst>
        </xdr:cNvPr>
        <xdr:cNvCxnSpPr/>
      </xdr:nvCxnSpPr>
      <xdr:spPr>
        <a:xfrm>
          <a:off x="164592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34" name="テキスト ボックス 533">
          <a:extLst>
            <a:ext uri="{FF2B5EF4-FFF2-40B4-BE49-F238E27FC236}">
              <a16:creationId xmlns:a16="http://schemas.microsoft.com/office/drawing/2014/main" id="{997C5BA9-7BF1-4822-9CD0-9576BC237EFE}"/>
            </a:ext>
          </a:extLst>
        </xdr:cNvPr>
        <xdr:cNvSpPr txBox="1"/>
      </xdr:nvSpPr>
      <xdr:spPr>
        <a:xfrm>
          <a:off x="16248514" y="671260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35" name="直線コネクタ 534">
          <a:extLst>
            <a:ext uri="{FF2B5EF4-FFF2-40B4-BE49-F238E27FC236}">
              <a16:creationId xmlns:a16="http://schemas.microsoft.com/office/drawing/2014/main" id="{1EBD9DDE-873C-4363-8670-FC7B760044A9}"/>
            </a:ext>
          </a:extLst>
        </xdr:cNvPr>
        <xdr:cNvCxnSpPr/>
      </xdr:nvCxnSpPr>
      <xdr:spPr>
        <a:xfrm>
          <a:off x="164592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36" name="テキスト ボックス 535">
          <a:extLst>
            <a:ext uri="{FF2B5EF4-FFF2-40B4-BE49-F238E27FC236}">
              <a16:creationId xmlns:a16="http://schemas.microsoft.com/office/drawing/2014/main" id="{DA35C155-533E-4D6F-B1FC-D80559E40B00}"/>
            </a:ext>
          </a:extLst>
        </xdr:cNvPr>
        <xdr:cNvSpPr txBox="1"/>
      </xdr:nvSpPr>
      <xdr:spPr>
        <a:xfrm>
          <a:off x="15936806" y="63506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37" name="直線コネクタ 536">
          <a:extLst>
            <a:ext uri="{FF2B5EF4-FFF2-40B4-BE49-F238E27FC236}">
              <a16:creationId xmlns:a16="http://schemas.microsoft.com/office/drawing/2014/main" id="{DA1E1FFF-AC18-47EA-AA82-7FBF01894D23}"/>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38" name="テキスト ボックス 537">
          <a:extLst>
            <a:ext uri="{FF2B5EF4-FFF2-40B4-BE49-F238E27FC236}">
              <a16:creationId xmlns:a16="http://schemas.microsoft.com/office/drawing/2014/main" id="{C974BA9D-F6BE-49E0-9534-42A6A0010B9D}"/>
            </a:ext>
          </a:extLst>
        </xdr:cNvPr>
        <xdr:cNvSpPr txBox="1"/>
      </xdr:nvSpPr>
      <xdr:spPr>
        <a:xfrm>
          <a:off x="15936806" y="5998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39" name="直線コネクタ 538">
          <a:extLst>
            <a:ext uri="{FF2B5EF4-FFF2-40B4-BE49-F238E27FC236}">
              <a16:creationId xmlns:a16="http://schemas.microsoft.com/office/drawing/2014/main" id="{7A91433D-5488-4C59-A203-456FACF41863}"/>
            </a:ext>
          </a:extLst>
        </xdr:cNvPr>
        <xdr:cNvCxnSpPr/>
      </xdr:nvCxnSpPr>
      <xdr:spPr>
        <a:xfrm>
          <a:off x="164592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40" name="テキスト ボックス 539">
          <a:extLst>
            <a:ext uri="{FF2B5EF4-FFF2-40B4-BE49-F238E27FC236}">
              <a16:creationId xmlns:a16="http://schemas.microsoft.com/office/drawing/2014/main" id="{BA7EDD5E-CB39-4242-8644-132E51A3DA14}"/>
            </a:ext>
          </a:extLst>
        </xdr:cNvPr>
        <xdr:cNvSpPr txBox="1"/>
      </xdr:nvSpPr>
      <xdr:spPr>
        <a:xfrm>
          <a:off x="15936806" y="563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41" name="直線コネクタ 540">
          <a:extLst>
            <a:ext uri="{FF2B5EF4-FFF2-40B4-BE49-F238E27FC236}">
              <a16:creationId xmlns:a16="http://schemas.microsoft.com/office/drawing/2014/main" id="{BEE2E6C1-C25D-4E60-A4CF-415891878A4E}"/>
            </a:ext>
          </a:extLst>
        </xdr:cNvPr>
        <xdr:cNvCxnSpPr/>
      </xdr:nvCxnSpPr>
      <xdr:spPr>
        <a:xfrm>
          <a:off x="164592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42" name="テキスト ボックス 541">
          <a:extLst>
            <a:ext uri="{FF2B5EF4-FFF2-40B4-BE49-F238E27FC236}">
              <a16:creationId xmlns:a16="http://schemas.microsoft.com/office/drawing/2014/main" id="{BE65A84F-91F7-4216-9254-5E2B2DCD5E81}"/>
            </a:ext>
          </a:extLst>
        </xdr:cNvPr>
        <xdr:cNvSpPr txBox="1"/>
      </xdr:nvSpPr>
      <xdr:spPr>
        <a:xfrm>
          <a:off x="15936806" y="52743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43" name="直線コネクタ 542">
          <a:extLst>
            <a:ext uri="{FF2B5EF4-FFF2-40B4-BE49-F238E27FC236}">
              <a16:creationId xmlns:a16="http://schemas.microsoft.com/office/drawing/2014/main" id="{B91289D0-C197-4AC2-97C0-F8A2D01215D7}"/>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44" name="テキスト ボックス 543">
          <a:extLst>
            <a:ext uri="{FF2B5EF4-FFF2-40B4-BE49-F238E27FC236}">
              <a16:creationId xmlns:a16="http://schemas.microsoft.com/office/drawing/2014/main" id="{9066BED6-3F5A-42CB-8B53-157CF2AB3464}"/>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45" name="【一般廃棄物処理施設】&#10;一人当たり有形固定資産（償却資産）額グラフ枠">
          <a:extLst>
            <a:ext uri="{FF2B5EF4-FFF2-40B4-BE49-F238E27FC236}">
              <a16:creationId xmlns:a16="http://schemas.microsoft.com/office/drawing/2014/main" id="{CC31EEF8-D5AC-4CE2-9303-C1CAE523E85A}"/>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67570</xdr:rowOff>
    </xdr:from>
    <xdr:to>
      <xdr:col>116</xdr:col>
      <xdr:colOff>62864</xdr:colOff>
      <xdr:row>41</xdr:row>
      <xdr:rowOff>80940</xdr:rowOff>
    </xdr:to>
    <xdr:cxnSp macro="">
      <xdr:nvCxnSpPr>
        <xdr:cNvPr id="546" name="直線コネクタ 545">
          <a:extLst>
            <a:ext uri="{FF2B5EF4-FFF2-40B4-BE49-F238E27FC236}">
              <a16:creationId xmlns:a16="http://schemas.microsoft.com/office/drawing/2014/main" id="{C6A906C0-511C-4F4F-9009-3AFDDA3C3E19}"/>
            </a:ext>
          </a:extLst>
        </xdr:cNvPr>
        <xdr:cNvCxnSpPr/>
      </xdr:nvCxnSpPr>
      <xdr:spPr>
        <a:xfrm flipV="1">
          <a:off x="19954239" y="5579370"/>
          <a:ext cx="0" cy="1153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84767</xdr:rowOff>
    </xdr:from>
    <xdr:ext cx="534377" cy="259045"/>
    <xdr:sp macro="" textlink="">
      <xdr:nvSpPr>
        <xdr:cNvPr id="547" name="【一般廃棄物処理施設】&#10;一人当たり有形固定資産（償却資産）額最小値テキスト">
          <a:extLst>
            <a:ext uri="{FF2B5EF4-FFF2-40B4-BE49-F238E27FC236}">
              <a16:creationId xmlns:a16="http://schemas.microsoft.com/office/drawing/2014/main" id="{B4CE6F1B-F9DC-46F9-A845-2E8727B3B778}"/>
            </a:ext>
          </a:extLst>
        </xdr:cNvPr>
        <xdr:cNvSpPr txBox="1"/>
      </xdr:nvSpPr>
      <xdr:spPr>
        <a:xfrm>
          <a:off x="19992975" y="6736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80940</xdr:rowOff>
    </xdr:from>
    <xdr:to>
      <xdr:col>116</xdr:col>
      <xdr:colOff>152400</xdr:colOff>
      <xdr:row>41</xdr:row>
      <xdr:rowOff>80940</xdr:rowOff>
    </xdr:to>
    <xdr:cxnSp macro="">
      <xdr:nvCxnSpPr>
        <xdr:cNvPr id="548" name="直線コネクタ 547">
          <a:extLst>
            <a:ext uri="{FF2B5EF4-FFF2-40B4-BE49-F238E27FC236}">
              <a16:creationId xmlns:a16="http://schemas.microsoft.com/office/drawing/2014/main" id="{44D80B5A-BA90-43A9-A0F9-0524373DB90E}"/>
            </a:ext>
          </a:extLst>
        </xdr:cNvPr>
        <xdr:cNvCxnSpPr/>
      </xdr:nvCxnSpPr>
      <xdr:spPr>
        <a:xfrm>
          <a:off x="19878675" y="67325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14247</xdr:rowOff>
    </xdr:from>
    <xdr:ext cx="599010" cy="259045"/>
    <xdr:sp macro="" textlink="">
      <xdr:nvSpPr>
        <xdr:cNvPr id="549" name="【一般廃棄物処理施設】&#10;一人当たり有形固定資産（償却資産）額最大値テキスト">
          <a:extLst>
            <a:ext uri="{FF2B5EF4-FFF2-40B4-BE49-F238E27FC236}">
              <a16:creationId xmlns:a16="http://schemas.microsoft.com/office/drawing/2014/main" id="{3C0BCAA6-E389-440B-8C09-9190B6CB8500}"/>
            </a:ext>
          </a:extLst>
        </xdr:cNvPr>
        <xdr:cNvSpPr txBox="1"/>
      </xdr:nvSpPr>
      <xdr:spPr>
        <a:xfrm>
          <a:off x="19992975" y="5364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67570</xdr:rowOff>
    </xdr:from>
    <xdr:to>
      <xdr:col>116</xdr:col>
      <xdr:colOff>152400</xdr:colOff>
      <xdr:row>34</xdr:row>
      <xdr:rowOff>67570</xdr:rowOff>
    </xdr:to>
    <xdr:cxnSp macro="">
      <xdr:nvCxnSpPr>
        <xdr:cNvPr id="550" name="直線コネクタ 549">
          <a:extLst>
            <a:ext uri="{FF2B5EF4-FFF2-40B4-BE49-F238E27FC236}">
              <a16:creationId xmlns:a16="http://schemas.microsoft.com/office/drawing/2014/main" id="{853EB9A1-AF13-4AB5-8926-96BD065BE773}"/>
            </a:ext>
          </a:extLst>
        </xdr:cNvPr>
        <xdr:cNvCxnSpPr/>
      </xdr:nvCxnSpPr>
      <xdr:spPr>
        <a:xfrm>
          <a:off x="19878675" y="55793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94215</xdr:rowOff>
    </xdr:from>
    <xdr:ext cx="599010" cy="259045"/>
    <xdr:sp macro="" textlink="">
      <xdr:nvSpPr>
        <xdr:cNvPr id="551" name="【一般廃棄物処理施設】&#10;一人当たり有形固定資産（償却資産）額平均値テキスト">
          <a:extLst>
            <a:ext uri="{FF2B5EF4-FFF2-40B4-BE49-F238E27FC236}">
              <a16:creationId xmlns:a16="http://schemas.microsoft.com/office/drawing/2014/main" id="{E090C8B4-37F6-452F-988F-D9350BF60C1E}"/>
            </a:ext>
          </a:extLst>
        </xdr:cNvPr>
        <xdr:cNvSpPr txBox="1"/>
      </xdr:nvSpPr>
      <xdr:spPr>
        <a:xfrm>
          <a:off x="19992975" y="625689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115788</xdr:rowOff>
    </xdr:from>
    <xdr:to>
      <xdr:col>116</xdr:col>
      <xdr:colOff>114300</xdr:colOff>
      <xdr:row>39</xdr:row>
      <xdr:rowOff>45938</xdr:rowOff>
    </xdr:to>
    <xdr:sp macro="" textlink="">
      <xdr:nvSpPr>
        <xdr:cNvPr id="552" name="フローチャート: 判断 551">
          <a:extLst>
            <a:ext uri="{FF2B5EF4-FFF2-40B4-BE49-F238E27FC236}">
              <a16:creationId xmlns:a16="http://schemas.microsoft.com/office/drawing/2014/main" id="{4814BEDB-4618-4CE6-887F-164EDB734E46}"/>
            </a:ext>
          </a:extLst>
        </xdr:cNvPr>
        <xdr:cNvSpPr/>
      </xdr:nvSpPr>
      <xdr:spPr>
        <a:xfrm>
          <a:off x="19897725" y="627846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87229</xdr:rowOff>
    </xdr:from>
    <xdr:to>
      <xdr:col>112</xdr:col>
      <xdr:colOff>38100</xdr:colOff>
      <xdr:row>39</xdr:row>
      <xdr:rowOff>17379</xdr:rowOff>
    </xdr:to>
    <xdr:sp macro="" textlink="">
      <xdr:nvSpPr>
        <xdr:cNvPr id="553" name="フローチャート: 判断 552">
          <a:extLst>
            <a:ext uri="{FF2B5EF4-FFF2-40B4-BE49-F238E27FC236}">
              <a16:creationId xmlns:a16="http://schemas.microsoft.com/office/drawing/2014/main" id="{F108AE30-01A3-4C48-837D-F2ACFF755C03}"/>
            </a:ext>
          </a:extLst>
        </xdr:cNvPr>
        <xdr:cNvSpPr/>
      </xdr:nvSpPr>
      <xdr:spPr>
        <a:xfrm>
          <a:off x="19154775" y="624672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141277</xdr:rowOff>
    </xdr:from>
    <xdr:to>
      <xdr:col>107</xdr:col>
      <xdr:colOff>101600</xdr:colOff>
      <xdr:row>39</xdr:row>
      <xdr:rowOff>71427</xdr:rowOff>
    </xdr:to>
    <xdr:sp macro="" textlink="">
      <xdr:nvSpPr>
        <xdr:cNvPr id="554" name="フローチャート: 判断 553">
          <a:extLst>
            <a:ext uri="{FF2B5EF4-FFF2-40B4-BE49-F238E27FC236}">
              <a16:creationId xmlns:a16="http://schemas.microsoft.com/office/drawing/2014/main" id="{20CC24F3-2232-4303-985E-BA0FFC7592DA}"/>
            </a:ext>
          </a:extLst>
        </xdr:cNvPr>
        <xdr:cNvSpPr/>
      </xdr:nvSpPr>
      <xdr:spPr>
        <a:xfrm>
          <a:off x="18345150" y="630712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136103</xdr:rowOff>
    </xdr:from>
    <xdr:to>
      <xdr:col>102</xdr:col>
      <xdr:colOff>165100</xdr:colOff>
      <xdr:row>39</xdr:row>
      <xdr:rowOff>66253</xdr:rowOff>
    </xdr:to>
    <xdr:sp macro="" textlink="">
      <xdr:nvSpPr>
        <xdr:cNvPr id="555" name="フローチャート: 判断 554">
          <a:extLst>
            <a:ext uri="{FF2B5EF4-FFF2-40B4-BE49-F238E27FC236}">
              <a16:creationId xmlns:a16="http://schemas.microsoft.com/office/drawing/2014/main" id="{0CCDF864-18B4-4952-BC85-3CC09DE5ADA2}"/>
            </a:ext>
          </a:extLst>
        </xdr:cNvPr>
        <xdr:cNvSpPr/>
      </xdr:nvSpPr>
      <xdr:spPr>
        <a:xfrm>
          <a:off x="17554575" y="629877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156887</xdr:rowOff>
    </xdr:from>
    <xdr:to>
      <xdr:col>98</xdr:col>
      <xdr:colOff>38100</xdr:colOff>
      <xdr:row>39</xdr:row>
      <xdr:rowOff>87037</xdr:rowOff>
    </xdr:to>
    <xdr:sp macro="" textlink="">
      <xdr:nvSpPr>
        <xdr:cNvPr id="556" name="フローチャート: 判断 555">
          <a:extLst>
            <a:ext uri="{FF2B5EF4-FFF2-40B4-BE49-F238E27FC236}">
              <a16:creationId xmlns:a16="http://schemas.microsoft.com/office/drawing/2014/main" id="{773100EB-B8C3-40CA-8FC0-28232CC41641}"/>
            </a:ext>
          </a:extLst>
        </xdr:cNvPr>
        <xdr:cNvSpPr/>
      </xdr:nvSpPr>
      <xdr:spPr>
        <a:xfrm>
          <a:off x="16754475" y="632273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57" name="テキスト ボックス 556">
          <a:extLst>
            <a:ext uri="{FF2B5EF4-FFF2-40B4-BE49-F238E27FC236}">
              <a16:creationId xmlns:a16="http://schemas.microsoft.com/office/drawing/2014/main" id="{ADCD3607-7C5C-47AA-A295-27E4847179E6}"/>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58" name="テキスト ボックス 557">
          <a:extLst>
            <a:ext uri="{FF2B5EF4-FFF2-40B4-BE49-F238E27FC236}">
              <a16:creationId xmlns:a16="http://schemas.microsoft.com/office/drawing/2014/main" id="{31A0A52E-6963-48E9-87C0-D6EF12812036}"/>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59" name="テキスト ボックス 558">
          <a:extLst>
            <a:ext uri="{FF2B5EF4-FFF2-40B4-BE49-F238E27FC236}">
              <a16:creationId xmlns:a16="http://schemas.microsoft.com/office/drawing/2014/main" id="{EE905808-06F9-4DD4-8388-AC18425FEC9D}"/>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60" name="テキスト ボックス 559">
          <a:extLst>
            <a:ext uri="{FF2B5EF4-FFF2-40B4-BE49-F238E27FC236}">
              <a16:creationId xmlns:a16="http://schemas.microsoft.com/office/drawing/2014/main" id="{9E0B3E99-6500-4401-9832-5430DC88FBB2}"/>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61" name="テキスト ボックス 560">
          <a:extLst>
            <a:ext uri="{FF2B5EF4-FFF2-40B4-BE49-F238E27FC236}">
              <a16:creationId xmlns:a16="http://schemas.microsoft.com/office/drawing/2014/main" id="{CEA3DAD3-2580-4A7C-90AA-0ADCE86BA1BE}"/>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97737</xdr:rowOff>
    </xdr:from>
    <xdr:to>
      <xdr:col>112</xdr:col>
      <xdr:colOff>38100</xdr:colOff>
      <xdr:row>35</xdr:row>
      <xdr:rowOff>27887</xdr:rowOff>
    </xdr:to>
    <xdr:sp macro="" textlink="">
      <xdr:nvSpPr>
        <xdr:cNvPr id="562" name="楕円 561">
          <a:extLst>
            <a:ext uri="{FF2B5EF4-FFF2-40B4-BE49-F238E27FC236}">
              <a16:creationId xmlns:a16="http://schemas.microsoft.com/office/drawing/2014/main" id="{25909438-EF2D-400D-9AC7-C052637AA1AD}"/>
            </a:ext>
          </a:extLst>
        </xdr:cNvPr>
        <xdr:cNvSpPr/>
      </xdr:nvSpPr>
      <xdr:spPr>
        <a:xfrm>
          <a:off x="19154775" y="561271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35</xdr:row>
      <xdr:rowOff>103253</xdr:rowOff>
    </xdr:from>
    <xdr:to>
      <xdr:col>107</xdr:col>
      <xdr:colOff>101600</xdr:colOff>
      <xdr:row>36</xdr:row>
      <xdr:rowOff>33403</xdr:rowOff>
    </xdr:to>
    <xdr:sp macro="" textlink="">
      <xdr:nvSpPr>
        <xdr:cNvPr id="563" name="楕円 562">
          <a:extLst>
            <a:ext uri="{FF2B5EF4-FFF2-40B4-BE49-F238E27FC236}">
              <a16:creationId xmlns:a16="http://schemas.microsoft.com/office/drawing/2014/main" id="{E604B1ED-C051-4699-87B5-B222B17D1A6A}"/>
            </a:ext>
          </a:extLst>
        </xdr:cNvPr>
        <xdr:cNvSpPr/>
      </xdr:nvSpPr>
      <xdr:spPr>
        <a:xfrm>
          <a:off x="18345150" y="578332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148537</xdr:rowOff>
    </xdr:from>
    <xdr:to>
      <xdr:col>111</xdr:col>
      <xdr:colOff>177800</xdr:colOff>
      <xdr:row>35</xdr:row>
      <xdr:rowOff>154053</xdr:rowOff>
    </xdr:to>
    <xdr:cxnSp macro="">
      <xdr:nvCxnSpPr>
        <xdr:cNvPr id="564" name="直線コネクタ 563">
          <a:extLst>
            <a:ext uri="{FF2B5EF4-FFF2-40B4-BE49-F238E27FC236}">
              <a16:creationId xmlns:a16="http://schemas.microsoft.com/office/drawing/2014/main" id="{4965464A-E494-4FDF-93EF-552835E2992A}"/>
            </a:ext>
          </a:extLst>
        </xdr:cNvPr>
        <xdr:cNvCxnSpPr/>
      </xdr:nvCxnSpPr>
      <xdr:spPr>
        <a:xfrm flipV="1">
          <a:off x="18392775" y="5660337"/>
          <a:ext cx="809625" cy="170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34</xdr:row>
      <xdr:rowOff>167109</xdr:rowOff>
    </xdr:from>
    <xdr:to>
      <xdr:col>102</xdr:col>
      <xdr:colOff>165100</xdr:colOff>
      <xdr:row>35</xdr:row>
      <xdr:rowOff>97259</xdr:rowOff>
    </xdr:to>
    <xdr:sp macro="" textlink="">
      <xdr:nvSpPr>
        <xdr:cNvPr id="565" name="楕円 564">
          <a:extLst>
            <a:ext uri="{FF2B5EF4-FFF2-40B4-BE49-F238E27FC236}">
              <a16:creationId xmlns:a16="http://schemas.microsoft.com/office/drawing/2014/main" id="{597FDF71-8A5B-47E3-970B-E648E6BE0264}"/>
            </a:ext>
          </a:extLst>
        </xdr:cNvPr>
        <xdr:cNvSpPr/>
      </xdr:nvSpPr>
      <xdr:spPr>
        <a:xfrm>
          <a:off x="17554575" y="567890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35</xdr:row>
      <xdr:rowOff>46459</xdr:rowOff>
    </xdr:from>
    <xdr:to>
      <xdr:col>107</xdr:col>
      <xdr:colOff>50800</xdr:colOff>
      <xdr:row>35</xdr:row>
      <xdr:rowOff>154053</xdr:rowOff>
    </xdr:to>
    <xdr:cxnSp macro="">
      <xdr:nvCxnSpPr>
        <xdr:cNvPr id="566" name="直線コネクタ 565">
          <a:extLst>
            <a:ext uri="{FF2B5EF4-FFF2-40B4-BE49-F238E27FC236}">
              <a16:creationId xmlns:a16="http://schemas.microsoft.com/office/drawing/2014/main" id="{9A9183EA-130E-4979-8C6C-B25408E4888A}"/>
            </a:ext>
          </a:extLst>
        </xdr:cNvPr>
        <xdr:cNvCxnSpPr/>
      </xdr:nvCxnSpPr>
      <xdr:spPr>
        <a:xfrm>
          <a:off x="17602200" y="5726534"/>
          <a:ext cx="790575" cy="104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34</xdr:row>
      <xdr:rowOff>894</xdr:rowOff>
    </xdr:from>
    <xdr:to>
      <xdr:col>98</xdr:col>
      <xdr:colOff>38100</xdr:colOff>
      <xdr:row>34</xdr:row>
      <xdr:rowOff>102494</xdr:rowOff>
    </xdr:to>
    <xdr:sp macro="" textlink="">
      <xdr:nvSpPr>
        <xdr:cNvPr id="567" name="楕円 566">
          <a:extLst>
            <a:ext uri="{FF2B5EF4-FFF2-40B4-BE49-F238E27FC236}">
              <a16:creationId xmlns:a16="http://schemas.microsoft.com/office/drawing/2014/main" id="{9C1738D7-0AA8-415E-AADE-E1FF799F0FAD}"/>
            </a:ext>
          </a:extLst>
        </xdr:cNvPr>
        <xdr:cNvSpPr/>
      </xdr:nvSpPr>
      <xdr:spPr>
        <a:xfrm>
          <a:off x="16754475" y="551586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34</xdr:row>
      <xdr:rowOff>51694</xdr:rowOff>
    </xdr:from>
    <xdr:to>
      <xdr:col>102</xdr:col>
      <xdr:colOff>114300</xdr:colOff>
      <xdr:row>35</xdr:row>
      <xdr:rowOff>46459</xdr:rowOff>
    </xdr:to>
    <xdr:cxnSp macro="">
      <xdr:nvCxnSpPr>
        <xdr:cNvPr id="568" name="直線コネクタ 567">
          <a:extLst>
            <a:ext uri="{FF2B5EF4-FFF2-40B4-BE49-F238E27FC236}">
              <a16:creationId xmlns:a16="http://schemas.microsoft.com/office/drawing/2014/main" id="{EDAC250D-9DBE-4745-8FED-5D75C295A4A5}"/>
            </a:ext>
          </a:extLst>
        </xdr:cNvPr>
        <xdr:cNvCxnSpPr/>
      </xdr:nvCxnSpPr>
      <xdr:spPr>
        <a:xfrm>
          <a:off x="16802100" y="5563494"/>
          <a:ext cx="800100" cy="16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8506</xdr:rowOff>
    </xdr:from>
    <xdr:ext cx="599010" cy="259045"/>
    <xdr:sp macro="" textlink="">
      <xdr:nvSpPr>
        <xdr:cNvPr id="569" name="n_1aveValue【一般廃棄物処理施設】&#10;一人当たり有形固定資産（償却資産）額">
          <a:extLst>
            <a:ext uri="{FF2B5EF4-FFF2-40B4-BE49-F238E27FC236}">
              <a16:creationId xmlns:a16="http://schemas.microsoft.com/office/drawing/2014/main" id="{D6D00CA4-79AF-42D9-8AA9-4B1E6B337A38}"/>
            </a:ext>
          </a:extLst>
        </xdr:cNvPr>
        <xdr:cNvSpPr txBox="1"/>
      </xdr:nvSpPr>
      <xdr:spPr>
        <a:xfrm>
          <a:off x="18915595" y="6336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62554</xdr:rowOff>
    </xdr:from>
    <xdr:ext cx="599010" cy="259045"/>
    <xdr:sp macro="" textlink="">
      <xdr:nvSpPr>
        <xdr:cNvPr id="570" name="n_2aveValue【一般廃棄物処理施設】&#10;一人当たり有形固定資産（償却資産）額">
          <a:extLst>
            <a:ext uri="{FF2B5EF4-FFF2-40B4-BE49-F238E27FC236}">
              <a16:creationId xmlns:a16="http://schemas.microsoft.com/office/drawing/2014/main" id="{08492A90-14AA-412A-BEC8-2495912855B1}"/>
            </a:ext>
          </a:extLst>
        </xdr:cNvPr>
        <xdr:cNvSpPr txBox="1"/>
      </xdr:nvSpPr>
      <xdr:spPr>
        <a:xfrm>
          <a:off x="18134545" y="6390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57380</xdr:rowOff>
    </xdr:from>
    <xdr:ext cx="599010" cy="259045"/>
    <xdr:sp macro="" textlink="">
      <xdr:nvSpPr>
        <xdr:cNvPr id="571" name="n_3aveValue【一般廃棄物処理施設】&#10;一人当たり有形固定資産（償却資産）額">
          <a:extLst>
            <a:ext uri="{FF2B5EF4-FFF2-40B4-BE49-F238E27FC236}">
              <a16:creationId xmlns:a16="http://schemas.microsoft.com/office/drawing/2014/main" id="{BBD098F6-095A-4872-AD3C-137C6A677896}"/>
            </a:ext>
          </a:extLst>
        </xdr:cNvPr>
        <xdr:cNvSpPr txBox="1"/>
      </xdr:nvSpPr>
      <xdr:spPr>
        <a:xfrm>
          <a:off x="17324920" y="6381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78164</xdr:rowOff>
    </xdr:from>
    <xdr:ext cx="599010" cy="259045"/>
    <xdr:sp macro="" textlink="">
      <xdr:nvSpPr>
        <xdr:cNvPr id="572" name="n_4aveValue【一般廃棄物処理施設】&#10;一人当たり有形固定資産（償却資産）額">
          <a:extLst>
            <a:ext uri="{FF2B5EF4-FFF2-40B4-BE49-F238E27FC236}">
              <a16:creationId xmlns:a16="http://schemas.microsoft.com/office/drawing/2014/main" id="{2C888C4D-E83B-4528-92A6-19F19E2D4001}"/>
            </a:ext>
          </a:extLst>
        </xdr:cNvPr>
        <xdr:cNvSpPr txBox="1"/>
      </xdr:nvSpPr>
      <xdr:spPr>
        <a:xfrm>
          <a:off x="16524820" y="6402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33</xdr:row>
      <xdr:rowOff>44414</xdr:rowOff>
    </xdr:from>
    <xdr:ext cx="599010" cy="259045"/>
    <xdr:sp macro="" textlink="">
      <xdr:nvSpPr>
        <xdr:cNvPr id="573" name="n_1mainValue【一般廃棄物処理施設】&#10;一人当たり有形固定資産（償却資産）額">
          <a:extLst>
            <a:ext uri="{FF2B5EF4-FFF2-40B4-BE49-F238E27FC236}">
              <a16:creationId xmlns:a16="http://schemas.microsoft.com/office/drawing/2014/main" id="{0C503092-8129-4BF0-8104-AE30440090C7}"/>
            </a:ext>
          </a:extLst>
        </xdr:cNvPr>
        <xdr:cNvSpPr txBox="1"/>
      </xdr:nvSpPr>
      <xdr:spPr>
        <a:xfrm>
          <a:off x="18915595" y="5400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34</xdr:row>
      <xdr:rowOff>49930</xdr:rowOff>
    </xdr:from>
    <xdr:ext cx="599010" cy="259045"/>
    <xdr:sp macro="" textlink="">
      <xdr:nvSpPr>
        <xdr:cNvPr id="574" name="n_2mainValue【一般廃棄物処理施設】&#10;一人当たり有形固定資産（償却資産）額">
          <a:extLst>
            <a:ext uri="{FF2B5EF4-FFF2-40B4-BE49-F238E27FC236}">
              <a16:creationId xmlns:a16="http://schemas.microsoft.com/office/drawing/2014/main" id="{CF58A9BD-7A76-4337-9863-8EE522501B9D}"/>
            </a:ext>
          </a:extLst>
        </xdr:cNvPr>
        <xdr:cNvSpPr txBox="1"/>
      </xdr:nvSpPr>
      <xdr:spPr>
        <a:xfrm>
          <a:off x="18134545" y="5561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33</xdr:row>
      <xdr:rowOff>113786</xdr:rowOff>
    </xdr:from>
    <xdr:ext cx="599010" cy="259045"/>
    <xdr:sp macro="" textlink="">
      <xdr:nvSpPr>
        <xdr:cNvPr id="575" name="n_3mainValue【一般廃棄物処理施設】&#10;一人当たり有形固定資産（償却資産）額">
          <a:extLst>
            <a:ext uri="{FF2B5EF4-FFF2-40B4-BE49-F238E27FC236}">
              <a16:creationId xmlns:a16="http://schemas.microsoft.com/office/drawing/2014/main" id="{0881E5E8-71CB-4489-B14F-33346C886EA4}"/>
            </a:ext>
          </a:extLst>
        </xdr:cNvPr>
        <xdr:cNvSpPr txBox="1"/>
      </xdr:nvSpPr>
      <xdr:spPr>
        <a:xfrm>
          <a:off x="17324920" y="5466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32</xdr:row>
      <xdr:rowOff>119021</xdr:rowOff>
    </xdr:from>
    <xdr:ext cx="599010" cy="259045"/>
    <xdr:sp macro="" textlink="">
      <xdr:nvSpPr>
        <xdr:cNvPr id="576" name="n_4mainValue【一般廃棄物処理施設】&#10;一人当たり有形固定資産（償却資産）額">
          <a:extLst>
            <a:ext uri="{FF2B5EF4-FFF2-40B4-BE49-F238E27FC236}">
              <a16:creationId xmlns:a16="http://schemas.microsoft.com/office/drawing/2014/main" id="{B171294C-D7D8-4F5C-93D6-202761BDC865}"/>
            </a:ext>
          </a:extLst>
        </xdr:cNvPr>
        <xdr:cNvSpPr txBox="1"/>
      </xdr:nvSpPr>
      <xdr:spPr>
        <a:xfrm>
          <a:off x="16524820" y="53133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77" name="正方形/長方形 576">
          <a:extLst>
            <a:ext uri="{FF2B5EF4-FFF2-40B4-BE49-F238E27FC236}">
              <a16:creationId xmlns:a16="http://schemas.microsoft.com/office/drawing/2014/main" id="{6870D77E-36D9-4C94-BE2E-B1F3F318B210}"/>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78" name="正方形/長方形 577">
          <a:extLst>
            <a:ext uri="{FF2B5EF4-FFF2-40B4-BE49-F238E27FC236}">
              <a16:creationId xmlns:a16="http://schemas.microsoft.com/office/drawing/2014/main" id="{4E064860-A219-419B-B430-F9E2CCFF17D4}"/>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79" name="正方形/長方形 578">
          <a:extLst>
            <a:ext uri="{FF2B5EF4-FFF2-40B4-BE49-F238E27FC236}">
              <a16:creationId xmlns:a16="http://schemas.microsoft.com/office/drawing/2014/main" id="{38F9363D-39AF-491A-A966-F6CDBFA1C9EC}"/>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80" name="正方形/長方形 579">
          <a:extLst>
            <a:ext uri="{FF2B5EF4-FFF2-40B4-BE49-F238E27FC236}">
              <a16:creationId xmlns:a16="http://schemas.microsoft.com/office/drawing/2014/main" id="{25723D8B-5D37-4F9F-805B-1E6432C294B5}"/>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81" name="正方形/長方形 580">
          <a:extLst>
            <a:ext uri="{FF2B5EF4-FFF2-40B4-BE49-F238E27FC236}">
              <a16:creationId xmlns:a16="http://schemas.microsoft.com/office/drawing/2014/main" id="{D70486D5-9250-4D1C-AF07-87BBB803C96D}"/>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82" name="正方形/長方形 581">
          <a:extLst>
            <a:ext uri="{FF2B5EF4-FFF2-40B4-BE49-F238E27FC236}">
              <a16:creationId xmlns:a16="http://schemas.microsoft.com/office/drawing/2014/main" id="{A3DAB4BB-7B06-41C8-86F0-B7E207C5C856}"/>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83" name="正方形/長方形 582">
          <a:extLst>
            <a:ext uri="{FF2B5EF4-FFF2-40B4-BE49-F238E27FC236}">
              <a16:creationId xmlns:a16="http://schemas.microsoft.com/office/drawing/2014/main" id="{6553D3C8-1DE5-4F38-A601-87CBE90DBF46}"/>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84" name="正方形/長方形 583">
          <a:extLst>
            <a:ext uri="{FF2B5EF4-FFF2-40B4-BE49-F238E27FC236}">
              <a16:creationId xmlns:a16="http://schemas.microsoft.com/office/drawing/2014/main" id="{958EE2EF-A6AF-40E8-AF1F-B963CFF3599A}"/>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85" name="テキスト ボックス 584">
          <a:extLst>
            <a:ext uri="{FF2B5EF4-FFF2-40B4-BE49-F238E27FC236}">
              <a16:creationId xmlns:a16="http://schemas.microsoft.com/office/drawing/2014/main" id="{DFA16429-E3DA-4680-AC9E-2FC2534835D6}"/>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86" name="直線コネクタ 585">
          <a:extLst>
            <a:ext uri="{FF2B5EF4-FFF2-40B4-BE49-F238E27FC236}">
              <a16:creationId xmlns:a16="http://schemas.microsoft.com/office/drawing/2014/main" id="{727086CD-1C0C-4624-B615-4503BDBF61B6}"/>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87" name="テキスト ボックス 586">
          <a:extLst>
            <a:ext uri="{FF2B5EF4-FFF2-40B4-BE49-F238E27FC236}">
              <a16:creationId xmlns:a16="http://schemas.microsoft.com/office/drawing/2014/main" id="{255EF977-638A-4B1A-97C1-D7F72DCC61E0}"/>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88" name="直線コネクタ 587">
          <a:extLst>
            <a:ext uri="{FF2B5EF4-FFF2-40B4-BE49-F238E27FC236}">
              <a16:creationId xmlns:a16="http://schemas.microsoft.com/office/drawing/2014/main" id="{C980D126-E429-4282-9904-46F63E52F08D}"/>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89" name="テキスト ボックス 588">
          <a:extLst>
            <a:ext uri="{FF2B5EF4-FFF2-40B4-BE49-F238E27FC236}">
              <a16:creationId xmlns:a16="http://schemas.microsoft.com/office/drawing/2014/main" id="{689E856A-EADE-4950-BED4-0616DBE54FE4}"/>
            </a:ext>
          </a:extLst>
        </xdr:cNvPr>
        <xdr:cNvSpPr txBox="1"/>
      </xdr:nvSpPr>
      <xdr:spPr>
        <a:xfrm>
          <a:off x="107945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90" name="直線コネクタ 589">
          <a:extLst>
            <a:ext uri="{FF2B5EF4-FFF2-40B4-BE49-F238E27FC236}">
              <a16:creationId xmlns:a16="http://schemas.microsoft.com/office/drawing/2014/main" id="{DE300DEC-C28B-4687-B5A2-CC196F4FF6C6}"/>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91" name="テキスト ボックス 590">
          <a:extLst>
            <a:ext uri="{FF2B5EF4-FFF2-40B4-BE49-F238E27FC236}">
              <a16:creationId xmlns:a16="http://schemas.microsoft.com/office/drawing/2014/main" id="{D72FFF9A-67FC-404D-986E-D315DC7183B5}"/>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92" name="直線コネクタ 591">
          <a:extLst>
            <a:ext uri="{FF2B5EF4-FFF2-40B4-BE49-F238E27FC236}">
              <a16:creationId xmlns:a16="http://schemas.microsoft.com/office/drawing/2014/main" id="{206DE129-44BE-413D-B290-50726A143C75}"/>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93" name="テキスト ボックス 592">
          <a:extLst>
            <a:ext uri="{FF2B5EF4-FFF2-40B4-BE49-F238E27FC236}">
              <a16:creationId xmlns:a16="http://schemas.microsoft.com/office/drawing/2014/main" id="{AC137AD8-DC97-4EF7-9756-3EED1C147D50}"/>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94" name="直線コネクタ 593">
          <a:extLst>
            <a:ext uri="{FF2B5EF4-FFF2-40B4-BE49-F238E27FC236}">
              <a16:creationId xmlns:a16="http://schemas.microsoft.com/office/drawing/2014/main" id="{0779A8FF-7FB2-47B2-9F0C-03CC751571B1}"/>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95" name="テキスト ボックス 594">
          <a:extLst>
            <a:ext uri="{FF2B5EF4-FFF2-40B4-BE49-F238E27FC236}">
              <a16:creationId xmlns:a16="http://schemas.microsoft.com/office/drawing/2014/main" id="{107C8086-37C5-4997-A542-9FC5FDC282BB}"/>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96" name="直線コネクタ 595">
          <a:extLst>
            <a:ext uri="{FF2B5EF4-FFF2-40B4-BE49-F238E27FC236}">
              <a16:creationId xmlns:a16="http://schemas.microsoft.com/office/drawing/2014/main" id="{60BD18E6-4C88-4070-ADBA-C486259ECFC8}"/>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97" name="テキスト ボックス 596">
          <a:extLst>
            <a:ext uri="{FF2B5EF4-FFF2-40B4-BE49-F238E27FC236}">
              <a16:creationId xmlns:a16="http://schemas.microsoft.com/office/drawing/2014/main" id="{A65AE5F4-FF1F-476D-9B7A-8E6653B832D3}"/>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98" name="直線コネクタ 597">
          <a:extLst>
            <a:ext uri="{FF2B5EF4-FFF2-40B4-BE49-F238E27FC236}">
              <a16:creationId xmlns:a16="http://schemas.microsoft.com/office/drawing/2014/main" id="{B7D591C2-121E-48E2-B276-1D918EBAE24C}"/>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99" name="テキスト ボックス 598">
          <a:extLst>
            <a:ext uri="{FF2B5EF4-FFF2-40B4-BE49-F238E27FC236}">
              <a16:creationId xmlns:a16="http://schemas.microsoft.com/office/drawing/2014/main" id="{553D4221-4F9D-47CE-8FAA-C2685574E067}"/>
            </a:ext>
          </a:extLst>
        </xdr:cNvPr>
        <xdr:cNvSpPr txBox="1"/>
      </xdr:nvSpPr>
      <xdr:spPr>
        <a:xfrm>
          <a:off x="109037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00" name="直線コネクタ 599">
          <a:extLst>
            <a:ext uri="{FF2B5EF4-FFF2-40B4-BE49-F238E27FC236}">
              <a16:creationId xmlns:a16="http://schemas.microsoft.com/office/drawing/2014/main" id="{EAE8E380-CE78-4D49-8133-1417A6DDFC11}"/>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1" name="【保健センター・保健所】&#10;有形固定資産減価償却率グラフ枠">
          <a:extLst>
            <a:ext uri="{FF2B5EF4-FFF2-40B4-BE49-F238E27FC236}">
              <a16:creationId xmlns:a16="http://schemas.microsoft.com/office/drawing/2014/main" id="{601E66A6-CA73-4B5E-B357-B1859B85D965}"/>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52251</xdr:rowOff>
    </xdr:from>
    <xdr:to>
      <xdr:col>85</xdr:col>
      <xdr:colOff>126364</xdr:colOff>
      <xdr:row>64</xdr:row>
      <xdr:rowOff>130628</xdr:rowOff>
    </xdr:to>
    <xdr:cxnSp macro="">
      <xdr:nvCxnSpPr>
        <xdr:cNvPr id="602" name="直線コネクタ 601">
          <a:extLst>
            <a:ext uri="{FF2B5EF4-FFF2-40B4-BE49-F238E27FC236}">
              <a16:creationId xmlns:a16="http://schemas.microsoft.com/office/drawing/2014/main" id="{3915C21C-38F1-46BA-A430-986F44D9B4B6}"/>
            </a:ext>
          </a:extLst>
        </xdr:cNvPr>
        <xdr:cNvCxnSpPr/>
      </xdr:nvCxnSpPr>
      <xdr:spPr>
        <a:xfrm flipV="1">
          <a:off x="14696439" y="9126401"/>
          <a:ext cx="0" cy="1376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03" name="【保健センター・保健所】&#10;有形固定資産減価償却率最小値テキスト">
          <a:extLst>
            <a:ext uri="{FF2B5EF4-FFF2-40B4-BE49-F238E27FC236}">
              <a16:creationId xmlns:a16="http://schemas.microsoft.com/office/drawing/2014/main" id="{0D620A9A-99AC-493C-AB91-92654C6E4FC2}"/>
            </a:ext>
          </a:extLst>
        </xdr:cNvPr>
        <xdr:cNvSpPr txBox="1"/>
      </xdr:nvSpPr>
      <xdr:spPr>
        <a:xfrm>
          <a:off x="14735175" y="10507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04" name="直線コネクタ 603">
          <a:extLst>
            <a:ext uri="{FF2B5EF4-FFF2-40B4-BE49-F238E27FC236}">
              <a16:creationId xmlns:a16="http://schemas.microsoft.com/office/drawing/2014/main" id="{5C4801CB-9B80-42FA-95F0-AEC67DA65418}"/>
            </a:ext>
          </a:extLst>
        </xdr:cNvPr>
        <xdr:cNvCxnSpPr/>
      </xdr:nvCxnSpPr>
      <xdr:spPr>
        <a:xfrm>
          <a:off x="14611350" y="105033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170378</xdr:rowOff>
    </xdr:from>
    <xdr:ext cx="405111" cy="259045"/>
    <xdr:sp macro="" textlink="">
      <xdr:nvSpPr>
        <xdr:cNvPr id="605" name="【保健センター・保健所】&#10;有形固定資産減価償却率最大値テキスト">
          <a:extLst>
            <a:ext uri="{FF2B5EF4-FFF2-40B4-BE49-F238E27FC236}">
              <a16:creationId xmlns:a16="http://schemas.microsoft.com/office/drawing/2014/main" id="{AA046931-CD8B-4354-871D-2F7D0BEE6DD2}"/>
            </a:ext>
          </a:extLst>
        </xdr:cNvPr>
        <xdr:cNvSpPr txBox="1"/>
      </xdr:nvSpPr>
      <xdr:spPr>
        <a:xfrm>
          <a:off x="14735175" y="8914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52251</xdr:rowOff>
    </xdr:from>
    <xdr:to>
      <xdr:col>86</xdr:col>
      <xdr:colOff>25400</xdr:colOff>
      <xdr:row>56</xdr:row>
      <xdr:rowOff>52251</xdr:rowOff>
    </xdr:to>
    <xdr:cxnSp macro="">
      <xdr:nvCxnSpPr>
        <xdr:cNvPr id="606" name="直線コネクタ 605">
          <a:extLst>
            <a:ext uri="{FF2B5EF4-FFF2-40B4-BE49-F238E27FC236}">
              <a16:creationId xmlns:a16="http://schemas.microsoft.com/office/drawing/2014/main" id="{468BAEDA-89C3-41D2-B687-90FD24FC14D4}"/>
            </a:ext>
          </a:extLst>
        </xdr:cNvPr>
        <xdr:cNvCxnSpPr/>
      </xdr:nvCxnSpPr>
      <xdr:spPr>
        <a:xfrm>
          <a:off x="14611350" y="912640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123570</xdr:rowOff>
    </xdr:from>
    <xdr:ext cx="405111" cy="259045"/>
    <xdr:sp macro="" textlink="">
      <xdr:nvSpPr>
        <xdr:cNvPr id="607" name="【保健センター・保健所】&#10;有形固定資産減価償却率平均値テキスト">
          <a:extLst>
            <a:ext uri="{FF2B5EF4-FFF2-40B4-BE49-F238E27FC236}">
              <a16:creationId xmlns:a16="http://schemas.microsoft.com/office/drawing/2014/main" id="{1B64ED5E-7C9D-4D9A-9FC1-23E3C988C7B6}"/>
            </a:ext>
          </a:extLst>
        </xdr:cNvPr>
        <xdr:cNvSpPr txBox="1"/>
      </xdr:nvSpPr>
      <xdr:spPr>
        <a:xfrm>
          <a:off x="14735175" y="96898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145143</xdr:rowOff>
    </xdr:from>
    <xdr:to>
      <xdr:col>85</xdr:col>
      <xdr:colOff>177800</xdr:colOff>
      <xdr:row>60</xdr:row>
      <xdr:rowOff>75293</xdr:rowOff>
    </xdr:to>
    <xdr:sp macro="" textlink="">
      <xdr:nvSpPr>
        <xdr:cNvPr id="608" name="フローチャート: 判断 607">
          <a:extLst>
            <a:ext uri="{FF2B5EF4-FFF2-40B4-BE49-F238E27FC236}">
              <a16:creationId xmlns:a16="http://schemas.microsoft.com/office/drawing/2014/main" id="{765A3B30-2213-4400-B269-EA025648F44D}"/>
            </a:ext>
          </a:extLst>
        </xdr:cNvPr>
        <xdr:cNvSpPr/>
      </xdr:nvSpPr>
      <xdr:spPr>
        <a:xfrm>
          <a:off x="14649450" y="970506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140244</xdr:rowOff>
    </xdr:from>
    <xdr:to>
      <xdr:col>81</xdr:col>
      <xdr:colOff>101600</xdr:colOff>
      <xdr:row>60</xdr:row>
      <xdr:rowOff>70394</xdr:rowOff>
    </xdr:to>
    <xdr:sp macro="" textlink="">
      <xdr:nvSpPr>
        <xdr:cNvPr id="609" name="フローチャート: 判断 608">
          <a:extLst>
            <a:ext uri="{FF2B5EF4-FFF2-40B4-BE49-F238E27FC236}">
              <a16:creationId xmlns:a16="http://schemas.microsoft.com/office/drawing/2014/main" id="{7AF02339-861F-4E67-BBAE-905C8A3D4FF6}"/>
            </a:ext>
          </a:extLst>
        </xdr:cNvPr>
        <xdr:cNvSpPr/>
      </xdr:nvSpPr>
      <xdr:spPr>
        <a:xfrm>
          <a:off x="13887450" y="9706519"/>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87993</xdr:rowOff>
    </xdr:from>
    <xdr:to>
      <xdr:col>76</xdr:col>
      <xdr:colOff>165100</xdr:colOff>
      <xdr:row>61</xdr:row>
      <xdr:rowOff>18143</xdr:rowOff>
    </xdr:to>
    <xdr:sp macro="" textlink="">
      <xdr:nvSpPr>
        <xdr:cNvPr id="610" name="フローチャート: 判断 609">
          <a:extLst>
            <a:ext uri="{FF2B5EF4-FFF2-40B4-BE49-F238E27FC236}">
              <a16:creationId xmlns:a16="http://schemas.microsoft.com/office/drawing/2014/main" id="{FDA92552-A6D7-4CBF-B905-228EEC6380C8}"/>
            </a:ext>
          </a:extLst>
        </xdr:cNvPr>
        <xdr:cNvSpPr/>
      </xdr:nvSpPr>
      <xdr:spPr>
        <a:xfrm>
          <a:off x="13096875" y="980984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56969</xdr:rowOff>
    </xdr:from>
    <xdr:to>
      <xdr:col>72</xdr:col>
      <xdr:colOff>38100</xdr:colOff>
      <xdr:row>60</xdr:row>
      <xdr:rowOff>158569</xdr:rowOff>
    </xdr:to>
    <xdr:sp macro="" textlink="">
      <xdr:nvSpPr>
        <xdr:cNvPr id="611" name="フローチャート: 判断 610">
          <a:extLst>
            <a:ext uri="{FF2B5EF4-FFF2-40B4-BE49-F238E27FC236}">
              <a16:creationId xmlns:a16="http://schemas.microsoft.com/office/drawing/2014/main" id="{1A611B08-5501-4E16-906E-E0D035575C26}"/>
            </a:ext>
          </a:extLst>
        </xdr:cNvPr>
        <xdr:cNvSpPr/>
      </xdr:nvSpPr>
      <xdr:spPr>
        <a:xfrm>
          <a:off x="12296775" y="978199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21046</xdr:rowOff>
    </xdr:from>
    <xdr:to>
      <xdr:col>67</xdr:col>
      <xdr:colOff>101600</xdr:colOff>
      <xdr:row>60</xdr:row>
      <xdr:rowOff>122646</xdr:rowOff>
    </xdr:to>
    <xdr:sp macro="" textlink="">
      <xdr:nvSpPr>
        <xdr:cNvPr id="612" name="フローチャート: 判断 611">
          <a:extLst>
            <a:ext uri="{FF2B5EF4-FFF2-40B4-BE49-F238E27FC236}">
              <a16:creationId xmlns:a16="http://schemas.microsoft.com/office/drawing/2014/main" id="{8F741BDC-F473-4B56-9F0D-A1AB8C0108A6}"/>
            </a:ext>
          </a:extLst>
        </xdr:cNvPr>
        <xdr:cNvSpPr/>
      </xdr:nvSpPr>
      <xdr:spPr>
        <a:xfrm>
          <a:off x="11487150" y="974607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13" name="テキスト ボックス 612">
          <a:extLst>
            <a:ext uri="{FF2B5EF4-FFF2-40B4-BE49-F238E27FC236}">
              <a16:creationId xmlns:a16="http://schemas.microsoft.com/office/drawing/2014/main" id="{82606E08-623A-434F-AC21-26ED2A5FCED1}"/>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14" name="テキスト ボックス 613">
          <a:extLst>
            <a:ext uri="{FF2B5EF4-FFF2-40B4-BE49-F238E27FC236}">
              <a16:creationId xmlns:a16="http://schemas.microsoft.com/office/drawing/2014/main" id="{4960B6C4-FB81-4B45-B310-C6F79081C4FC}"/>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15" name="テキスト ボックス 614">
          <a:extLst>
            <a:ext uri="{FF2B5EF4-FFF2-40B4-BE49-F238E27FC236}">
              <a16:creationId xmlns:a16="http://schemas.microsoft.com/office/drawing/2014/main" id="{1A2A778D-98F2-44B3-87C2-F6A5E157C2F3}"/>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16" name="テキスト ボックス 615">
          <a:extLst>
            <a:ext uri="{FF2B5EF4-FFF2-40B4-BE49-F238E27FC236}">
              <a16:creationId xmlns:a16="http://schemas.microsoft.com/office/drawing/2014/main" id="{0363162D-B6D0-41B2-9170-1DDC18E754AC}"/>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17" name="テキスト ボックス 616">
          <a:extLst>
            <a:ext uri="{FF2B5EF4-FFF2-40B4-BE49-F238E27FC236}">
              <a16:creationId xmlns:a16="http://schemas.microsoft.com/office/drawing/2014/main" id="{66678DCD-F9A5-42EA-B07A-4A737204E4F7}"/>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96157</xdr:rowOff>
    </xdr:from>
    <xdr:to>
      <xdr:col>81</xdr:col>
      <xdr:colOff>101600</xdr:colOff>
      <xdr:row>63</xdr:row>
      <xdr:rowOff>26307</xdr:rowOff>
    </xdr:to>
    <xdr:sp macro="" textlink="">
      <xdr:nvSpPr>
        <xdr:cNvPr id="618" name="楕円 617">
          <a:extLst>
            <a:ext uri="{FF2B5EF4-FFF2-40B4-BE49-F238E27FC236}">
              <a16:creationId xmlns:a16="http://schemas.microsoft.com/office/drawing/2014/main" id="{544D7838-9747-480C-84C3-E8C86D6D9FA2}"/>
            </a:ext>
          </a:extLst>
        </xdr:cNvPr>
        <xdr:cNvSpPr/>
      </xdr:nvSpPr>
      <xdr:spPr>
        <a:xfrm>
          <a:off x="13887450" y="1014503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62</xdr:row>
      <xdr:rowOff>52070</xdr:rowOff>
    </xdr:from>
    <xdr:to>
      <xdr:col>76</xdr:col>
      <xdr:colOff>165100</xdr:colOff>
      <xdr:row>62</xdr:row>
      <xdr:rowOff>153670</xdr:rowOff>
    </xdr:to>
    <xdr:sp macro="" textlink="">
      <xdr:nvSpPr>
        <xdr:cNvPr id="619" name="楕円 618">
          <a:extLst>
            <a:ext uri="{FF2B5EF4-FFF2-40B4-BE49-F238E27FC236}">
              <a16:creationId xmlns:a16="http://schemas.microsoft.com/office/drawing/2014/main" id="{271FE499-4649-4208-BCA9-195F33C7585D}"/>
            </a:ext>
          </a:extLst>
        </xdr:cNvPr>
        <xdr:cNvSpPr/>
      </xdr:nvSpPr>
      <xdr:spPr>
        <a:xfrm>
          <a:off x="13096875" y="1009777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102870</xdr:rowOff>
    </xdr:from>
    <xdr:to>
      <xdr:col>81</xdr:col>
      <xdr:colOff>50800</xdr:colOff>
      <xdr:row>62</xdr:row>
      <xdr:rowOff>146957</xdr:rowOff>
    </xdr:to>
    <xdr:cxnSp macro="">
      <xdr:nvCxnSpPr>
        <xdr:cNvPr id="620" name="直線コネクタ 619">
          <a:extLst>
            <a:ext uri="{FF2B5EF4-FFF2-40B4-BE49-F238E27FC236}">
              <a16:creationId xmlns:a16="http://schemas.microsoft.com/office/drawing/2014/main" id="{DBD1C500-E6D9-4FBC-8DCE-B52815642652}"/>
            </a:ext>
          </a:extLst>
        </xdr:cNvPr>
        <xdr:cNvCxnSpPr/>
      </xdr:nvCxnSpPr>
      <xdr:spPr>
        <a:xfrm>
          <a:off x="13144500" y="10154920"/>
          <a:ext cx="790575" cy="37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123916</xdr:rowOff>
    </xdr:from>
    <xdr:to>
      <xdr:col>72</xdr:col>
      <xdr:colOff>38100</xdr:colOff>
      <xdr:row>60</xdr:row>
      <xdr:rowOff>54066</xdr:rowOff>
    </xdr:to>
    <xdr:sp macro="" textlink="">
      <xdr:nvSpPr>
        <xdr:cNvPr id="621" name="楕円 620">
          <a:extLst>
            <a:ext uri="{FF2B5EF4-FFF2-40B4-BE49-F238E27FC236}">
              <a16:creationId xmlns:a16="http://schemas.microsoft.com/office/drawing/2014/main" id="{8A6E1807-6121-4F20-89F0-38DCC5AE1624}"/>
            </a:ext>
          </a:extLst>
        </xdr:cNvPr>
        <xdr:cNvSpPr/>
      </xdr:nvSpPr>
      <xdr:spPr>
        <a:xfrm>
          <a:off x="12296775" y="968384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3266</xdr:rowOff>
    </xdr:from>
    <xdr:to>
      <xdr:col>76</xdr:col>
      <xdr:colOff>114300</xdr:colOff>
      <xdr:row>62</xdr:row>
      <xdr:rowOff>102870</xdr:rowOff>
    </xdr:to>
    <xdr:cxnSp macro="">
      <xdr:nvCxnSpPr>
        <xdr:cNvPr id="622" name="直線コネクタ 621">
          <a:extLst>
            <a:ext uri="{FF2B5EF4-FFF2-40B4-BE49-F238E27FC236}">
              <a16:creationId xmlns:a16="http://schemas.microsoft.com/office/drawing/2014/main" id="{F7578714-0B21-4AB3-81F9-23B91C2A18B9}"/>
            </a:ext>
          </a:extLst>
        </xdr:cNvPr>
        <xdr:cNvCxnSpPr/>
      </xdr:nvCxnSpPr>
      <xdr:spPr>
        <a:xfrm>
          <a:off x="12344400" y="9731466"/>
          <a:ext cx="800100" cy="423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169635</xdr:rowOff>
    </xdr:from>
    <xdr:to>
      <xdr:col>67</xdr:col>
      <xdr:colOff>101600</xdr:colOff>
      <xdr:row>58</xdr:row>
      <xdr:rowOff>99785</xdr:rowOff>
    </xdr:to>
    <xdr:sp macro="" textlink="">
      <xdr:nvSpPr>
        <xdr:cNvPr id="623" name="楕円 622">
          <a:extLst>
            <a:ext uri="{FF2B5EF4-FFF2-40B4-BE49-F238E27FC236}">
              <a16:creationId xmlns:a16="http://schemas.microsoft.com/office/drawing/2014/main" id="{26ABD9AF-658A-45D1-A421-BD49F93B5AD3}"/>
            </a:ext>
          </a:extLst>
        </xdr:cNvPr>
        <xdr:cNvSpPr/>
      </xdr:nvSpPr>
      <xdr:spPr>
        <a:xfrm>
          <a:off x="11487150" y="939936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48985</xdr:rowOff>
    </xdr:from>
    <xdr:to>
      <xdr:col>71</xdr:col>
      <xdr:colOff>177800</xdr:colOff>
      <xdr:row>60</xdr:row>
      <xdr:rowOff>3266</xdr:rowOff>
    </xdr:to>
    <xdr:cxnSp macro="">
      <xdr:nvCxnSpPr>
        <xdr:cNvPr id="624" name="直線コネクタ 623">
          <a:extLst>
            <a:ext uri="{FF2B5EF4-FFF2-40B4-BE49-F238E27FC236}">
              <a16:creationId xmlns:a16="http://schemas.microsoft.com/office/drawing/2014/main" id="{B28A9D71-1344-4CF4-A3FF-0A26A136FDEB}"/>
            </a:ext>
          </a:extLst>
        </xdr:cNvPr>
        <xdr:cNvCxnSpPr/>
      </xdr:nvCxnSpPr>
      <xdr:spPr>
        <a:xfrm>
          <a:off x="11534775" y="9446985"/>
          <a:ext cx="809625" cy="284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86921</xdr:rowOff>
    </xdr:from>
    <xdr:ext cx="405111" cy="259045"/>
    <xdr:sp macro="" textlink="">
      <xdr:nvSpPr>
        <xdr:cNvPr id="625" name="n_1aveValue【保健センター・保健所】&#10;有形固定資産減価償却率">
          <a:extLst>
            <a:ext uri="{FF2B5EF4-FFF2-40B4-BE49-F238E27FC236}">
              <a16:creationId xmlns:a16="http://schemas.microsoft.com/office/drawing/2014/main" id="{2FF56985-5FB0-4244-B88C-4A07DFA80E87}"/>
            </a:ext>
          </a:extLst>
        </xdr:cNvPr>
        <xdr:cNvSpPr txBox="1"/>
      </xdr:nvSpPr>
      <xdr:spPr>
        <a:xfrm>
          <a:off x="13745219" y="9484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34670</xdr:rowOff>
    </xdr:from>
    <xdr:ext cx="405111" cy="259045"/>
    <xdr:sp macro="" textlink="">
      <xdr:nvSpPr>
        <xdr:cNvPr id="626" name="n_2aveValue【保健センター・保健所】&#10;有形固定資産減価償却率">
          <a:extLst>
            <a:ext uri="{FF2B5EF4-FFF2-40B4-BE49-F238E27FC236}">
              <a16:creationId xmlns:a16="http://schemas.microsoft.com/office/drawing/2014/main" id="{3C3EBA75-69FB-4D9A-8263-984AE5D64C8A}"/>
            </a:ext>
          </a:extLst>
        </xdr:cNvPr>
        <xdr:cNvSpPr txBox="1"/>
      </xdr:nvSpPr>
      <xdr:spPr>
        <a:xfrm>
          <a:off x="12964169" y="9594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149696</xdr:rowOff>
    </xdr:from>
    <xdr:ext cx="405111" cy="259045"/>
    <xdr:sp macro="" textlink="">
      <xdr:nvSpPr>
        <xdr:cNvPr id="627" name="n_3aveValue【保健センター・保健所】&#10;有形固定資産減価償却率">
          <a:extLst>
            <a:ext uri="{FF2B5EF4-FFF2-40B4-BE49-F238E27FC236}">
              <a16:creationId xmlns:a16="http://schemas.microsoft.com/office/drawing/2014/main" id="{873F537C-CADD-40B6-B8B0-952B774B4D03}"/>
            </a:ext>
          </a:extLst>
        </xdr:cNvPr>
        <xdr:cNvSpPr txBox="1"/>
      </xdr:nvSpPr>
      <xdr:spPr>
        <a:xfrm>
          <a:off x="12164069" y="9874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113773</xdr:rowOff>
    </xdr:from>
    <xdr:ext cx="405111" cy="259045"/>
    <xdr:sp macro="" textlink="">
      <xdr:nvSpPr>
        <xdr:cNvPr id="628" name="n_4aveValue【保健センター・保健所】&#10;有形固定資産減価償却率">
          <a:extLst>
            <a:ext uri="{FF2B5EF4-FFF2-40B4-BE49-F238E27FC236}">
              <a16:creationId xmlns:a16="http://schemas.microsoft.com/office/drawing/2014/main" id="{54B3D0BF-B54A-4D1A-8447-29345B9E0971}"/>
            </a:ext>
          </a:extLst>
        </xdr:cNvPr>
        <xdr:cNvSpPr txBox="1"/>
      </xdr:nvSpPr>
      <xdr:spPr>
        <a:xfrm>
          <a:off x="11354444" y="9838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17434</xdr:rowOff>
    </xdr:from>
    <xdr:ext cx="405111" cy="259045"/>
    <xdr:sp macro="" textlink="">
      <xdr:nvSpPr>
        <xdr:cNvPr id="629" name="n_1mainValue【保健センター・保健所】&#10;有形固定資産減価償却率">
          <a:extLst>
            <a:ext uri="{FF2B5EF4-FFF2-40B4-BE49-F238E27FC236}">
              <a16:creationId xmlns:a16="http://schemas.microsoft.com/office/drawing/2014/main" id="{4148A68B-9DA7-4295-8FC5-0A38E5C0440D}"/>
            </a:ext>
          </a:extLst>
        </xdr:cNvPr>
        <xdr:cNvSpPr txBox="1"/>
      </xdr:nvSpPr>
      <xdr:spPr>
        <a:xfrm>
          <a:off x="13745219" y="10228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144797</xdr:rowOff>
    </xdr:from>
    <xdr:ext cx="405111" cy="259045"/>
    <xdr:sp macro="" textlink="">
      <xdr:nvSpPr>
        <xdr:cNvPr id="630" name="n_2mainValue【保健センター・保健所】&#10;有形固定資産減価償却率">
          <a:extLst>
            <a:ext uri="{FF2B5EF4-FFF2-40B4-BE49-F238E27FC236}">
              <a16:creationId xmlns:a16="http://schemas.microsoft.com/office/drawing/2014/main" id="{419FC532-16E6-48A5-9347-52C04298C514}"/>
            </a:ext>
          </a:extLst>
        </xdr:cNvPr>
        <xdr:cNvSpPr txBox="1"/>
      </xdr:nvSpPr>
      <xdr:spPr>
        <a:xfrm>
          <a:off x="12964169" y="10190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70593</xdr:rowOff>
    </xdr:from>
    <xdr:ext cx="405111" cy="259045"/>
    <xdr:sp macro="" textlink="">
      <xdr:nvSpPr>
        <xdr:cNvPr id="631" name="n_3mainValue【保健センター・保健所】&#10;有形固定資産減価償却率">
          <a:extLst>
            <a:ext uri="{FF2B5EF4-FFF2-40B4-BE49-F238E27FC236}">
              <a16:creationId xmlns:a16="http://schemas.microsoft.com/office/drawing/2014/main" id="{8EBAD6AF-0E2A-4A38-A9C6-D498B78380DB}"/>
            </a:ext>
          </a:extLst>
        </xdr:cNvPr>
        <xdr:cNvSpPr txBox="1"/>
      </xdr:nvSpPr>
      <xdr:spPr>
        <a:xfrm>
          <a:off x="12164069" y="9468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116312</xdr:rowOff>
    </xdr:from>
    <xdr:ext cx="405111" cy="259045"/>
    <xdr:sp macro="" textlink="">
      <xdr:nvSpPr>
        <xdr:cNvPr id="632" name="n_4mainValue【保健センター・保健所】&#10;有形固定資産減価償却率">
          <a:extLst>
            <a:ext uri="{FF2B5EF4-FFF2-40B4-BE49-F238E27FC236}">
              <a16:creationId xmlns:a16="http://schemas.microsoft.com/office/drawing/2014/main" id="{4FAC6DFC-BEFA-4091-B881-F6C5775DD863}"/>
            </a:ext>
          </a:extLst>
        </xdr:cNvPr>
        <xdr:cNvSpPr txBox="1"/>
      </xdr:nvSpPr>
      <xdr:spPr>
        <a:xfrm>
          <a:off x="11354444" y="9193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33" name="正方形/長方形 632">
          <a:extLst>
            <a:ext uri="{FF2B5EF4-FFF2-40B4-BE49-F238E27FC236}">
              <a16:creationId xmlns:a16="http://schemas.microsoft.com/office/drawing/2014/main" id="{3F0556CF-AB1B-4187-941D-3E55AB8017D5}"/>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34" name="正方形/長方形 633">
          <a:extLst>
            <a:ext uri="{FF2B5EF4-FFF2-40B4-BE49-F238E27FC236}">
              <a16:creationId xmlns:a16="http://schemas.microsoft.com/office/drawing/2014/main" id="{9421BB03-28BE-4317-BB38-E031A3A87969}"/>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35" name="正方形/長方形 634">
          <a:extLst>
            <a:ext uri="{FF2B5EF4-FFF2-40B4-BE49-F238E27FC236}">
              <a16:creationId xmlns:a16="http://schemas.microsoft.com/office/drawing/2014/main" id="{58D21DAC-C026-4C05-8743-EE9DB7C3BC67}"/>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36" name="正方形/長方形 635">
          <a:extLst>
            <a:ext uri="{FF2B5EF4-FFF2-40B4-BE49-F238E27FC236}">
              <a16:creationId xmlns:a16="http://schemas.microsoft.com/office/drawing/2014/main" id="{62A8DF63-988C-4493-847D-A1F579D0E120}"/>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37" name="正方形/長方形 636">
          <a:extLst>
            <a:ext uri="{FF2B5EF4-FFF2-40B4-BE49-F238E27FC236}">
              <a16:creationId xmlns:a16="http://schemas.microsoft.com/office/drawing/2014/main" id="{CC68CC12-FFC5-4AC4-BA0B-2645C7CBE88A}"/>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38" name="正方形/長方形 637">
          <a:extLst>
            <a:ext uri="{FF2B5EF4-FFF2-40B4-BE49-F238E27FC236}">
              <a16:creationId xmlns:a16="http://schemas.microsoft.com/office/drawing/2014/main" id="{F7F9B5FE-92E3-442E-B193-E77F9BD3DA98}"/>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39" name="正方形/長方形 638">
          <a:extLst>
            <a:ext uri="{FF2B5EF4-FFF2-40B4-BE49-F238E27FC236}">
              <a16:creationId xmlns:a16="http://schemas.microsoft.com/office/drawing/2014/main" id="{8C50941A-1ED7-4574-AEC2-D53B754FB430}"/>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40" name="正方形/長方形 639">
          <a:extLst>
            <a:ext uri="{FF2B5EF4-FFF2-40B4-BE49-F238E27FC236}">
              <a16:creationId xmlns:a16="http://schemas.microsoft.com/office/drawing/2014/main" id="{1B8EAC21-E8E1-4335-B387-7C939E8569E4}"/>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41" name="テキスト ボックス 640">
          <a:extLst>
            <a:ext uri="{FF2B5EF4-FFF2-40B4-BE49-F238E27FC236}">
              <a16:creationId xmlns:a16="http://schemas.microsoft.com/office/drawing/2014/main" id="{B218EB2A-9C35-4A41-94C7-21A1900ED7F7}"/>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42" name="直線コネクタ 641">
          <a:extLst>
            <a:ext uri="{FF2B5EF4-FFF2-40B4-BE49-F238E27FC236}">
              <a16:creationId xmlns:a16="http://schemas.microsoft.com/office/drawing/2014/main" id="{7FE13C6A-8192-45BF-B428-2C4C52258E03}"/>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43" name="直線コネクタ 642">
          <a:extLst>
            <a:ext uri="{FF2B5EF4-FFF2-40B4-BE49-F238E27FC236}">
              <a16:creationId xmlns:a16="http://schemas.microsoft.com/office/drawing/2014/main" id="{B7AF0D2C-4D3F-4D6E-89EE-2585BFF2D92D}"/>
            </a:ext>
          </a:extLst>
        </xdr:cNvPr>
        <xdr:cNvCxnSpPr/>
      </xdr:nvCxnSpPr>
      <xdr:spPr>
        <a:xfrm>
          <a:off x="164592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44" name="テキスト ボックス 643">
          <a:extLst>
            <a:ext uri="{FF2B5EF4-FFF2-40B4-BE49-F238E27FC236}">
              <a16:creationId xmlns:a16="http://schemas.microsoft.com/office/drawing/2014/main" id="{24D1EC82-894E-453D-B178-9500596FFBD7}"/>
            </a:ext>
          </a:extLst>
        </xdr:cNvPr>
        <xdr:cNvSpPr txBox="1"/>
      </xdr:nvSpPr>
      <xdr:spPr>
        <a:xfrm>
          <a:off x="160523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45" name="直線コネクタ 644">
          <a:extLst>
            <a:ext uri="{FF2B5EF4-FFF2-40B4-BE49-F238E27FC236}">
              <a16:creationId xmlns:a16="http://schemas.microsoft.com/office/drawing/2014/main" id="{7E65F738-C510-43EA-B592-FDD76513B03F}"/>
            </a:ext>
          </a:extLst>
        </xdr:cNvPr>
        <xdr:cNvCxnSpPr/>
      </xdr:nvCxnSpPr>
      <xdr:spPr>
        <a:xfrm>
          <a:off x="164592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46" name="テキスト ボックス 645">
          <a:extLst>
            <a:ext uri="{FF2B5EF4-FFF2-40B4-BE49-F238E27FC236}">
              <a16:creationId xmlns:a16="http://schemas.microsoft.com/office/drawing/2014/main" id="{708E1BB2-2AA2-47E0-98F8-4C0460F223FC}"/>
            </a:ext>
          </a:extLst>
        </xdr:cNvPr>
        <xdr:cNvSpPr txBox="1"/>
      </xdr:nvSpPr>
      <xdr:spPr>
        <a:xfrm>
          <a:off x="16052346" y="10056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47" name="直線コネクタ 646">
          <a:extLst>
            <a:ext uri="{FF2B5EF4-FFF2-40B4-BE49-F238E27FC236}">
              <a16:creationId xmlns:a16="http://schemas.microsoft.com/office/drawing/2014/main" id="{95F4839A-6879-44A4-9121-09A580FD3F3F}"/>
            </a:ext>
          </a:extLst>
        </xdr:cNvPr>
        <xdr:cNvCxnSpPr/>
      </xdr:nvCxnSpPr>
      <xdr:spPr>
        <a:xfrm>
          <a:off x="164592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48" name="テキスト ボックス 647">
          <a:extLst>
            <a:ext uri="{FF2B5EF4-FFF2-40B4-BE49-F238E27FC236}">
              <a16:creationId xmlns:a16="http://schemas.microsoft.com/office/drawing/2014/main" id="{EAAF0605-E625-4BEA-A23D-C91FF9CB9167}"/>
            </a:ext>
          </a:extLst>
        </xdr:cNvPr>
        <xdr:cNvSpPr txBox="1"/>
      </xdr:nvSpPr>
      <xdr:spPr>
        <a:xfrm>
          <a:off x="16052346" y="97460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49" name="直線コネクタ 648">
          <a:extLst>
            <a:ext uri="{FF2B5EF4-FFF2-40B4-BE49-F238E27FC236}">
              <a16:creationId xmlns:a16="http://schemas.microsoft.com/office/drawing/2014/main" id="{0B8FA17A-21E0-497A-A983-76BF2C69E346}"/>
            </a:ext>
          </a:extLst>
        </xdr:cNvPr>
        <xdr:cNvCxnSpPr/>
      </xdr:nvCxnSpPr>
      <xdr:spPr>
        <a:xfrm>
          <a:off x="164592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50" name="テキスト ボックス 649">
          <a:extLst>
            <a:ext uri="{FF2B5EF4-FFF2-40B4-BE49-F238E27FC236}">
              <a16:creationId xmlns:a16="http://schemas.microsoft.com/office/drawing/2014/main" id="{6EEEBEDE-BEA3-4FDC-B435-7318BDE86FAB}"/>
            </a:ext>
          </a:extLst>
        </xdr:cNvPr>
        <xdr:cNvSpPr txBox="1"/>
      </xdr:nvSpPr>
      <xdr:spPr>
        <a:xfrm>
          <a:off x="16052346" y="9438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51" name="直線コネクタ 650">
          <a:extLst>
            <a:ext uri="{FF2B5EF4-FFF2-40B4-BE49-F238E27FC236}">
              <a16:creationId xmlns:a16="http://schemas.microsoft.com/office/drawing/2014/main" id="{083C345A-56F3-4A0A-9202-D7F12C0E5F91}"/>
            </a:ext>
          </a:extLst>
        </xdr:cNvPr>
        <xdr:cNvCxnSpPr/>
      </xdr:nvCxnSpPr>
      <xdr:spPr>
        <a:xfrm>
          <a:off x="164592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52" name="テキスト ボックス 651">
          <a:extLst>
            <a:ext uri="{FF2B5EF4-FFF2-40B4-BE49-F238E27FC236}">
              <a16:creationId xmlns:a16="http://schemas.microsoft.com/office/drawing/2014/main" id="{A20226F1-9189-4F25-A63D-816343CD7F8B}"/>
            </a:ext>
          </a:extLst>
        </xdr:cNvPr>
        <xdr:cNvSpPr txBox="1"/>
      </xdr:nvSpPr>
      <xdr:spPr>
        <a:xfrm>
          <a:off x="16052346" y="91278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53" name="直線コネクタ 652">
          <a:extLst>
            <a:ext uri="{FF2B5EF4-FFF2-40B4-BE49-F238E27FC236}">
              <a16:creationId xmlns:a16="http://schemas.microsoft.com/office/drawing/2014/main" id="{D01863B8-40CB-4986-840F-3CCFF53281E5}"/>
            </a:ext>
          </a:extLst>
        </xdr:cNvPr>
        <xdr:cNvCxnSpPr/>
      </xdr:nvCxnSpPr>
      <xdr:spPr>
        <a:xfrm>
          <a:off x="164592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54" name="テキスト ボックス 653">
          <a:extLst>
            <a:ext uri="{FF2B5EF4-FFF2-40B4-BE49-F238E27FC236}">
              <a16:creationId xmlns:a16="http://schemas.microsoft.com/office/drawing/2014/main" id="{D16320FE-011B-4A01-87DA-AEBAA0D9A179}"/>
            </a:ext>
          </a:extLst>
        </xdr:cNvPr>
        <xdr:cNvSpPr txBox="1"/>
      </xdr:nvSpPr>
      <xdr:spPr>
        <a:xfrm>
          <a:off x="16052346" y="882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55" name="直線コネクタ 654">
          <a:extLst>
            <a:ext uri="{FF2B5EF4-FFF2-40B4-BE49-F238E27FC236}">
              <a16:creationId xmlns:a16="http://schemas.microsoft.com/office/drawing/2014/main" id="{8DF5C72A-93ED-4E3B-AF8A-D812DF04C8DF}"/>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56" name="テキスト ボックス 655">
          <a:extLst>
            <a:ext uri="{FF2B5EF4-FFF2-40B4-BE49-F238E27FC236}">
              <a16:creationId xmlns:a16="http://schemas.microsoft.com/office/drawing/2014/main" id="{0C40B1E8-532C-4789-BE5A-2D6D1B557CA8}"/>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57" name="【保健センター・保健所】&#10;一人当たり面積グラフ枠">
          <a:extLst>
            <a:ext uri="{FF2B5EF4-FFF2-40B4-BE49-F238E27FC236}">
              <a16:creationId xmlns:a16="http://schemas.microsoft.com/office/drawing/2014/main" id="{DB51CD55-2701-41EA-AB93-544525126873}"/>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70213</xdr:rowOff>
    </xdr:from>
    <xdr:to>
      <xdr:col>116</xdr:col>
      <xdr:colOff>62864</xdr:colOff>
      <xdr:row>64</xdr:row>
      <xdr:rowOff>91440</xdr:rowOff>
    </xdr:to>
    <xdr:cxnSp macro="">
      <xdr:nvCxnSpPr>
        <xdr:cNvPr id="658" name="直線コネクタ 657">
          <a:extLst>
            <a:ext uri="{FF2B5EF4-FFF2-40B4-BE49-F238E27FC236}">
              <a16:creationId xmlns:a16="http://schemas.microsoft.com/office/drawing/2014/main" id="{37617AB2-E0AD-41D0-9D67-90A8A5826CAE}"/>
            </a:ext>
          </a:extLst>
        </xdr:cNvPr>
        <xdr:cNvCxnSpPr/>
      </xdr:nvCxnSpPr>
      <xdr:spPr>
        <a:xfrm flipV="1">
          <a:off x="19954239" y="8982438"/>
          <a:ext cx="0" cy="1478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95267</xdr:rowOff>
    </xdr:from>
    <xdr:ext cx="469744" cy="259045"/>
    <xdr:sp macro="" textlink="">
      <xdr:nvSpPr>
        <xdr:cNvPr id="659" name="【保健センター・保健所】&#10;一人当たり面積最小値テキスト">
          <a:extLst>
            <a:ext uri="{FF2B5EF4-FFF2-40B4-BE49-F238E27FC236}">
              <a16:creationId xmlns:a16="http://schemas.microsoft.com/office/drawing/2014/main" id="{E1AEF751-904E-408E-8BD6-2CDD1418EB98}"/>
            </a:ext>
          </a:extLst>
        </xdr:cNvPr>
        <xdr:cNvSpPr txBox="1"/>
      </xdr:nvSpPr>
      <xdr:spPr>
        <a:xfrm>
          <a:off x="19992975" y="10467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91440</xdr:rowOff>
    </xdr:from>
    <xdr:to>
      <xdr:col>116</xdr:col>
      <xdr:colOff>152400</xdr:colOff>
      <xdr:row>64</xdr:row>
      <xdr:rowOff>91440</xdr:rowOff>
    </xdr:to>
    <xdr:cxnSp macro="">
      <xdr:nvCxnSpPr>
        <xdr:cNvPr id="660" name="直線コネクタ 659">
          <a:extLst>
            <a:ext uri="{FF2B5EF4-FFF2-40B4-BE49-F238E27FC236}">
              <a16:creationId xmlns:a16="http://schemas.microsoft.com/office/drawing/2014/main" id="{117DA742-BD0B-446F-BC2D-CE06B967AD8D}"/>
            </a:ext>
          </a:extLst>
        </xdr:cNvPr>
        <xdr:cNvCxnSpPr/>
      </xdr:nvCxnSpPr>
      <xdr:spPr>
        <a:xfrm>
          <a:off x="19878675" y="104609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16890</xdr:rowOff>
    </xdr:from>
    <xdr:ext cx="469744" cy="259045"/>
    <xdr:sp macro="" textlink="">
      <xdr:nvSpPr>
        <xdr:cNvPr id="661" name="【保健センター・保健所】&#10;一人当たり面積最大値テキスト">
          <a:extLst>
            <a:ext uri="{FF2B5EF4-FFF2-40B4-BE49-F238E27FC236}">
              <a16:creationId xmlns:a16="http://schemas.microsoft.com/office/drawing/2014/main" id="{6C7E5EEA-8E8C-4E40-8CF3-3813CAA18728}"/>
            </a:ext>
          </a:extLst>
        </xdr:cNvPr>
        <xdr:cNvSpPr txBox="1"/>
      </xdr:nvSpPr>
      <xdr:spPr>
        <a:xfrm>
          <a:off x="19992975" y="8770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70213</xdr:rowOff>
    </xdr:from>
    <xdr:to>
      <xdr:col>116</xdr:col>
      <xdr:colOff>152400</xdr:colOff>
      <xdr:row>55</xdr:row>
      <xdr:rowOff>70213</xdr:rowOff>
    </xdr:to>
    <xdr:cxnSp macro="">
      <xdr:nvCxnSpPr>
        <xdr:cNvPr id="662" name="直線コネクタ 661">
          <a:extLst>
            <a:ext uri="{FF2B5EF4-FFF2-40B4-BE49-F238E27FC236}">
              <a16:creationId xmlns:a16="http://schemas.microsoft.com/office/drawing/2014/main" id="{21BDCE0A-58C8-4DB0-9A2B-EC363BBC2EE0}"/>
            </a:ext>
          </a:extLst>
        </xdr:cNvPr>
        <xdr:cNvCxnSpPr/>
      </xdr:nvCxnSpPr>
      <xdr:spPr>
        <a:xfrm>
          <a:off x="19878675" y="898243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2739</xdr:rowOff>
    </xdr:from>
    <xdr:ext cx="469744" cy="259045"/>
    <xdr:sp macro="" textlink="">
      <xdr:nvSpPr>
        <xdr:cNvPr id="663" name="【保健センター・保健所】&#10;一人当たり面積平均値テキスト">
          <a:extLst>
            <a:ext uri="{FF2B5EF4-FFF2-40B4-BE49-F238E27FC236}">
              <a16:creationId xmlns:a16="http://schemas.microsoft.com/office/drawing/2014/main" id="{5800B2A0-031B-4D75-9ECB-E319B429D34B}"/>
            </a:ext>
          </a:extLst>
        </xdr:cNvPr>
        <xdr:cNvSpPr txBox="1"/>
      </xdr:nvSpPr>
      <xdr:spPr>
        <a:xfrm>
          <a:off x="19992975" y="100516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24312</xdr:rowOff>
    </xdr:from>
    <xdr:to>
      <xdr:col>116</xdr:col>
      <xdr:colOff>114300</xdr:colOff>
      <xdr:row>62</xdr:row>
      <xdr:rowOff>125912</xdr:rowOff>
    </xdr:to>
    <xdr:sp macro="" textlink="">
      <xdr:nvSpPr>
        <xdr:cNvPr id="664" name="フローチャート: 判断 663">
          <a:extLst>
            <a:ext uri="{FF2B5EF4-FFF2-40B4-BE49-F238E27FC236}">
              <a16:creationId xmlns:a16="http://schemas.microsoft.com/office/drawing/2014/main" id="{95B61562-183E-4145-9C99-B3B8C508253A}"/>
            </a:ext>
          </a:extLst>
        </xdr:cNvPr>
        <xdr:cNvSpPr/>
      </xdr:nvSpPr>
      <xdr:spPr>
        <a:xfrm>
          <a:off x="19897725" y="1007636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34109</xdr:rowOff>
    </xdr:from>
    <xdr:to>
      <xdr:col>112</xdr:col>
      <xdr:colOff>38100</xdr:colOff>
      <xdr:row>62</xdr:row>
      <xdr:rowOff>135709</xdr:rowOff>
    </xdr:to>
    <xdr:sp macro="" textlink="">
      <xdr:nvSpPr>
        <xdr:cNvPr id="665" name="フローチャート: 判断 664">
          <a:extLst>
            <a:ext uri="{FF2B5EF4-FFF2-40B4-BE49-F238E27FC236}">
              <a16:creationId xmlns:a16="http://schemas.microsoft.com/office/drawing/2014/main" id="{EF634AEC-45E6-4E15-9A68-68E740AF2F34}"/>
            </a:ext>
          </a:extLst>
        </xdr:cNvPr>
        <xdr:cNvSpPr/>
      </xdr:nvSpPr>
      <xdr:spPr>
        <a:xfrm>
          <a:off x="19154775" y="1007980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73297</xdr:rowOff>
    </xdr:from>
    <xdr:to>
      <xdr:col>107</xdr:col>
      <xdr:colOff>101600</xdr:colOff>
      <xdr:row>63</xdr:row>
      <xdr:rowOff>3447</xdr:rowOff>
    </xdr:to>
    <xdr:sp macro="" textlink="">
      <xdr:nvSpPr>
        <xdr:cNvPr id="666" name="フローチャート: 判断 665">
          <a:extLst>
            <a:ext uri="{FF2B5EF4-FFF2-40B4-BE49-F238E27FC236}">
              <a16:creationId xmlns:a16="http://schemas.microsoft.com/office/drawing/2014/main" id="{CFEB4C6E-1BA0-4C94-AE40-6A6F00CD445F}"/>
            </a:ext>
          </a:extLst>
        </xdr:cNvPr>
        <xdr:cNvSpPr/>
      </xdr:nvSpPr>
      <xdr:spPr>
        <a:xfrm>
          <a:off x="18345150" y="1012217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73297</xdr:rowOff>
    </xdr:from>
    <xdr:to>
      <xdr:col>102</xdr:col>
      <xdr:colOff>165100</xdr:colOff>
      <xdr:row>63</xdr:row>
      <xdr:rowOff>3447</xdr:rowOff>
    </xdr:to>
    <xdr:sp macro="" textlink="">
      <xdr:nvSpPr>
        <xdr:cNvPr id="667" name="フローチャート: 判断 666">
          <a:extLst>
            <a:ext uri="{FF2B5EF4-FFF2-40B4-BE49-F238E27FC236}">
              <a16:creationId xmlns:a16="http://schemas.microsoft.com/office/drawing/2014/main" id="{2CDD1872-D1CF-4B46-A76B-E71CE38CFA32}"/>
            </a:ext>
          </a:extLst>
        </xdr:cNvPr>
        <xdr:cNvSpPr/>
      </xdr:nvSpPr>
      <xdr:spPr>
        <a:xfrm>
          <a:off x="17554575" y="1012217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66766</xdr:rowOff>
    </xdr:from>
    <xdr:to>
      <xdr:col>98</xdr:col>
      <xdr:colOff>38100</xdr:colOff>
      <xdr:row>62</xdr:row>
      <xdr:rowOff>168366</xdr:rowOff>
    </xdr:to>
    <xdr:sp macro="" textlink="">
      <xdr:nvSpPr>
        <xdr:cNvPr id="668" name="フローチャート: 判断 667">
          <a:extLst>
            <a:ext uri="{FF2B5EF4-FFF2-40B4-BE49-F238E27FC236}">
              <a16:creationId xmlns:a16="http://schemas.microsoft.com/office/drawing/2014/main" id="{A04080E4-A6C0-4312-A1B2-1EC72CA21A3B}"/>
            </a:ext>
          </a:extLst>
        </xdr:cNvPr>
        <xdr:cNvSpPr/>
      </xdr:nvSpPr>
      <xdr:spPr>
        <a:xfrm>
          <a:off x="16754475" y="1011246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69" name="テキスト ボックス 668">
          <a:extLst>
            <a:ext uri="{FF2B5EF4-FFF2-40B4-BE49-F238E27FC236}">
              <a16:creationId xmlns:a16="http://schemas.microsoft.com/office/drawing/2014/main" id="{11264515-630E-474A-8A1C-42E5E6C93D83}"/>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70" name="テキスト ボックス 669">
          <a:extLst>
            <a:ext uri="{FF2B5EF4-FFF2-40B4-BE49-F238E27FC236}">
              <a16:creationId xmlns:a16="http://schemas.microsoft.com/office/drawing/2014/main" id="{1A570F3E-FE54-447C-BD76-11D29517A2FA}"/>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71" name="テキスト ボックス 670">
          <a:extLst>
            <a:ext uri="{FF2B5EF4-FFF2-40B4-BE49-F238E27FC236}">
              <a16:creationId xmlns:a16="http://schemas.microsoft.com/office/drawing/2014/main" id="{3C9EB677-8E10-4916-B201-70B20FFCAAF3}"/>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72" name="テキスト ボックス 671">
          <a:extLst>
            <a:ext uri="{FF2B5EF4-FFF2-40B4-BE49-F238E27FC236}">
              <a16:creationId xmlns:a16="http://schemas.microsoft.com/office/drawing/2014/main" id="{36EAFF32-C6BD-4E8E-B544-0289776B4FB5}"/>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73" name="テキスト ボックス 672">
          <a:extLst>
            <a:ext uri="{FF2B5EF4-FFF2-40B4-BE49-F238E27FC236}">
              <a16:creationId xmlns:a16="http://schemas.microsoft.com/office/drawing/2014/main" id="{038EDF13-A358-4D93-827C-E53CD1307697}"/>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45538</xdr:rowOff>
    </xdr:from>
    <xdr:to>
      <xdr:col>112</xdr:col>
      <xdr:colOff>38100</xdr:colOff>
      <xdr:row>63</xdr:row>
      <xdr:rowOff>147138</xdr:rowOff>
    </xdr:to>
    <xdr:sp macro="" textlink="">
      <xdr:nvSpPr>
        <xdr:cNvPr id="674" name="楕円 673">
          <a:extLst>
            <a:ext uri="{FF2B5EF4-FFF2-40B4-BE49-F238E27FC236}">
              <a16:creationId xmlns:a16="http://schemas.microsoft.com/office/drawing/2014/main" id="{01F1161F-234D-4176-94BC-9FBC50B00274}"/>
            </a:ext>
          </a:extLst>
        </xdr:cNvPr>
        <xdr:cNvSpPr/>
      </xdr:nvSpPr>
      <xdr:spPr>
        <a:xfrm>
          <a:off x="19154775" y="1025951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45538</xdr:rowOff>
    </xdr:from>
    <xdr:to>
      <xdr:col>107</xdr:col>
      <xdr:colOff>101600</xdr:colOff>
      <xdr:row>63</xdr:row>
      <xdr:rowOff>147138</xdr:rowOff>
    </xdr:to>
    <xdr:sp macro="" textlink="">
      <xdr:nvSpPr>
        <xdr:cNvPr id="675" name="楕円 674">
          <a:extLst>
            <a:ext uri="{FF2B5EF4-FFF2-40B4-BE49-F238E27FC236}">
              <a16:creationId xmlns:a16="http://schemas.microsoft.com/office/drawing/2014/main" id="{DD168D01-1722-4E69-8B7C-04B5C7638535}"/>
            </a:ext>
          </a:extLst>
        </xdr:cNvPr>
        <xdr:cNvSpPr/>
      </xdr:nvSpPr>
      <xdr:spPr>
        <a:xfrm>
          <a:off x="18345150" y="1025951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96338</xdr:rowOff>
    </xdr:from>
    <xdr:to>
      <xdr:col>111</xdr:col>
      <xdr:colOff>177800</xdr:colOff>
      <xdr:row>63</xdr:row>
      <xdr:rowOff>96338</xdr:rowOff>
    </xdr:to>
    <xdr:cxnSp macro="">
      <xdr:nvCxnSpPr>
        <xdr:cNvPr id="676" name="直線コネクタ 675">
          <a:extLst>
            <a:ext uri="{FF2B5EF4-FFF2-40B4-BE49-F238E27FC236}">
              <a16:creationId xmlns:a16="http://schemas.microsoft.com/office/drawing/2014/main" id="{DD55B92E-B86F-4220-881C-3731D16AF78C}"/>
            </a:ext>
          </a:extLst>
        </xdr:cNvPr>
        <xdr:cNvCxnSpPr/>
      </xdr:nvCxnSpPr>
      <xdr:spPr>
        <a:xfrm>
          <a:off x="18392775" y="10307138"/>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48804</xdr:rowOff>
    </xdr:from>
    <xdr:to>
      <xdr:col>102</xdr:col>
      <xdr:colOff>165100</xdr:colOff>
      <xdr:row>63</xdr:row>
      <xdr:rowOff>150404</xdr:rowOff>
    </xdr:to>
    <xdr:sp macro="" textlink="">
      <xdr:nvSpPr>
        <xdr:cNvPr id="677" name="楕円 676">
          <a:extLst>
            <a:ext uri="{FF2B5EF4-FFF2-40B4-BE49-F238E27FC236}">
              <a16:creationId xmlns:a16="http://schemas.microsoft.com/office/drawing/2014/main" id="{0B9A3345-1110-496A-BCE9-4D025C296A76}"/>
            </a:ext>
          </a:extLst>
        </xdr:cNvPr>
        <xdr:cNvSpPr/>
      </xdr:nvSpPr>
      <xdr:spPr>
        <a:xfrm>
          <a:off x="17554575" y="1025642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96338</xdr:rowOff>
    </xdr:from>
    <xdr:to>
      <xdr:col>107</xdr:col>
      <xdr:colOff>50800</xdr:colOff>
      <xdr:row>63</xdr:row>
      <xdr:rowOff>99604</xdr:rowOff>
    </xdr:to>
    <xdr:cxnSp macro="">
      <xdr:nvCxnSpPr>
        <xdr:cNvPr id="678" name="直線コネクタ 677">
          <a:extLst>
            <a:ext uri="{FF2B5EF4-FFF2-40B4-BE49-F238E27FC236}">
              <a16:creationId xmlns:a16="http://schemas.microsoft.com/office/drawing/2014/main" id="{C6D84CB4-4ECB-4649-80F6-B3C97C22C23F}"/>
            </a:ext>
          </a:extLst>
        </xdr:cNvPr>
        <xdr:cNvCxnSpPr/>
      </xdr:nvCxnSpPr>
      <xdr:spPr>
        <a:xfrm flipV="1">
          <a:off x="17602200" y="10307138"/>
          <a:ext cx="790575" cy="6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32476</xdr:rowOff>
    </xdr:from>
    <xdr:to>
      <xdr:col>98</xdr:col>
      <xdr:colOff>38100</xdr:colOff>
      <xdr:row>63</xdr:row>
      <xdr:rowOff>134076</xdr:rowOff>
    </xdr:to>
    <xdr:sp macro="" textlink="">
      <xdr:nvSpPr>
        <xdr:cNvPr id="679" name="楕円 678">
          <a:extLst>
            <a:ext uri="{FF2B5EF4-FFF2-40B4-BE49-F238E27FC236}">
              <a16:creationId xmlns:a16="http://schemas.microsoft.com/office/drawing/2014/main" id="{FBB5C957-930E-4B2C-BDAA-D08382DCFDBE}"/>
            </a:ext>
          </a:extLst>
        </xdr:cNvPr>
        <xdr:cNvSpPr/>
      </xdr:nvSpPr>
      <xdr:spPr>
        <a:xfrm>
          <a:off x="16754475" y="1024010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83276</xdr:rowOff>
    </xdr:from>
    <xdr:to>
      <xdr:col>102</xdr:col>
      <xdr:colOff>114300</xdr:colOff>
      <xdr:row>63</xdr:row>
      <xdr:rowOff>99604</xdr:rowOff>
    </xdr:to>
    <xdr:cxnSp macro="">
      <xdr:nvCxnSpPr>
        <xdr:cNvPr id="680" name="直線コネクタ 679">
          <a:extLst>
            <a:ext uri="{FF2B5EF4-FFF2-40B4-BE49-F238E27FC236}">
              <a16:creationId xmlns:a16="http://schemas.microsoft.com/office/drawing/2014/main" id="{F3990789-A8BF-4C8F-81EE-52851C3CBDE5}"/>
            </a:ext>
          </a:extLst>
        </xdr:cNvPr>
        <xdr:cNvCxnSpPr/>
      </xdr:nvCxnSpPr>
      <xdr:spPr>
        <a:xfrm>
          <a:off x="16802100" y="10297251"/>
          <a:ext cx="8001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152236</xdr:rowOff>
    </xdr:from>
    <xdr:ext cx="469744" cy="259045"/>
    <xdr:sp macro="" textlink="">
      <xdr:nvSpPr>
        <xdr:cNvPr id="681" name="n_1aveValue【保健センター・保健所】&#10;一人当たり面積">
          <a:extLst>
            <a:ext uri="{FF2B5EF4-FFF2-40B4-BE49-F238E27FC236}">
              <a16:creationId xmlns:a16="http://schemas.microsoft.com/office/drawing/2014/main" id="{DC50F13D-3D26-4C45-B82D-C6872196D850}"/>
            </a:ext>
          </a:extLst>
        </xdr:cNvPr>
        <xdr:cNvSpPr txBox="1"/>
      </xdr:nvSpPr>
      <xdr:spPr>
        <a:xfrm>
          <a:off x="18983402" y="9877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19974</xdr:rowOff>
    </xdr:from>
    <xdr:ext cx="469744" cy="259045"/>
    <xdr:sp macro="" textlink="">
      <xdr:nvSpPr>
        <xdr:cNvPr id="682" name="n_2aveValue【保健センター・保健所】&#10;一人当たり面積">
          <a:extLst>
            <a:ext uri="{FF2B5EF4-FFF2-40B4-BE49-F238E27FC236}">
              <a16:creationId xmlns:a16="http://schemas.microsoft.com/office/drawing/2014/main" id="{971BD713-321A-4105-97D7-27BC2C8DBDD3}"/>
            </a:ext>
          </a:extLst>
        </xdr:cNvPr>
        <xdr:cNvSpPr txBox="1"/>
      </xdr:nvSpPr>
      <xdr:spPr>
        <a:xfrm>
          <a:off x="18183302" y="9906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19974</xdr:rowOff>
    </xdr:from>
    <xdr:ext cx="469744" cy="259045"/>
    <xdr:sp macro="" textlink="">
      <xdr:nvSpPr>
        <xdr:cNvPr id="683" name="n_3aveValue【保健センター・保健所】&#10;一人当たり面積">
          <a:extLst>
            <a:ext uri="{FF2B5EF4-FFF2-40B4-BE49-F238E27FC236}">
              <a16:creationId xmlns:a16="http://schemas.microsoft.com/office/drawing/2014/main" id="{5552DC8D-4AF3-4DBA-AC78-C8B455DBB98D}"/>
            </a:ext>
          </a:extLst>
        </xdr:cNvPr>
        <xdr:cNvSpPr txBox="1"/>
      </xdr:nvSpPr>
      <xdr:spPr>
        <a:xfrm>
          <a:off x="17383202" y="9906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13443</xdr:rowOff>
    </xdr:from>
    <xdr:ext cx="469744" cy="259045"/>
    <xdr:sp macro="" textlink="">
      <xdr:nvSpPr>
        <xdr:cNvPr id="684" name="n_4aveValue【保健センター・保健所】&#10;一人当たり面積">
          <a:extLst>
            <a:ext uri="{FF2B5EF4-FFF2-40B4-BE49-F238E27FC236}">
              <a16:creationId xmlns:a16="http://schemas.microsoft.com/office/drawing/2014/main" id="{406214B3-D2E5-4253-BC2F-8069CF67E2B4}"/>
            </a:ext>
          </a:extLst>
        </xdr:cNvPr>
        <xdr:cNvSpPr txBox="1"/>
      </xdr:nvSpPr>
      <xdr:spPr>
        <a:xfrm>
          <a:off x="16592627" y="9897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138265</xdr:rowOff>
    </xdr:from>
    <xdr:ext cx="469744" cy="259045"/>
    <xdr:sp macro="" textlink="">
      <xdr:nvSpPr>
        <xdr:cNvPr id="685" name="n_1mainValue【保健センター・保健所】&#10;一人当たり面積">
          <a:extLst>
            <a:ext uri="{FF2B5EF4-FFF2-40B4-BE49-F238E27FC236}">
              <a16:creationId xmlns:a16="http://schemas.microsoft.com/office/drawing/2014/main" id="{D0721445-3096-42DC-9D7F-117A0FC18472}"/>
            </a:ext>
          </a:extLst>
        </xdr:cNvPr>
        <xdr:cNvSpPr txBox="1"/>
      </xdr:nvSpPr>
      <xdr:spPr>
        <a:xfrm>
          <a:off x="18983402" y="10352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138265</xdr:rowOff>
    </xdr:from>
    <xdr:ext cx="469744" cy="259045"/>
    <xdr:sp macro="" textlink="">
      <xdr:nvSpPr>
        <xdr:cNvPr id="686" name="n_2mainValue【保健センター・保健所】&#10;一人当たり面積">
          <a:extLst>
            <a:ext uri="{FF2B5EF4-FFF2-40B4-BE49-F238E27FC236}">
              <a16:creationId xmlns:a16="http://schemas.microsoft.com/office/drawing/2014/main" id="{1AFD443D-CB0F-4E5D-A741-1EC7295A07C0}"/>
            </a:ext>
          </a:extLst>
        </xdr:cNvPr>
        <xdr:cNvSpPr txBox="1"/>
      </xdr:nvSpPr>
      <xdr:spPr>
        <a:xfrm>
          <a:off x="18183302" y="10352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141531</xdr:rowOff>
    </xdr:from>
    <xdr:ext cx="469744" cy="259045"/>
    <xdr:sp macro="" textlink="">
      <xdr:nvSpPr>
        <xdr:cNvPr id="687" name="n_3mainValue【保健センター・保健所】&#10;一人当たり面積">
          <a:extLst>
            <a:ext uri="{FF2B5EF4-FFF2-40B4-BE49-F238E27FC236}">
              <a16:creationId xmlns:a16="http://schemas.microsoft.com/office/drawing/2014/main" id="{66BE8640-179A-4C5A-9CDD-D6DA7F7A6B90}"/>
            </a:ext>
          </a:extLst>
        </xdr:cNvPr>
        <xdr:cNvSpPr txBox="1"/>
      </xdr:nvSpPr>
      <xdr:spPr>
        <a:xfrm>
          <a:off x="17383202" y="10355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125203</xdr:rowOff>
    </xdr:from>
    <xdr:ext cx="469744" cy="259045"/>
    <xdr:sp macro="" textlink="">
      <xdr:nvSpPr>
        <xdr:cNvPr id="688" name="n_4mainValue【保健センター・保健所】&#10;一人当たり面積">
          <a:extLst>
            <a:ext uri="{FF2B5EF4-FFF2-40B4-BE49-F238E27FC236}">
              <a16:creationId xmlns:a16="http://schemas.microsoft.com/office/drawing/2014/main" id="{0F4E87DD-3C92-4D0F-84E1-C75530BA6810}"/>
            </a:ext>
          </a:extLst>
        </xdr:cNvPr>
        <xdr:cNvSpPr txBox="1"/>
      </xdr:nvSpPr>
      <xdr:spPr>
        <a:xfrm>
          <a:off x="16592627" y="10332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89" name="正方形/長方形 688">
          <a:extLst>
            <a:ext uri="{FF2B5EF4-FFF2-40B4-BE49-F238E27FC236}">
              <a16:creationId xmlns:a16="http://schemas.microsoft.com/office/drawing/2014/main" id="{343D1F9E-CFE8-448B-9FEE-0A45D2A96D7D}"/>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90" name="正方形/長方形 689">
          <a:extLst>
            <a:ext uri="{FF2B5EF4-FFF2-40B4-BE49-F238E27FC236}">
              <a16:creationId xmlns:a16="http://schemas.microsoft.com/office/drawing/2014/main" id="{6AAEBD81-6150-4ED3-BD81-CDF056B9FDCC}"/>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91" name="正方形/長方形 690">
          <a:extLst>
            <a:ext uri="{FF2B5EF4-FFF2-40B4-BE49-F238E27FC236}">
              <a16:creationId xmlns:a16="http://schemas.microsoft.com/office/drawing/2014/main" id="{643C3111-6F1E-4320-BA5B-99A4FC508706}"/>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92" name="正方形/長方形 691">
          <a:extLst>
            <a:ext uri="{FF2B5EF4-FFF2-40B4-BE49-F238E27FC236}">
              <a16:creationId xmlns:a16="http://schemas.microsoft.com/office/drawing/2014/main" id="{09B07DF4-6B0A-4814-975A-2B9D9380181A}"/>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93" name="正方形/長方形 692">
          <a:extLst>
            <a:ext uri="{FF2B5EF4-FFF2-40B4-BE49-F238E27FC236}">
              <a16:creationId xmlns:a16="http://schemas.microsoft.com/office/drawing/2014/main" id="{25CE702A-CDD5-4A5B-AF5D-9C9FA1848EEA}"/>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94" name="正方形/長方形 693">
          <a:extLst>
            <a:ext uri="{FF2B5EF4-FFF2-40B4-BE49-F238E27FC236}">
              <a16:creationId xmlns:a16="http://schemas.microsoft.com/office/drawing/2014/main" id="{1FDD1F0E-C10B-470C-8675-5D16E1790E3C}"/>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95" name="正方形/長方形 694">
          <a:extLst>
            <a:ext uri="{FF2B5EF4-FFF2-40B4-BE49-F238E27FC236}">
              <a16:creationId xmlns:a16="http://schemas.microsoft.com/office/drawing/2014/main" id="{FD07232E-EBF4-4E22-A371-1C8C4B42C9CD}"/>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96" name="正方形/長方形 695">
          <a:extLst>
            <a:ext uri="{FF2B5EF4-FFF2-40B4-BE49-F238E27FC236}">
              <a16:creationId xmlns:a16="http://schemas.microsoft.com/office/drawing/2014/main" id="{AB2C9EA6-3D97-4952-A0A6-E9734030BD30}"/>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97" name="テキスト ボックス 696">
          <a:extLst>
            <a:ext uri="{FF2B5EF4-FFF2-40B4-BE49-F238E27FC236}">
              <a16:creationId xmlns:a16="http://schemas.microsoft.com/office/drawing/2014/main" id="{E158F74A-4CA8-441D-845F-0C15732CF785}"/>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98" name="直線コネクタ 697">
          <a:extLst>
            <a:ext uri="{FF2B5EF4-FFF2-40B4-BE49-F238E27FC236}">
              <a16:creationId xmlns:a16="http://schemas.microsoft.com/office/drawing/2014/main" id="{C76E088D-F0FA-45DB-940A-875BD8FA1F0D}"/>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99" name="テキスト ボックス 698">
          <a:extLst>
            <a:ext uri="{FF2B5EF4-FFF2-40B4-BE49-F238E27FC236}">
              <a16:creationId xmlns:a16="http://schemas.microsoft.com/office/drawing/2014/main" id="{3DFFF216-19F7-428B-B1EC-8F7F05BA59BA}"/>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00" name="直線コネクタ 699">
          <a:extLst>
            <a:ext uri="{FF2B5EF4-FFF2-40B4-BE49-F238E27FC236}">
              <a16:creationId xmlns:a16="http://schemas.microsoft.com/office/drawing/2014/main" id="{0965DFF2-6347-4275-A85F-426F8A3E701A}"/>
            </a:ext>
          </a:extLst>
        </xdr:cNvPr>
        <xdr:cNvCxnSpPr/>
      </xdr:nvCxnSpPr>
      <xdr:spPr>
        <a:xfrm>
          <a:off x="11210925" y="14094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01" name="テキスト ボックス 700">
          <a:extLst>
            <a:ext uri="{FF2B5EF4-FFF2-40B4-BE49-F238E27FC236}">
              <a16:creationId xmlns:a16="http://schemas.microsoft.com/office/drawing/2014/main" id="{80E214ED-EC03-4B26-9728-A615A0816F82}"/>
            </a:ext>
          </a:extLst>
        </xdr:cNvPr>
        <xdr:cNvSpPr txBox="1"/>
      </xdr:nvSpPr>
      <xdr:spPr>
        <a:xfrm>
          <a:off x="107945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02" name="直線コネクタ 701">
          <a:extLst>
            <a:ext uri="{FF2B5EF4-FFF2-40B4-BE49-F238E27FC236}">
              <a16:creationId xmlns:a16="http://schemas.microsoft.com/office/drawing/2014/main" id="{C1B463CC-BE0B-4AE8-9F67-1276D650B35F}"/>
            </a:ext>
          </a:extLst>
        </xdr:cNvPr>
        <xdr:cNvCxnSpPr/>
      </xdr:nvCxnSpPr>
      <xdr:spPr>
        <a:xfrm>
          <a:off x="11210925" y="137835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03" name="テキスト ボックス 702">
          <a:extLst>
            <a:ext uri="{FF2B5EF4-FFF2-40B4-BE49-F238E27FC236}">
              <a16:creationId xmlns:a16="http://schemas.microsoft.com/office/drawing/2014/main" id="{F239AFEC-3B0E-44B8-9338-273E57D5F97D}"/>
            </a:ext>
          </a:extLst>
        </xdr:cNvPr>
        <xdr:cNvSpPr txBox="1"/>
      </xdr:nvSpPr>
      <xdr:spPr>
        <a:xfrm>
          <a:off x="10845966"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04" name="直線コネクタ 703">
          <a:extLst>
            <a:ext uri="{FF2B5EF4-FFF2-40B4-BE49-F238E27FC236}">
              <a16:creationId xmlns:a16="http://schemas.microsoft.com/office/drawing/2014/main" id="{04B1E10A-9C58-4584-9188-A8A3D421F9CD}"/>
            </a:ext>
          </a:extLst>
        </xdr:cNvPr>
        <xdr:cNvCxnSpPr/>
      </xdr:nvCxnSpPr>
      <xdr:spPr>
        <a:xfrm>
          <a:off x="11210925" y="134760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05" name="テキスト ボックス 704">
          <a:extLst>
            <a:ext uri="{FF2B5EF4-FFF2-40B4-BE49-F238E27FC236}">
              <a16:creationId xmlns:a16="http://schemas.microsoft.com/office/drawing/2014/main" id="{744411C6-4384-4479-BEA3-2A38B492B9CE}"/>
            </a:ext>
          </a:extLst>
        </xdr:cNvPr>
        <xdr:cNvSpPr txBox="1"/>
      </xdr:nvSpPr>
      <xdr:spPr>
        <a:xfrm>
          <a:off x="10845966"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06" name="直線コネクタ 705">
          <a:extLst>
            <a:ext uri="{FF2B5EF4-FFF2-40B4-BE49-F238E27FC236}">
              <a16:creationId xmlns:a16="http://schemas.microsoft.com/office/drawing/2014/main" id="{95B715BB-054C-4481-B269-C4DF16C6CE0E}"/>
            </a:ext>
          </a:extLst>
        </xdr:cNvPr>
        <xdr:cNvCxnSpPr/>
      </xdr:nvCxnSpPr>
      <xdr:spPr>
        <a:xfrm>
          <a:off x="11210925" y="131748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07" name="テキスト ボックス 706">
          <a:extLst>
            <a:ext uri="{FF2B5EF4-FFF2-40B4-BE49-F238E27FC236}">
              <a16:creationId xmlns:a16="http://schemas.microsoft.com/office/drawing/2014/main" id="{4777356D-F5AB-4CF7-A39B-9065CFAC570D}"/>
            </a:ext>
          </a:extLst>
        </xdr:cNvPr>
        <xdr:cNvSpPr txBox="1"/>
      </xdr:nvSpPr>
      <xdr:spPr>
        <a:xfrm>
          <a:off x="10845966"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08" name="直線コネクタ 707">
          <a:extLst>
            <a:ext uri="{FF2B5EF4-FFF2-40B4-BE49-F238E27FC236}">
              <a16:creationId xmlns:a16="http://schemas.microsoft.com/office/drawing/2014/main" id="{3608E6F8-6A00-4532-A9A7-F4A0A1D9B0B7}"/>
            </a:ext>
          </a:extLst>
        </xdr:cNvPr>
        <xdr:cNvCxnSpPr/>
      </xdr:nvCxnSpPr>
      <xdr:spPr>
        <a:xfrm>
          <a:off x="11210925" y="128673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09" name="テキスト ボックス 708">
          <a:extLst>
            <a:ext uri="{FF2B5EF4-FFF2-40B4-BE49-F238E27FC236}">
              <a16:creationId xmlns:a16="http://schemas.microsoft.com/office/drawing/2014/main" id="{FF78C7CD-75C4-4DD9-9557-DAFB5964EABA}"/>
            </a:ext>
          </a:extLst>
        </xdr:cNvPr>
        <xdr:cNvSpPr txBox="1"/>
      </xdr:nvSpPr>
      <xdr:spPr>
        <a:xfrm>
          <a:off x="10845966"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10" name="直線コネクタ 709">
          <a:extLst>
            <a:ext uri="{FF2B5EF4-FFF2-40B4-BE49-F238E27FC236}">
              <a16:creationId xmlns:a16="http://schemas.microsoft.com/office/drawing/2014/main" id="{92EF9029-3FD7-4478-9DBD-434E338DC475}"/>
            </a:ext>
          </a:extLst>
        </xdr:cNvPr>
        <xdr:cNvCxnSpPr/>
      </xdr:nvCxnSpPr>
      <xdr:spPr>
        <a:xfrm>
          <a:off x="11210925" y="1255667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11" name="テキスト ボックス 710">
          <a:extLst>
            <a:ext uri="{FF2B5EF4-FFF2-40B4-BE49-F238E27FC236}">
              <a16:creationId xmlns:a16="http://schemas.microsoft.com/office/drawing/2014/main" id="{C5456D03-69DC-46F2-9791-A0D67758140A}"/>
            </a:ext>
          </a:extLst>
        </xdr:cNvPr>
        <xdr:cNvSpPr txBox="1"/>
      </xdr:nvSpPr>
      <xdr:spPr>
        <a:xfrm>
          <a:off x="109037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12" name="直線コネクタ 711">
          <a:extLst>
            <a:ext uri="{FF2B5EF4-FFF2-40B4-BE49-F238E27FC236}">
              <a16:creationId xmlns:a16="http://schemas.microsoft.com/office/drawing/2014/main" id="{79F170FF-3F13-47A9-9F17-697FF50F8712}"/>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3" name="【消防施設】&#10;有形固定資産減価償却率グラフ枠">
          <a:extLst>
            <a:ext uri="{FF2B5EF4-FFF2-40B4-BE49-F238E27FC236}">
              <a16:creationId xmlns:a16="http://schemas.microsoft.com/office/drawing/2014/main" id="{1E32ED3E-3C6A-4D78-B761-5C203A15E52C}"/>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165463</xdr:rowOff>
    </xdr:from>
    <xdr:to>
      <xdr:col>85</xdr:col>
      <xdr:colOff>126364</xdr:colOff>
      <xdr:row>86</xdr:row>
      <xdr:rowOff>123008</xdr:rowOff>
    </xdr:to>
    <xdr:cxnSp macro="">
      <xdr:nvCxnSpPr>
        <xdr:cNvPr id="714" name="直線コネクタ 713">
          <a:extLst>
            <a:ext uri="{FF2B5EF4-FFF2-40B4-BE49-F238E27FC236}">
              <a16:creationId xmlns:a16="http://schemas.microsoft.com/office/drawing/2014/main" id="{17FA3107-455D-41D5-943B-7C9018E9ABC7}"/>
            </a:ext>
          </a:extLst>
        </xdr:cNvPr>
        <xdr:cNvCxnSpPr/>
      </xdr:nvCxnSpPr>
      <xdr:spPr>
        <a:xfrm flipV="1">
          <a:off x="14696439" y="12640038"/>
          <a:ext cx="0" cy="1421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126835</xdr:rowOff>
    </xdr:from>
    <xdr:ext cx="405111" cy="259045"/>
    <xdr:sp macro="" textlink="">
      <xdr:nvSpPr>
        <xdr:cNvPr id="715" name="【消防施設】&#10;有形固定資産減価償却率最小値テキスト">
          <a:extLst>
            <a:ext uri="{FF2B5EF4-FFF2-40B4-BE49-F238E27FC236}">
              <a16:creationId xmlns:a16="http://schemas.microsoft.com/office/drawing/2014/main" id="{EA819E66-7D2F-46C3-BB95-FA3408D6E879}"/>
            </a:ext>
          </a:extLst>
        </xdr:cNvPr>
        <xdr:cNvSpPr txBox="1"/>
      </xdr:nvSpPr>
      <xdr:spPr>
        <a:xfrm>
          <a:off x="14735175" y="14058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123008</xdr:rowOff>
    </xdr:from>
    <xdr:to>
      <xdr:col>86</xdr:col>
      <xdr:colOff>25400</xdr:colOff>
      <xdr:row>86</xdr:row>
      <xdr:rowOff>123008</xdr:rowOff>
    </xdr:to>
    <xdr:cxnSp macro="">
      <xdr:nvCxnSpPr>
        <xdr:cNvPr id="716" name="直線コネクタ 715">
          <a:extLst>
            <a:ext uri="{FF2B5EF4-FFF2-40B4-BE49-F238E27FC236}">
              <a16:creationId xmlns:a16="http://schemas.microsoft.com/office/drawing/2014/main" id="{3F3462FA-40E1-428F-B8D8-DDC99ED19249}"/>
            </a:ext>
          </a:extLst>
        </xdr:cNvPr>
        <xdr:cNvCxnSpPr/>
      </xdr:nvCxnSpPr>
      <xdr:spPr>
        <a:xfrm>
          <a:off x="14611350" y="1406125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112140</xdr:rowOff>
    </xdr:from>
    <xdr:ext cx="340478" cy="259045"/>
    <xdr:sp macro="" textlink="">
      <xdr:nvSpPr>
        <xdr:cNvPr id="717" name="【消防施設】&#10;有形固定資産減価償却率最大値テキスト">
          <a:extLst>
            <a:ext uri="{FF2B5EF4-FFF2-40B4-BE49-F238E27FC236}">
              <a16:creationId xmlns:a16="http://schemas.microsoft.com/office/drawing/2014/main" id="{82365531-6720-4E33-A002-D49FF5A6A273}"/>
            </a:ext>
          </a:extLst>
        </xdr:cNvPr>
        <xdr:cNvSpPr txBox="1"/>
      </xdr:nvSpPr>
      <xdr:spPr>
        <a:xfrm>
          <a:off x="14735175" y="1242796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165463</xdr:rowOff>
    </xdr:from>
    <xdr:to>
      <xdr:col>86</xdr:col>
      <xdr:colOff>25400</xdr:colOff>
      <xdr:row>77</xdr:row>
      <xdr:rowOff>165463</xdr:rowOff>
    </xdr:to>
    <xdr:cxnSp macro="">
      <xdr:nvCxnSpPr>
        <xdr:cNvPr id="718" name="直線コネクタ 717">
          <a:extLst>
            <a:ext uri="{FF2B5EF4-FFF2-40B4-BE49-F238E27FC236}">
              <a16:creationId xmlns:a16="http://schemas.microsoft.com/office/drawing/2014/main" id="{AC7D4F05-4A80-44C7-9053-8FE282E772FE}"/>
            </a:ext>
          </a:extLst>
        </xdr:cNvPr>
        <xdr:cNvCxnSpPr/>
      </xdr:nvCxnSpPr>
      <xdr:spPr>
        <a:xfrm>
          <a:off x="14611350" y="1264003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115950</xdr:rowOff>
    </xdr:from>
    <xdr:ext cx="405111" cy="259045"/>
    <xdr:sp macro="" textlink="">
      <xdr:nvSpPr>
        <xdr:cNvPr id="719" name="【消防施設】&#10;有形固定資産減価償却率平均値テキスト">
          <a:extLst>
            <a:ext uri="{FF2B5EF4-FFF2-40B4-BE49-F238E27FC236}">
              <a16:creationId xmlns:a16="http://schemas.microsoft.com/office/drawing/2014/main" id="{79E191F7-128A-48A4-A454-8B2F94371BAC}"/>
            </a:ext>
          </a:extLst>
        </xdr:cNvPr>
        <xdr:cNvSpPr txBox="1"/>
      </xdr:nvSpPr>
      <xdr:spPr>
        <a:xfrm>
          <a:off x="14735175" y="134033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137523</xdr:rowOff>
    </xdr:from>
    <xdr:to>
      <xdr:col>85</xdr:col>
      <xdr:colOff>177800</xdr:colOff>
      <xdr:row>83</xdr:row>
      <xdr:rowOff>67673</xdr:rowOff>
    </xdr:to>
    <xdr:sp macro="" textlink="">
      <xdr:nvSpPr>
        <xdr:cNvPr id="720" name="フローチャート: 判断 719">
          <a:extLst>
            <a:ext uri="{FF2B5EF4-FFF2-40B4-BE49-F238E27FC236}">
              <a16:creationId xmlns:a16="http://schemas.microsoft.com/office/drawing/2014/main" id="{B9BD67D0-438F-490B-9EF4-405CED85406D}"/>
            </a:ext>
          </a:extLst>
        </xdr:cNvPr>
        <xdr:cNvSpPr/>
      </xdr:nvSpPr>
      <xdr:spPr>
        <a:xfrm>
          <a:off x="14649450" y="13428073"/>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155484</xdr:rowOff>
    </xdr:from>
    <xdr:to>
      <xdr:col>81</xdr:col>
      <xdr:colOff>101600</xdr:colOff>
      <xdr:row>83</xdr:row>
      <xdr:rowOff>85634</xdr:rowOff>
    </xdr:to>
    <xdr:sp macro="" textlink="">
      <xdr:nvSpPr>
        <xdr:cNvPr id="721" name="フローチャート: 判断 720">
          <a:extLst>
            <a:ext uri="{FF2B5EF4-FFF2-40B4-BE49-F238E27FC236}">
              <a16:creationId xmlns:a16="http://schemas.microsoft.com/office/drawing/2014/main" id="{3ADEB89E-0C66-4DA7-9F3E-715A31490683}"/>
            </a:ext>
          </a:extLst>
        </xdr:cNvPr>
        <xdr:cNvSpPr/>
      </xdr:nvSpPr>
      <xdr:spPr>
        <a:xfrm>
          <a:off x="13887450" y="1344285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122827</xdr:rowOff>
    </xdr:from>
    <xdr:to>
      <xdr:col>76</xdr:col>
      <xdr:colOff>165100</xdr:colOff>
      <xdr:row>83</xdr:row>
      <xdr:rowOff>52977</xdr:rowOff>
    </xdr:to>
    <xdr:sp macro="" textlink="">
      <xdr:nvSpPr>
        <xdr:cNvPr id="722" name="フローチャート: 判断 721">
          <a:extLst>
            <a:ext uri="{FF2B5EF4-FFF2-40B4-BE49-F238E27FC236}">
              <a16:creationId xmlns:a16="http://schemas.microsoft.com/office/drawing/2014/main" id="{3E901C06-A99A-40BE-A29C-510F8DC968A9}"/>
            </a:ext>
          </a:extLst>
        </xdr:cNvPr>
        <xdr:cNvSpPr/>
      </xdr:nvSpPr>
      <xdr:spPr>
        <a:xfrm>
          <a:off x="13096875" y="13413377"/>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99968</xdr:rowOff>
    </xdr:from>
    <xdr:to>
      <xdr:col>72</xdr:col>
      <xdr:colOff>38100</xdr:colOff>
      <xdr:row>83</xdr:row>
      <xdr:rowOff>30118</xdr:rowOff>
    </xdr:to>
    <xdr:sp macro="" textlink="">
      <xdr:nvSpPr>
        <xdr:cNvPr id="723" name="フローチャート: 判断 722">
          <a:extLst>
            <a:ext uri="{FF2B5EF4-FFF2-40B4-BE49-F238E27FC236}">
              <a16:creationId xmlns:a16="http://schemas.microsoft.com/office/drawing/2014/main" id="{F186ED5A-F073-432D-AC4A-B663FB612A7F}"/>
            </a:ext>
          </a:extLst>
        </xdr:cNvPr>
        <xdr:cNvSpPr/>
      </xdr:nvSpPr>
      <xdr:spPr>
        <a:xfrm>
          <a:off x="12296775" y="1339051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160382</xdr:rowOff>
    </xdr:from>
    <xdr:to>
      <xdr:col>67</xdr:col>
      <xdr:colOff>101600</xdr:colOff>
      <xdr:row>83</xdr:row>
      <xdr:rowOff>90532</xdr:rowOff>
    </xdr:to>
    <xdr:sp macro="" textlink="">
      <xdr:nvSpPr>
        <xdr:cNvPr id="724" name="フローチャート: 判断 723">
          <a:extLst>
            <a:ext uri="{FF2B5EF4-FFF2-40B4-BE49-F238E27FC236}">
              <a16:creationId xmlns:a16="http://schemas.microsoft.com/office/drawing/2014/main" id="{FA0E3EE2-8357-4AF4-A127-55E65296F212}"/>
            </a:ext>
          </a:extLst>
        </xdr:cNvPr>
        <xdr:cNvSpPr/>
      </xdr:nvSpPr>
      <xdr:spPr>
        <a:xfrm>
          <a:off x="11487150" y="1345093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25" name="テキスト ボックス 724">
          <a:extLst>
            <a:ext uri="{FF2B5EF4-FFF2-40B4-BE49-F238E27FC236}">
              <a16:creationId xmlns:a16="http://schemas.microsoft.com/office/drawing/2014/main" id="{2C8BAF77-A655-43A9-98E9-D40397EE8069}"/>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26" name="テキスト ボックス 725">
          <a:extLst>
            <a:ext uri="{FF2B5EF4-FFF2-40B4-BE49-F238E27FC236}">
              <a16:creationId xmlns:a16="http://schemas.microsoft.com/office/drawing/2014/main" id="{F6E793C0-6D43-484B-8344-238ECC0A9390}"/>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27" name="テキスト ボックス 726">
          <a:extLst>
            <a:ext uri="{FF2B5EF4-FFF2-40B4-BE49-F238E27FC236}">
              <a16:creationId xmlns:a16="http://schemas.microsoft.com/office/drawing/2014/main" id="{1301BD6C-FD25-4E22-99AE-40C49DD836BB}"/>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28" name="テキスト ボックス 727">
          <a:extLst>
            <a:ext uri="{FF2B5EF4-FFF2-40B4-BE49-F238E27FC236}">
              <a16:creationId xmlns:a16="http://schemas.microsoft.com/office/drawing/2014/main" id="{57C8BE4D-B481-41B3-82BC-CF37B916BC43}"/>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29" name="テキスト ボックス 728">
          <a:extLst>
            <a:ext uri="{FF2B5EF4-FFF2-40B4-BE49-F238E27FC236}">
              <a16:creationId xmlns:a16="http://schemas.microsoft.com/office/drawing/2014/main" id="{8C604C4F-3E6C-4824-BCC3-5974E7594896}"/>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57513</xdr:rowOff>
    </xdr:from>
    <xdr:to>
      <xdr:col>81</xdr:col>
      <xdr:colOff>101600</xdr:colOff>
      <xdr:row>83</xdr:row>
      <xdr:rowOff>159113</xdr:rowOff>
    </xdr:to>
    <xdr:sp macro="" textlink="">
      <xdr:nvSpPr>
        <xdr:cNvPr id="730" name="楕円 729">
          <a:extLst>
            <a:ext uri="{FF2B5EF4-FFF2-40B4-BE49-F238E27FC236}">
              <a16:creationId xmlns:a16="http://schemas.microsoft.com/office/drawing/2014/main" id="{AD771EA6-113E-45AC-B9EB-B518023D69FF}"/>
            </a:ext>
          </a:extLst>
        </xdr:cNvPr>
        <xdr:cNvSpPr/>
      </xdr:nvSpPr>
      <xdr:spPr>
        <a:xfrm>
          <a:off x="13887450" y="1350681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57513</xdr:rowOff>
    </xdr:from>
    <xdr:to>
      <xdr:col>76</xdr:col>
      <xdr:colOff>165100</xdr:colOff>
      <xdr:row>83</xdr:row>
      <xdr:rowOff>159113</xdr:rowOff>
    </xdr:to>
    <xdr:sp macro="" textlink="">
      <xdr:nvSpPr>
        <xdr:cNvPr id="731" name="楕円 730">
          <a:extLst>
            <a:ext uri="{FF2B5EF4-FFF2-40B4-BE49-F238E27FC236}">
              <a16:creationId xmlns:a16="http://schemas.microsoft.com/office/drawing/2014/main" id="{4EE728F6-9B69-4B6E-A393-CB95089E0F44}"/>
            </a:ext>
          </a:extLst>
        </xdr:cNvPr>
        <xdr:cNvSpPr/>
      </xdr:nvSpPr>
      <xdr:spPr>
        <a:xfrm>
          <a:off x="13096875" y="1350681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108313</xdr:rowOff>
    </xdr:from>
    <xdr:to>
      <xdr:col>81</xdr:col>
      <xdr:colOff>50800</xdr:colOff>
      <xdr:row>83</xdr:row>
      <xdr:rowOff>108313</xdr:rowOff>
    </xdr:to>
    <xdr:cxnSp macro="">
      <xdr:nvCxnSpPr>
        <xdr:cNvPr id="732" name="直線コネクタ 731">
          <a:extLst>
            <a:ext uri="{FF2B5EF4-FFF2-40B4-BE49-F238E27FC236}">
              <a16:creationId xmlns:a16="http://schemas.microsoft.com/office/drawing/2014/main" id="{C8860D52-A63A-463A-BE47-E5E121B63E30}"/>
            </a:ext>
          </a:extLst>
        </xdr:cNvPr>
        <xdr:cNvCxnSpPr/>
      </xdr:nvCxnSpPr>
      <xdr:spPr>
        <a:xfrm>
          <a:off x="13144500" y="13554438"/>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142421</xdr:rowOff>
    </xdr:from>
    <xdr:to>
      <xdr:col>72</xdr:col>
      <xdr:colOff>38100</xdr:colOff>
      <xdr:row>82</xdr:row>
      <xdr:rowOff>72571</xdr:rowOff>
    </xdr:to>
    <xdr:sp macro="" textlink="">
      <xdr:nvSpPr>
        <xdr:cNvPr id="733" name="楕円 732">
          <a:extLst>
            <a:ext uri="{FF2B5EF4-FFF2-40B4-BE49-F238E27FC236}">
              <a16:creationId xmlns:a16="http://schemas.microsoft.com/office/drawing/2014/main" id="{2497876A-638A-47CE-8958-32B729A7EB81}"/>
            </a:ext>
          </a:extLst>
        </xdr:cNvPr>
        <xdr:cNvSpPr/>
      </xdr:nvSpPr>
      <xdr:spPr>
        <a:xfrm>
          <a:off x="12296775" y="13271046"/>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21771</xdr:rowOff>
    </xdr:from>
    <xdr:to>
      <xdr:col>76</xdr:col>
      <xdr:colOff>114300</xdr:colOff>
      <xdr:row>83</xdr:row>
      <xdr:rowOff>108313</xdr:rowOff>
    </xdr:to>
    <xdr:cxnSp macro="">
      <xdr:nvCxnSpPr>
        <xdr:cNvPr id="734" name="直線コネクタ 733">
          <a:extLst>
            <a:ext uri="{FF2B5EF4-FFF2-40B4-BE49-F238E27FC236}">
              <a16:creationId xmlns:a16="http://schemas.microsoft.com/office/drawing/2014/main" id="{6C23C025-EABF-43FA-B746-F927D88E54A8}"/>
            </a:ext>
          </a:extLst>
        </xdr:cNvPr>
        <xdr:cNvCxnSpPr/>
      </xdr:nvCxnSpPr>
      <xdr:spPr>
        <a:xfrm>
          <a:off x="12344400" y="13309146"/>
          <a:ext cx="800100" cy="245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106499</xdr:rowOff>
    </xdr:from>
    <xdr:to>
      <xdr:col>67</xdr:col>
      <xdr:colOff>101600</xdr:colOff>
      <xdr:row>82</xdr:row>
      <xdr:rowOff>36649</xdr:rowOff>
    </xdr:to>
    <xdr:sp macro="" textlink="">
      <xdr:nvSpPr>
        <xdr:cNvPr id="735" name="楕円 734">
          <a:extLst>
            <a:ext uri="{FF2B5EF4-FFF2-40B4-BE49-F238E27FC236}">
              <a16:creationId xmlns:a16="http://schemas.microsoft.com/office/drawing/2014/main" id="{2D5BE07F-FE9A-4D0F-8C27-A9BBB3484821}"/>
            </a:ext>
          </a:extLst>
        </xdr:cNvPr>
        <xdr:cNvSpPr/>
      </xdr:nvSpPr>
      <xdr:spPr>
        <a:xfrm>
          <a:off x="11487150" y="1322877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157299</xdr:rowOff>
    </xdr:from>
    <xdr:to>
      <xdr:col>71</xdr:col>
      <xdr:colOff>177800</xdr:colOff>
      <xdr:row>82</xdr:row>
      <xdr:rowOff>21771</xdr:rowOff>
    </xdr:to>
    <xdr:cxnSp macro="">
      <xdr:nvCxnSpPr>
        <xdr:cNvPr id="736" name="直線コネクタ 735">
          <a:extLst>
            <a:ext uri="{FF2B5EF4-FFF2-40B4-BE49-F238E27FC236}">
              <a16:creationId xmlns:a16="http://schemas.microsoft.com/office/drawing/2014/main" id="{8EA8753F-3ADD-4830-A80B-33C58021A98C}"/>
            </a:ext>
          </a:extLst>
        </xdr:cNvPr>
        <xdr:cNvCxnSpPr/>
      </xdr:nvCxnSpPr>
      <xdr:spPr>
        <a:xfrm>
          <a:off x="11534775" y="13285924"/>
          <a:ext cx="809625" cy="23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102161</xdr:rowOff>
    </xdr:from>
    <xdr:ext cx="405111" cy="259045"/>
    <xdr:sp macro="" textlink="">
      <xdr:nvSpPr>
        <xdr:cNvPr id="737" name="n_1aveValue【消防施設】&#10;有形固定資産減価償却率">
          <a:extLst>
            <a:ext uri="{FF2B5EF4-FFF2-40B4-BE49-F238E27FC236}">
              <a16:creationId xmlns:a16="http://schemas.microsoft.com/office/drawing/2014/main" id="{BE21AD3B-2508-4A4D-BF20-812A151AA5CD}"/>
            </a:ext>
          </a:extLst>
        </xdr:cNvPr>
        <xdr:cNvSpPr txBox="1"/>
      </xdr:nvSpPr>
      <xdr:spPr>
        <a:xfrm>
          <a:off x="13745219" y="13230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69504</xdr:rowOff>
    </xdr:from>
    <xdr:ext cx="405111" cy="259045"/>
    <xdr:sp macro="" textlink="">
      <xdr:nvSpPr>
        <xdr:cNvPr id="738" name="n_2aveValue【消防施設】&#10;有形固定資産減価償却率">
          <a:extLst>
            <a:ext uri="{FF2B5EF4-FFF2-40B4-BE49-F238E27FC236}">
              <a16:creationId xmlns:a16="http://schemas.microsoft.com/office/drawing/2014/main" id="{1D4989B9-E83A-4D7A-A9FA-A65846888694}"/>
            </a:ext>
          </a:extLst>
        </xdr:cNvPr>
        <xdr:cNvSpPr txBox="1"/>
      </xdr:nvSpPr>
      <xdr:spPr>
        <a:xfrm>
          <a:off x="12964169" y="13191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21245</xdr:rowOff>
    </xdr:from>
    <xdr:ext cx="405111" cy="259045"/>
    <xdr:sp macro="" textlink="">
      <xdr:nvSpPr>
        <xdr:cNvPr id="739" name="n_3aveValue【消防施設】&#10;有形固定資産減価償却率">
          <a:extLst>
            <a:ext uri="{FF2B5EF4-FFF2-40B4-BE49-F238E27FC236}">
              <a16:creationId xmlns:a16="http://schemas.microsoft.com/office/drawing/2014/main" id="{12C603AD-E48C-4CB7-8DB2-403152908C0D}"/>
            </a:ext>
          </a:extLst>
        </xdr:cNvPr>
        <xdr:cNvSpPr txBox="1"/>
      </xdr:nvSpPr>
      <xdr:spPr>
        <a:xfrm>
          <a:off x="12164069" y="13470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81659</xdr:rowOff>
    </xdr:from>
    <xdr:ext cx="405111" cy="259045"/>
    <xdr:sp macro="" textlink="">
      <xdr:nvSpPr>
        <xdr:cNvPr id="740" name="n_4aveValue【消防施設】&#10;有形固定資産減価償却率">
          <a:extLst>
            <a:ext uri="{FF2B5EF4-FFF2-40B4-BE49-F238E27FC236}">
              <a16:creationId xmlns:a16="http://schemas.microsoft.com/office/drawing/2014/main" id="{A0F812D9-C064-4FA7-9A54-C69D1E8DC8B5}"/>
            </a:ext>
          </a:extLst>
        </xdr:cNvPr>
        <xdr:cNvSpPr txBox="1"/>
      </xdr:nvSpPr>
      <xdr:spPr>
        <a:xfrm>
          <a:off x="11354444" y="135341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150240</xdr:rowOff>
    </xdr:from>
    <xdr:ext cx="405111" cy="259045"/>
    <xdr:sp macro="" textlink="">
      <xdr:nvSpPr>
        <xdr:cNvPr id="741" name="n_1mainValue【消防施設】&#10;有形固定資産減価償却率">
          <a:extLst>
            <a:ext uri="{FF2B5EF4-FFF2-40B4-BE49-F238E27FC236}">
              <a16:creationId xmlns:a16="http://schemas.microsoft.com/office/drawing/2014/main" id="{AE34C6AC-547B-4E43-8542-AFE22D91290B}"/>
            </a:ext>
          </a:extLst>
        </xdr:cNvPr>
        <xdr:cNvSpPr txBox="1"/>
      </xdr:nvSpPr>
      <xdr:spPr>
        <a:xfrm>
          <a:off x="13745219" y="13599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150240</xdr:rowOff>
    </xdr:from>
    <xdr:ext cx="405111" cy="259045"/>
    <xdr:sp macro="" textlink="">
      <xdr:nvSpPr>
        <xdr:cNvPr id="742" name="n_2mainValue【消防施設】&#10;有形固定資産減価償却率">
          <a:extLst>
            <a:ext uri="{FF2B5EF4-FFF2-40B4-BE49-F238E27FC236}">
              <a16:creationId xmlns:a16="http://schemas.microsoft.com/office/drawing/2014/main" id="{6A531F70-9796-42E2-ABB3-9C63C25465BF}"/>
            </a:ext>
          </a:extLst>
        </xdr:cNvPr>
        <xdr:cNvSpPr txBox="1"/>
      </xdr:nvSpPr>
      <xdr:spPr>
        <a:xfrm>
          <a:off x="12964169" y="13599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89098</xdr:rowOff>
    </xdr:from>
    <xdr:ext cx="405111" cy="259045"/>
    <xdr:sp macro="" textlink="">
      <xdr:nvSpPr>
        <xdr:cNvPr id="743" name="n_3mainValue【消防施設】&#10;有形固定資産減価償却率">
          <a:extLst>
            <a:ext uri="{FF2B5EF4-FFF2-40B4-BE49-F238E27FC236}">
              <a16:creationId xmlns:a16="http://schemas.microsoft.com/office/drawing/2014/main" id="{55186D31-DF50-4385-B463-560BAE69CE46}"/>
            </a:ext>
          </a:extLst>
        </xdr:cNvPr>
        <xdr:cNvSpPr txBox="1"/>
      </xdr:nvSpPr>
      <xdr:spPr>
        <a:xfrm>
          <a:off x="12164069" y="130494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53176</xdr:rowOff>
    </xdr:from>
    <xdr:ext cx="405111" cy="259045"/>
    <xdr:sp macro="" textlink="">
      <xdr:nvSpPr>
        <xdr:cNvPr id="744" name="n_4mainValue【消防施設】&#10;有形固定資産減価償却率">
          <a:extLst>
            <a:ext uri="{FF2B5EF4-FFF2-40B4-BE49-F238E27FC236}">
              <a16:creationId xmlns:a16="http://schemas.microsoft.com/office/drawing/2014/main" id="{52C89938-FDE1-42BA-A612-D528AA9417C5}"/>
            </a:ext>
          </a:extLst>
        </xdr:cNvPr>
        <xdr:cNvSpPr txBox="1"/>
      </xdr:nvSpPr>
      <xdr:spPr>
        <a:xfrm>
          <a:off x="11354444" y="13013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45" name="正方形/長方形 744">
          <a:extLst>
            <a:ext uri="{FF2B5EF4-FFF2-40B4-BE49-F238E27FC236}">
              <a16:creationId xmlns:a16="http://schemas.microsoft.com/office/drawing/2014/main" id="{065C42E1-2BFB-4FD8-8BAF-99ABD184630C}"/>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46" name="正方形/長方形 745">
          <a:extLst>
            <a:ext uri="{FF2B5EF4-FFF2-40B4-BE49-F238E27FC236}">
              <a16:creationId xmlns:a16="http://schemas.microsoft.com/office/drawing/2014/main" id="{A6DE0AAC-5117-40A6-8789-E6240233FE30}"/>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47" name="正方形/長方形 746">
          <a:extLst>
            <a:ext uri="{FF2B5EF4-FFF2-40B4-BE49-F238E27FC236}">
              <a16:creationId xmlns:a16="http://schemas.microsoft.com/office/drawing/2014/main" id="{5EC2832E-C4C8-459C-829C-8EF527B610FC}"/>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48" name="正方形/長方形 747">
          <a:extLst>
            <a:ext uri="{FF2B5EF4-FFF2-40B4-BE49-F238E27FC236}">
              <a16:creationId xmlns:a16="http://schemas.microsoft.com/office/drawing/2014/main" id="{2E5CED28-065D-43D5-B9CC-76C1E8D60027}"/>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49" name="正方形/長方形 748">
          <a:extLst>
            <a:ext uri="{FF2B5EF4-FFF2-40B4-BE49-F238E27FC236}">
              <a16:creationId xmlns:a16="http://schemas.microsoft.com/office/drawing/2014/main" id="{8E58A04E-FCDB-433D-BFFD-9C3364655454}"/>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50" name="正方形/長方形 749">
          <a:extLst>
            <a:ext uri="{FF2B5EF4-FFF2-40B4-BE49-F238E27FC236}">
              <a16:creationId xmlns:a16="http://schemas.microsoft.com/office/drawing/2014/main" id="{3CE35E67-6246-4509-AEA2-31B7E930E6AF}"/>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51" name="正方形/長方形 750">
          <a:extLst>
            <a:ext uri="{FF2B5EF4-FFF2-40B4-BE49-F238E27FC236}">
              <a16:creationId xmlns:a16="http://schemas.microsoft.com/office/drawing/2014/main" id="{2A606F4C-4E4A-47AB-BFDB-839E1FF91DCE}"/>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52" name="正方形/長方形 751">
          <a:extLst>
            <a:ext uri="{FF2B5EF4-FFF2-40B4-BE49-F238E27FC236}">
              <a16:creationId xmlns:a16="http://schemas.microsoft.com/office/drawing/2014/main" id="{76AACB9E-96DC-44B0-AFEF-827F1F5E3131}"/>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53" name="テキスト ボックス 752">
          <a:extLst>
            <a:ext uri="{FF2B5EF4-FFF2-40B4-BE49-F238E27FC236}">
              <a16:creationId xmlns:a16="http://schemas.microsoft.com/office/drawing/2014/main" id="{E5CCCA15-000E-4086-889B-52C4A6AE60FF}"/>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54" name="直線コネクタ 753">
          <a:extLst>
            <a:ext uri="{FF2B5EF4-FFF2-40B4-BE49-F238E27FC236}">
              <a16:creationId xmlns:a16="http://schemas.microsoft.com/office/drawing/2014/main" id="{6A0C3E0E-834C-4673-829A-2B2AD2E451CF}"/>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55" name="直線コネクタ 754">
          <a:extLst>
            <a:ext uri="{FF2B5EF4-FFF2-40B4-BE49-F238E27FC236}">
              <a16:creationId xmlns:a16="http://schemas.microsoft.com/office/drawing/2014/main" id="{25D58B9C-8D64-448E-ACCC-32D929AA1279}"/>
            </a:ext>
          </a:extLst>
        </xdr:cNvPr>
        <xdr:cNvCxnSpPr/>
      </xdr:nvCxnSpPr>
      <xdr:spPr>
        <a:xfrm>
          <a:off x="164592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56" name="テキスト ボックス 755">
          <a:extLst>
            <a:ext uri="{FF2B5EF4-FFF2-40B4-BE49-F238E27FC236}">
              <a16:creationId xmlns:a16="http://schemas.microsoft.com/office/drawing/2014/main" id="{4823C787-341A-4903-8C92-CBBBB8518518}"/>
            </a:ext>
          </a:extLst>
        </xdr:cNvPr>
        <xdr:cNvSpPr txBox="1"/>
      </xdr:nvSpPr>
      <xdr:spPr>
        <a:xfrm>
          <a:off x="160523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57" name="直線コネクタ 756">
          <a:extLst>
            <a:ext uri="{FF2B5EF4-FFF2-40B4-BE49-F238E27FC236}">
              <a16:creationId xmlns:a16="http://schemas.microsoft.com/office/drawing/2014/main" id="{5710411B-E9FE-4B87-A759-C79AE878B146}"/>
            </a:ext>
          </a:extLst>
        </xdr:cNvPr>
        <xdr:cNvCxnSpPr/>
      </xdr:nvCxnSpPr>
      <xdr:spPr>
        <a:xfrm>
          <a:off x="164592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58" name="テキスト ボックス 757">
          <a:extLst>
            <a:ext uri="{FF2B5EF4-FFF2-40B4-BE49-F238E27FC236}">
              <a16:creationId xmlns:a16="http://schemas.microsoft.com/office/drawing/2014/main" id="{85BEB4C2-8336-48A3-AC83-01B46FE25929}"/>
            </a:ext>
          </a:extLst>
        </xdr:cNvPr>
        <xdr:cNvSpPr txBox="1"/>
      </xdr:nvSpPr>
      <xdr:spPr>
        <a:xfrm>
          <a:off x="16052346"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59" name="直線コネクタ 758">
          <a:extLst>
            <a:ext uri="{FF2B5EF4-FFF2-40B4-BE49-F238E27FC236}">
              <a16:creationId xmlns:a16="http://schemas.microsoft.com/office/drawing/2014/main" id="{480FA13F-D156-4632-88A6-63444E6EB6D6}"/>
            </a:ext>
          </a:extLst>
        </xdr:cNvPr>
        <xdr:cNvCxnSpPr/>
      </xdr:nvCxnSpPr>
      <xdr:spPr>
        <a:xfrm>
          <a:off x="164592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60" name="テキスト ボックス 759">
          <a:extLst>
            <a:ext uri="{FF2B5EF4-FFF2-40B4-BE49-F238E27FC236}">
              <a16:creationId xmlns:a16="http://schemas.microsoft.com/office/drawing/2014/main" id="{D6A96C63-9E57-4E46-9549-5B17AC046D37}"/>
            </a:ext>
          </a:extLst>
        </xdr:cNvPr>
        <xdr:cNvSpPr txBox="1"/>
      </xdr:nvSpPr>
      <xdr:spPr>
        <a:xfrm>
          <a:off x="16052346"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61" name="直線コネクタ 760">
          <a:extLst>
            <a:ext uri="{FF2B5EF4-FFF2-40B4-BE49-F238E27FC236}">
              <a16:creationId xmlns:a16="http://schemas.microsoft.com/office/drawing/2014/main" id="{BABD8C15-C21B-4796-AF2A-99D9796D9656}"/>
            </a:ext>
          </a:extLst>
        </xdr:cNvPr>
        <xdr:cNvCxnSpPr/>
      </xdr:nvCxnSpPr>
      <xdr:spPr>
        <a:xfrm>
          <a:off x="164592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62" name="テキスト ボックス 761">
          <a:extLst>
            <a:ext uri="{FF2B5EF4-FFF2-40B4-BE49-F238E27FC236}">
              <a16:creationId xmlns:a16="http://schemas.microsoft.com/office/drawing/2014/main" id="{724B4CC9-7120-491E-9AE6-15EA4F4CD4D8}"/>
            </a:ext>
          </a:extLst>
        </xdr:cNvPr>
        <xdr:cNvSpPr txBox="1"/>
      </xdr:nvSpPr>
      <xdr:spPr>
        <a:xfrm>
          <a:off x="16052346"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63" name="直線コネクタ 762">
          <a:extLst>
            <a:ext uri="{FF2B5EF4-FFF2-40B4-BE49-F238E27FC236}">
              <a16:creationId xmlns:a16="http://schemas.microsoft.com/office/drawing/2014/main" id="{5D27B682-105A-4A3D-9223-C3CA08118ED1}"/>
            </a:ext>
          </a:extLst>
        </xdr:cNvPr>
        <xdr:cNvCxnSpPr/>
      </xdr:nvCxnSpPr>
      <xdr:spPr>
        <a:xfrm>
          <a:off x="164592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64" name="テキスト ボックス 763">
          <a:extLst>
            <a:ext uri="{FF2B5EF4-FFF2-40B4-BE49-F238E27FC236}">
              <a16:creationId xmlns:a16="http://schemas.microsoft.com/office/drawing/2014/main" id="{8B29D4CB-2E2F-4CE6-A72F-46C26B7014C7}"/>
            </a:ext>
          </a:extLst>
        </xdr:cNvPr>
        <xdr:cNvSpPr txBox="1"/>
      </xdr:nvSpPr>
      <xdr:spPr>
        <a:xfrm>
          <a:off x="16052346"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65" name="直線コネクタ 764">
          <a:extLst>
            <a:ext uri="{FF2B5EF4-FFF2-40B4-BE49-F238E27FC236}">
              <a16:creationId xmlns:a16="http://schemas.microsoft.com/office/drawing/2014/main" id="{CA1A0A91-AFD1-4500-AE88-FF033CD474C9}"/>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66" name="テキスト ボックス 765">
          <a:extLst>
            <a:ext uri="{FF2B5EF4-FFF2-40B4-BE49-F238E27FC236}">
              <a16:creationId xmlns:a16="http://schemas.microsoft.com/office/drawing/2014/main" id="{1E9A1C0E-46E8-4D2B-AD62-D341DA7923B5}"/>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67" name="【消防施設】&#10;一人当たり面積グラフ枠">
          <a:extLst>
            <a:ext uri="{FF2B5EF4-FFF2-40B4-BE49-F238E27FC236}">
              <a16:creationId xmlns:a16="http://schemas.microsoft.com/office/drawing/2014/main" id="{7D8E1D65-5E39-43F7-92B8-415B98A6B82C}"/>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28194</xdr:rowOff>
    </xdr:from>
    <xdr:to>
      <xdr:col>116</xdr:col>
      <xdr:colOff>62864</xdr:colOff>
      <xdr:row>86</xdr:row>
      <xdr:rowOff>112776</xdr:rowOff>
    </xdr:to>
    <xdr:cxnSp macro="">
      <xdr:nvCxnSpPr>
        <xdr:cNvPr id="768" name="直線コネクタ 767">
          <a:extLst>
            <a:ext uri="{FF2B5EF4-FFF2-40B4-BE49-F238E27FC236}">
              <a16:creationId xmlns:a16="http://schemas.microsoft.com/office/drawing/2014/main" id="{F072344F-FC39-4127-9948-A3E8FA458371}"/>
            </a:ext>
          </a:extLst>
        </xdr:cNvPr>
        <xdr:cNvCxnSpPr/>
      </xdr:nvCxnSpPr>
      <xdr:spPr>
        <a:xfrm flipV="1">
          <a:off x="19954239" y="12832969"/>
          <a:ext cx="0" cy="1214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116603</xdr:rowOff>
    </xdr:from>
    <xdr:ext cx="469744" cy="259045"/>
    <xdr:sp macro="" textlink="">
      <xdr:nvSpPr>
        <xdr:cNvPr id="769" name="【消防施設】&#10;一人当たり面積最小値テキスト">
          <a:extLst>
            <a:ext uri="{FF2B5EF4-FFF2-40B4-BE49-F238E27FC236}">
              <a16:creationId xmlns:a16="http://schemas.microsoft.com/office/drawing/2014/main" id="{2500A561-E70D-4D4A-ACFE-68AB55178989}"/>
            </a:ext>
          </a:extLst>
        </xdr:cNvPr>
        <xdr:cNvSpPr txBox="1"/>
      </xdr:nvSpPr>
      <xdr:spPr>
        <a:xfrm>
          <a:off x="19992975" y="14051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112776</xdr:rowOff>
    </xdr:from>
    <xdr:to>
      <xdr:col>116</xdr:col>
      <xdr:colOff>152400</xdr:colOff>
      <xdr:row>86</xdr:row>
      <xdr:rowOff>112776</xdr:rowOff>
    </xdr:to>
    <xdr:cxnSp macro="">
      <xdr:nvCxnSpPr>
        <xdr:cNvPr id="770" name="直線コネクタ 769">
          <a:extLst>
            <a:ext uri="{FF2B5EF4-FFF2-40B4-BE49-F238E27FC236}">
              <a16:creationId xmlns:a16="http://schemas.microsoft.com/office/drawing/2014/main" id="{99BBCF09-BD13-41D9-8473-6F4044F3314A}"/>
            </a:ext>
          </a:extLst>
        </xdr:cNvPr>
        <xdr:cNvCxnSpPr/>
      </xdr:nvCxnSpPr>
      <xdr:spPr>
        <a:xfrm>
          <a:off x="19878675" y="1404785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146321</xdr:rowOff>
    </xdr:from>
    <xdr:ext cx="469744" cy="259045"/>
    <xdr:sp macro="" textlink="">
      <xdr:nvSpPr>
        <xdr:cNvPr id="771" name="【消防施設】&#10;一人当たり面積最大値テキスト">
          <a:extLst>
            <a:ext uri="{FF2B5EF4-FFF2-40B4-BE49-F238E27FC236}">
              <a16:creationId xmlns:a16="http://schemas.microsoft.com/office/drawing/2014/main" id="{8BE91E61-EA85-4A2A-B422-191A59824324}"/>
            </a:ext>
          </a:extLst>
        </xdr:cNvPr>
        <xdr:cNvSpPr txBox="1"/>
      </xdr:nvSpPr>
      <xdr:spPr>
        <a:xfrm>
          <a:off x="19992975" y="12620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28194</xdr:rowOff>
    </xdr:from>
    <xdr:to>
      <xdr:col>116</xdr:col>
      <xdr:colOff>152400</xdr:colOff>
      <xdr:row>79</xdr:row>
      <xdr:rowOff>28194</xdr:rowOff>
    </xdr:to>
    <xdr:cxnSp macro="">
      <xdr:nvCxnSpPr>
        <xdr:cNvPr id="772" name="直線コネクタ 771">
          <a:extLst>
            <a:ext uri="{FF2B5EF4-FFF2-40B4-BE49-F238E27FC236}">
              <a16:creationId xmlns:a16="http://schemas.microsoft.com/office/drawing/2014/main" id="{BA4A2A51-0EC7-4972-BE97-27C9881E19C7}"/>
            </a:ext>
          </a:extLst>
        </xdr:cNvPr>
        <xdr:cNvCxnSpPr/>
      </xdr:nvCxnSpPr>
      <xdr:spPr>
        <a:xfrm>
          <a:off x="19878675" y="1283296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35069</xdr:rowOff>
    </xdr:from>
    <xdr:ext cx="469744" cy="259045"/>
    <xdr:sp macro="" textlink="">
      <xdr:nvSpPr>
        <xdr:cNvPr id="773" name="【消防施設】&#10;一人当たり面積平均値テキスト">
          <a:extLst>
            <a:ext uri="{FF2B5EF4-FFF2-40B4-BE49-F238E27FC236}">
              <a16:creationId xmlns:a16="http://schemas.microsoft.com/office/drawing/2014/main" id="{BC6615C8-09C0-4F4F-B64F-4B3C5FA9A818}"/>
            </a:ext>
          </a:extLst>
        </xdr:cNvPr>
        <xdr:cNvSpPr txBox="1"/>
      </xdr:nvSpPr>
      <xdr:spPr>
        <a:xfrm>
          <a:off x="19992975" y="138082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56642</xdr:rowOff>
    </xdr:from>
    <xdr:to>
      <xdr:col>116</xdr:col>
      <xdr:colOff>114300</xdr:colOff>
      <xdr:row>85</xdr:row>
      <xdr:rowOff>158242</xdr:rowOff>
    </xdr:to>
    <xdr:sp macro="" textlink="">
      <xdr:nvSpPr>
        <xdr:cNvPr id="774" name="フローチャート: 判断 773">
          <a:extLst>
            <a:ext uri="{FF2B5EF4-FFF2-40B4-BE49-F238E27FC236}">
              <a16:creationId xmlns:a16="http://schemas.microsoft.com/office/drawing/2014/main" id="{22B9BCBA-EEA0-47DA-8EF5-BBC7350DA96C}"/>
            </a:ext>
          </a:extLst>
        </xdr:cNvPr>
        <xdr:cNvSpPr/>
      </xdr:nvSpPr>
      <xdr:spPr>
        <a:xfrm>
          <a:off x="19897725" y="1382979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56642</xdr:rowOff>
    </xdr:from>
    <xdr:to>
      <xdr:col>112</xdr:col>
      <xdr:colOff>38100</xdr:colOff>
      <xdr:row>85</xdr:row>
      <xdr:rowOff>158242</xdr:rowOff>
    </xdr:to>
    <xdr:sp macro="" textlink="">
      <xdr:nvSpPr>
        <xdr:cNvPr id="775" name="フローチャート: 判断 774">
          <a:extLst>
            <a:ext uri="{FF2B5EF4-FFF2-40B4-BE49-F238E27FC236}">
              <a16:creationId xmlns:a16="http://schemas.microsoft.com/office/drawing/2014/main" id="{46C27152-FFF2-426E-BDCA-80B407310513}"/>
            </a:ext>
          </a:extLst>
        </xdr:cNvPr>
        <xdr:cNvSpPr/>
      </xdr:nvSpPr>
      <xdr:spPr>
        <a:xfrm>
          <a:off x="19154775" y="1382979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65024</xdr:rowOff>
    </xdr:from>
    <xdr:to>
      <xdr:col>107</xdr:col>
      <xdr:colOff>101600</xdr:colOff>
      <xdr:row>85</xdr:row>
      <xdr:rowOff>166624</xdr:rowOff>
    </xdr:to>
    <xdr:sp macro="" textlink="">
      <xdr:nvSpPr>
        <xdr:cNvPr id="776" name="フローチャート: 判断 775">
          <a:extLst>
            <a:ext uri="{FF2B5EF4-FFF2-40B4-BE49-F238E27FC236}">
              <a16:creationId xmlns:a16="http://schemas.microsoft.com/office/drawing/2014/main" id="{057AC5FB-F133-401D-9F6D-F066E3139793}"/>
            </a:ext>
          </a:extLst>
        </xdr:cNvPr>
        <xdr:cNvSpPr/>
      </xdr:nvSpPr>
      <xdr:spPr>
        <a:xfrm>
          <a:off x="18345150" y="1384134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8637</xdr:rowOff>
    </xdr:from>
    <xdr:to>
      <xdr:col>102</xdr:col>
      <xdr:colOff>165100</xdr:colOff>
      <xdr:row>85</xdr:row>
      <xdr:rowOff>110237</xdr:rowOff>
    </xdr:to>
    <xdr:sp macro="" textlink="">
      <xdr:nvSpPr>
        <xdr:cNvPr id="777" name="フローチャート: 判断 776">
          <a:extLst>
            <a:ext uri="{FF2B5EF4-FFF2-40B4-BE49-F238E27FC236}">
              <a16:creationId xmlns:a16="http://schemas.microsoft.com/office/drawing/2014/main" id="{536CED2B-8989-4B01-B13D-EE74F4BF9FF4}"/>
            </a:ext>
          </a:extLst>
        </xdr:cNvPr>
        <xdr:cNvSpPr/>
      </xdr:nvSpPr>
      <xdr:spPr>
        <a:xfrm>
          <a:off x="17554575" y="1378496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52070</xdr:rowOff>
    </xdr:from>
    <xdr:to>
      <xdr:col>98</xdr:col>
      <xdr:colOff>38100</xdr:colOff>
      <xdr:row>85</xdr:row>
      <xdr:rowOff>153670</xdr:rowOff>
    </xdr:to>
    <xdr:sp macro="" textlink="">
      <xdr:nvSpPr>
        <xdr:cNvPr id="778" name="フローチャート: 判断 777">
          <a:extLst>
            <a:ext uri="{FF2B5EF4-FFF2-40B4-BE49-F238E27FC236}">
              <a16:creationId xmlns:a16="http://schemas.microsoft.com/office/drawing/2014/main" id="{3227EB65-CFEC-4841-907D-DED4D7B3177F}"/>
            </a:ext>
          </a:extLst>
        </xdr:cNvPr>
        <xdr:cNvSpPr/>
      </xdr:nvSpPr>
      <xdr:spPr>
        <a:xfrm>
          <a:off x="16754475" y="138220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79" name="テキスト ボックス 778">
          <a:extLst>
            <a:ext uri="{FF2B5EF4-FFF2-40B4-BE49-F238E27FC236}">
              <a16:creationId xmlns:a16="http://schemas.microsoft.com/office/drawing/2014/main" id="{3E244EB6-4ED8-423F-AFAC-CC704F69ACD2}"/>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80" name="テキスト ボックス 779">
          <a:extLst>
            <a:ext uri="{FF2B5EF4-FFF2-40B4-BE49-F238E27FC236}">
              <a16:creationId xmlns:a16="http://schemas.microsoft.com/office/drawing/2014/main" id="{56970E52-84C7-4C65-986D-CFFA0CC0DC2D}"/>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81" name="テキスト ボックス 780">
          <a:extLst>
            <a:ext uri="{FF2B5EF4-FFF2-40B4-BE49-F238E27FC236}">
              <a16:creationId xmlns:a16="http://schemas.microsoft.com/office/drawing/2014/main" id="{9730F466-01B8-41E4-B3DB-03540AB87E32}"/>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82" name="テキスト ボックス 781">
          <a:extLst>
            <a:ext uri="{FF2B5EF4-FFF2-40B4-BE49-F238E27FC236}">
              <a16:creationId xmlns:a16="http://schemas.microsoft.com/office/drawing/2014/main" id="{49DB61CC-22AC-4E1E-989A-5237124362EF}"/>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83" name="テキスト ボックス 782">
          <a:extLst>
            <a:ext uri="{FF2B5EF4-FFF2-40B4-BE49-F238E27FC236}">
              <a16:creationId xmlns:a16="http://schemas.microsoft.com/office/drawing/2014/main" id="{C6BEA762-0F08-499C-BBA9-B4B57F14FB78}"/>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116078</xdr:rowOff>
    </xdr:from>
    <xdr:to>
      <xdr:col>112</xdr:col>
      <xdr:colOff>38100</xdr:colOff>
      <xdr:row>86</xdr:row>
      <xdr:rowOff>46228</xdr:rowOff>
    </xdr:to>
    <xdr:sp macro="" textlink="">
      <xdr:nvSpPr>
        <xdr:cNvPr id="784" name="楕円 783">
          <a:extLst>
            <a:ext uri="{FF2B5EF4-FFF2-40B4-BE49-F238E27FC236}">
              <a16:creationId xmlns:a16="http://schemas.microsoft.com/office/drawing/2014/main" id="{93AE21D4-9C60-4902-BB35-4D60E704447E}"/>
            </a:ext>
          </a:extLst>
        </xdr:cNvPr>
        <xdr:cNvSpPr/>
      </xdr:nvSpPr>
      <xdr:spPr>
        <a:xfrm>
          <a:off x="19154775" y="1388922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116839</xdr:rowOff>
    </xdr:from>
    <xdr:to>
      <xdr:col>107</xdr:col>
      <xdr:colOff>101600</xdr:colOff>
      <xdr:row>86</xdr:row>
      <xdr:rowOff>46989</xdr:rowOff>
    </xdr:to>
    <xdr:sp macro="" textlink="">
      <xdr:nvSpPr>
        <xdr:cNvPr id="785" name="楕円 784">
          <a:extLst>
            <a:ext uri="{FF2B5EF4-FFF2-40B4-BE49-F238E27FC236}">
              <a16:creationId xmlns:a16="http://schemas.microsoft.com/office/drawing/2014/main" id="{3E071C2E-B5F2-4A12-8CCB-7A308B0FD9C1}"/>
            </a:ext>
          </a:extLst>
        </xdr:cNvPr>
        <xdr:cNvSpPr/>
      </xdr:nvSpPr>
      <xdr:spPr>
        <a:xfrm>
          <a:off x="18345150" y="1388998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166878</xdr:rowOff>
    </xdr:from>
    <xdr:to>
      <xdr:col>111</xdr:col>
      <xdr:colOff>177800</xdr:colOff>
      <xdr:row>85</xdr:row>
      <xdr:rowOff>167639</xdr:rowOff>
    </xdr:to>
    <xdr:cxnSp macro="">
      <xdr:nvCxnSpPr>
        <xdr:cNvPr id="786" name="直線コネクタ 785">
          <a:extLst>
            <a:ext uri="{FF2B5EF4-FFF2-40B4-BE49-F238E27FC236}">
              <a16:creationId xmlns:a16="http://schemas.microsoft.com/office/drawing/2014/main" id="{0DF8E752-3340-43C3-ADE1-92E9F5643E38}"/>
            </a:ext>
          </a:extLst>
        </xdr:cNvPr>
        <xdr:cNvCxnSpPr/>
      </xdr:nvCxnSpPr>
      <xdr:spPr>
        <a:xfrm flipV="1">
          <a:off x="18392775" y="13936853"/>
          <a:ext cx="809625"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117602</xdr:rowOff>
    </xdr:from>
    <xdr:to>
      <xdr:col>102</xdr:col>
      <xdr:colOff>165100</xdr:colOff>
      <xdr:row>86</xdr:row>
      <xdr:rowOff>47752</xdr:rowOff>
    </xdr:to>
    <xdr:sp macro="" textlink="">
      <xdr:nvSpPr>
        <xdr:cNvPr id="787" name="楕円 786">
          <a:extLst>
            <a:ext uri="{FF2B5EF4-FFF2-40B4-BE49-F238E27FC236}">
              <a16:creationId xmlns:a16="http://schemas.microsoft.com/office/drawing/2014/main" id="{7DE2F715-A1FA-4DE4-AFFF-8F9337BF67F7}"/>
            </a:ext>
          </a:extLst>
        </xdr:cNvPr>
        <xdr:cNvSpPr/>
      </xdr:nvSpPr>
      <xdr:spPr>
        <a:xfrm>
          <a:off x="17554575" y="13893927"/>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167639</xdr:rowOff>
    </xdr:from>
    <xdr:to>
      <xdr:col>107</xdr:col>
      <xdr:colOff>50800</xdr:colOff>
      <xdr:row>85</xdr:row>
      <xdr:rowOff>168402</xdr:rowOff>
    </xdr:to>
    <xdr:cxnSp macro="">
      <xdr:nvCxnSpPr>
        <xdr:cNvPr id="788" name="直線コネクタ 787">
          <a:extLst>
            <a:ext uri="{FF2B5EF4-FFF2-40B4-BE49-F238E27FC236}">
              <a16:creationId xmlns:a16="http://schemas.microsoft.com/office/drawing/2014/main" id="{67EBB47D-C7D0-410D-B029-AEAEFF32E7F1}"/>
            </a:ext>
          </a:extLst>
        </xdr:cNvPr>
        <xdr:cNvCxnSpPr/>
      </xdr:nvCxnSpPr>
      <xdr:spPr>
        <a:xfrm flipV="1">
          <a:off x="17602200" y="13937614"/>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116078</xdr:rowOff>
    </xdr:from>
    <xdr:to>
      <xdr:col>98</xdr:col>
      <xdr:colOff>38100</xdr:colOff>
      <xdr:row>86</xdr:row>
      <xdr:rowOff>46228</xdr:rowOff>
    </xdr:to>
    <xdr:sp macro="" textlink="">
      <xdr:nvSpPr>
        <xdr:cNvPr id="789" name="楕円 788">
          <a:extLst>
            <a:ext uri="{FF2B5EF4-FFF2-40B4-BE49-F238E27FC236}">
              <a16:creationId xmlns:a16="http://schemas.microsoft.com/office/drawing/2014/main" id="{A011F9A7-3791-4F91-B4BA-73E9ECE7D22A}"/>
            </a:ext>
          </a:extLst>
        </xdr:cNvPr>
        <xdr:cNvSpPr/>
      </xdr:nvSpPr>
      <xdr:spPr>
        <a:xfrm>
          <a:off x="16754475" y="1388922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166878</xdr:rowOff>
    </xdr:from>
    <xdr:to>
      <xdr:col>102</xdr:col>
      <xdr:colOff>114300</xdr:colOff>
      <xdr:row>85</xdr:row>
      <xdr:rowOff>168402</xdr:rowOff>
    </xdr:to>
    <xdr:cxnSp macro="">
      <xdr:nvCxnSpPr>
        <xdr:cNvPr id="790" name="直線コネクタ 789">
          <a:extLst>
            <a:ext uri="{FF2B5EF4-FFF2-40B4-BE49-F238E27FC236}">
              <a16:creationId xmlns:a16="http://schemas.microsoft.com/office/drawing/2014/main" id="{6969CB8A-593A-4CBD-AFC2-131DD58086BE}"/>
            </a:ext>
          </a:extLst>
        </xdr:cNvPr>
        <xdr:cNvCxnSpPr/>
      </xdr:nvCxnSpPr>
      <xdr:spPr>
        <a:xfrm>
          <a:off x="16802100" y="13936853"/>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3319</xdr:rowOff>
    </xdr:from>
    <xdr:ext cx="469744" cy="259045"/>
    <xdr:sp macro="" textlink="">
      <xdr:nvSpPr>
        <xdr:cNvPr id="791" name="n_1aveValue【消防施設】&#10;一人当たり面積">
          <a:extLst>
            <a:ext uri="{FF2B5EF4-FFF2-40B4-BE49-F238E27FC236}">
              <a16:creationId xmlns:a16="http://schemas.microsoft.com/office/drawing/2014/main" id="{F8BB9BAC-8B4E-4EAA-9D2E-8C925D60C671}"/>
            </a:ext>
          </a:extLst>
        </xdr:cNvPr>
        <xdr:cNvSpPr txBox="1"/>
      </xdr:nvSpPr>
      <xdr:spPr>
        <a:xfrm>
          <a:off x="18983402" y="13617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11701</xdr:rowOff>
    </xdr:from>
    <xdr:ext cx="469744" cy="259045"/>
    <xdr:sp macro="" textlink="">
      <xdr:nvSpPr>
        <xdr:cNvPr id="792" name="n_2aveValue【消防施設】&#10;一人当たり面積">
          <a:extLst>
            <a:ext uri="{FF2B5EF4-FFF2-40B4-BE49-F238E27FC236}">
              <a16:creationId xmlns:a16="http://schemas.microsoft.com/office/drawing/2014/main" id="{FED71301-2E32-44BA-B43D-BA87C5FDB0D6}"/>
            </a:ext>
          </a:extLst>
        </xdr:cNvPr>
        <xdr:cNvSpPr txBox="1"/>
      </xdr:nvSpPr>
      <xdr:spPr>
        <a:xfrm>
          <a:off x="18183302" y="13619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126764</xdr:rowOff>
    </xdr:from>
    <xdr:ext cx="469744" cy="259045"/>
    <xdr:sp macro="" textlink="">
      <xdr:nvSpPr>
        <xdr:cNvPr id="793" name="n_3aveValue【消防施設】&#10;一人当たり面積">
          <a:extLst>
            <a:ext uri="{FF2B5EF4-FFF2-40B4-BE49-F238E27FC236}">
              <a16:creationId xmlns:a16="http://schemas.microsoft.com/office/drawing/2014/main" id="{8D6855AB-DA15-4081-8DC0-EF38AB5F9D58}"/>
            </a:ext>
          </a:extLst>
        </xdr:cNvPr>
        <xdr:cNvSpPr txBox="1"/>
      </xdr:nvSpPr>
      <xdr:spPr>
        <a:xfrm>
          <a:off x="17383202" y="13572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170197</xdr:rowOff>
    </xdr:from>
    <xdr:ext cx="469744" cy="259045"/>
    <xdr:sp macro="" textlink="">
      <xdr:nvSpPr>
        <xdr:cNvPr id="794" name="n_4aveValue【消防施設】&#10;一人当たり面積">
          <a:extLst>
            <a:ext uri="{FF2B5EF4-FFF2-40B4-BE49-F238E27FC236}">
              <a16:creationId xmlns:a16="http://schemas.microsoft.com/office/drawing/2014/main" id="{747FB858-F4C7-4419-8452-6E3272F4196C}"/>
            </a:ext>
          </a:extLst>
        </xdr:cNvPr>
        <xdr:cNvSpPr txBox="1"/>
      </xdr:nvSpPr>
      <xdr:spPr>
        <a:xfrm>
          <a:off x="16592627" y="13609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37355</xdr:rowOff>
    </xdr:from>
    <xdr:ext cx="469744" cy="259045"/>
    <xdr:sp macro="" textlink="">
      <xdr:nvSpPr>
        <xdr:cNvPr id="795" name="n_1mainValue【消防施設】&#10;一人当たり面積">
          <a:extLst>
            <a:ext uri="{FF2B5EF4-FFF2-40B4-BE49-F238E27FC236}">
              <a16:creationId xmlns:a16="http://schemas.microsoft.com/office/drawing/2014/main" id="{F05B1089-ADA3-4BF1-8955-FB95C873CB70}"/>
            </a:ext>
          </a:extLst>
        </xdr:cNvPr>
        <xdr:cNvSpPr txBox="1"/>
      </xdr:nvSpPr>
      <xdr:spPr>
        <a:xfrm>
          <a:off x="18983402" y="13972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38116</xdr:rowOff>
    </xdr:from>
    <xdr:ext cx="469744" cy="259045"/>
    <xdr:sp macro="" textlink="">
      <xdr:nvSpPr>
        <xdr:cNvPr id="796" name="n_2mainValue【消防施設】&#10;一人当たり面積">
          <a:extLst>
            <a:ext uri="{FF2B5EF4-FFF2-40B4-BE49-F238E27FC236}">
              <a16:creationId xmlns:a16="http://schemas.microsoft.com/office/drawing/2014/main" id="{2BEC1A96-DDD5-44A8-AF43-3D564EA76707}"/>
            </a:ext>
          </a:extLst>
        </xdr:cNvPr>
        <xdr:cNvSpPr txBox="1"/>
      </xdr:nvSpPr>
      <xdr:spPr>
        <a:xfrm>
          <a:off x="18183302" y="13973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38879</xdr:rowOff>
    </xdr:from>
    <xdr:ext cx="469744" cy="259045"/>
    <xdr:sp macro="" textlink="">
      <xdr:nvSpPr>
        <xdr:cNvPr id="797" name="n_3mainValue【消防施設】&#10;一人当たり面積">
          <a:extLst>
            <a:ext uri="{FF2B5EF4-FFF2-40B4-BE49-F238E27FC236}">
              <a16:creationId xmlns:a16="http://schemas.microsoft.com/office/drawing/2014/main" id="{92088CF3-8C93-41E1-80CE-59A4D183EAA6}"/>
            </a:ext>
          </a:extLst>
        </xdr:cNvPr>
        <xdr:cNvSpPr txBox="1"/>
      </xdr:nvSpPr>
      <xdr:spPr>
        <a:xfrm>
          <a:off x="17383202" y="13973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37355</xdr:rowOff>
    </xdr:from>
    <xdr:ext cx="469744" cy="259045"/>
    <xdr:sp macro="" textlink="">
      <xdr:nvSpPr>
        <xdr:cNvPr id="798" name="n_4mainValue【消防施設】&#10;一人当たり面積">
          <a:extLst>
            <a:ext uri="{FF2B5EF4-FFF2-40B4-BE49-F238E27FC236}">
              <a16:creationId xmlns:a16="http://schemas.microsoft.com/office/drawing/2014/main" id="{811F02B2-8D33-4ED1-9239-FD418FC4EBAB}"/>
            </a:ext>
          </a:extLst>
        </xdr:cNvPr>
        <xdr:cNvSpPr txBox="1"/>
      </xdr:nvSpPr>
      <xdr:spPr>
        <a:xfrm>
          <a:off x="16592627" y="13972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99" name="正方形/長方形 798">
          <a:extLst>
            <a:ext uri="{FF2B5EF4-FFF2-40B4-BE49-F238E27FC236}">
              <a16:creationId xmlns:a16="http://schemas.microsoft.com/office/drawing/2014/main" id="{AE875DCE-BB86-4FD5-B337-C9C2204160D7}"/>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00" name="正方形/長方形 799">
          <a:extLst>
            <a:ext uri="{FF2B5EF4-FFF2-40B4-BE49-F238E27FC236}">
              <a16:creationId xmlns:a16="http://schemas.microsoft.com/office/drawing/2014/main" id="{F764C494-3C58-41CF-B302-EE03BC9E5E55}"/>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01" name="正方形/長方形 800">
          <a:extLst>
            <a:ext uri="{FF2B5EF4-FFF2-40B4-BE49-F238E27FC236}">
              <a16:creationId xmlns:a16="http://schemas.microsoft.com/office/drawing/2014/main" id="{1C30E2E1-D0B6-4EBE-BD74-C4CFB1B26BC8}"/>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02" name="正方形/長方形 801">
          <a:extLst>
            <a:ext uri="{FF2B5EF4-FFF2-40B4-BE49-F238E27FC236}">
              <a16:creationId xmlns:a16="http://schemas.microsoft.com/office/drawing/2014/main" id="{D8881AF3-6542-444E-9FAF-A53453DCF30B}"/>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03" name="正方形/長方形 802">
          <a:extLst>
            <a:ext uri="{FF2B5EF4-FFF2-40B4-BE49-F238E27FC236}">
              <a16:creationId xmlns:a16="http://schemas.microsoft.com/office/drawing/2014/main" id="{976A1862-5622-42FB-89DC-7305D1090173}"/>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04" name="正方形/長方形 803">
          <a:extLst>
            <a:ext uri="{FF2B5EF4-FFF2-40B4-BE49-F238E27FC236}">
              <a16:creationId xmlns:a16="http://schemas.microsoft.com/office/drawing/2014/main" id="{821E442A-5310-4CBB-85FF-78BCB850FDAC}"/>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05" name="正方形/長方形 804">
          <a:extLst>
            <a:ext uri="{FF2B5EF4-FFF2-40B4-BE49-F238E27FC236}">
              <a16:creationId xmlns:a16="http://schemas.microsoft.com/office/drawing/2014/main" id="{A1C0D3F3-C75B-423A-A47C-BA90941C26B7}"/>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06" name="正方形/長方形 805">
          <a:extLst>
            <a:ext uri="{FF2B5EF4-FFF2-40B4-BE49-F238E27FC236}">
              <a16:creationId xmlns:a16="http://schemas.microsoft.com/office/drawing/2014/main" id="{8A324C96-B0C3-4D33-A56D-F5608EDB9751}"/>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07" name="テキスト ボックス 806">
          <a:extLst>
            <a:ext uri="{FF2B5EF4-FFF2-40B4-BE49-F238E27FC236}">
              <a16:creationId xmlns:a16="http://schemas.microsoft.com/office/drawing/2014/main" id="{763818A3-B978-4CEC-8722-43F3993B5D8F}"/>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08" name="直線コネクタ 807">
          <a:extLst>
            <a:ext uri="{FF2B5EF4-FFF2-40B4-BE49-F238E27FC236}">
              <a16:creationId xmlns:a16="http://schemas.microsoft.com/office/drawing/2014/main" id="{64EF822F-3057-4850-AA68-D91E61C4ED66}"/>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09" name="テキスト ボックス 808">
          <a:extLst>
            <a:ext uri="{FF2B5EF4-FFF2-40B4-BE49-F238E27FC236}">
              <a16:creationId xmlns:a16="http://schemas.microsoft.com/office/drawing/2014/main" id="{B2BB0A22-CD77-47C7-9A55-316DF84D4A45}"/>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10" name="直線コネクタ 809">
          <a:extLst>
            <a:ext uri="{FF2B5EF4-FFF2-40B4-BE49-F238E27FC236}">
              <a16:creationId xmlns:a16="http://schemas.microsoft.com/office/drawing/2014/main" id="{7714E977-CC02-4183-9637-F713211DCA57}"/>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11" name="テキスト ボックス 810">
          <a:extLst>
            <a:ext uri="{FF2B5EF4-FFF2-40B4-BE49-F238E27FC236}">
              <a16:creationId xmlns:a16="http://schemas.microsoft.com/office/drawing/2014/main" id="{9C1F8BD3-E81F-4D1A-905B-975159F8A4BA}"/>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12" name="直線コネクタ 811">
          <a:extLst>
            <a:ext uri="{FF2B5EF4-FFF2-40B4-BE49-F238E27FC236}">
              <a16:creationId xmlns:a16="http://schemas.microsoft.com/office/drawing/2014/main" id="{E724B8B6-55D1-43FC-A3D2-8C7C2786C2D7}"/>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13" name="テキスト ボックス 812">
          <a:extLst>
            <a:ext uri="{FF2B5EF4-FFF2-40B4-BE49-F238E27FC236}">
              <a16:creationId xmlns:a16="http://schemas.microsoft.com/office/drawing/2014/main" id="{B7013507-DBC3-40CB-B709-F4DE7565D815}"/>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14" name="直線コネクタ 813">
          <a:extLst>
            <a:ext uri="{FF2B5EF4-FFF2-40B4-BE49-F238E27FC236}">
              <a16:creationId xmlns:a16="http://schemas.microsoft.com/office/drawing/2014/main" id="{1C000238-1AE7-448D-95D8-C9671A231AF5}"/>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15" name="テキスト ボックス 814">
          <a:extLst>
            <a:ext uri="{FF2B5EF4-FFF2-40B4-BE49-F238E27FC236}">
              <a16:creationId xmlns:a16="http://schemas.microsoft.com/office/drawing/2014/main" id="{58783FF0-7077-4B50-A429-3938C70D90C2}"/>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16" name="直線コネクタ 815">
          <a:extLst>
            <a:ext uri="{FF2B5EF4-FFF2-40B4-BE49-F238E27FC236}">
              <a16:creationId xmlns:a16="http://schemas.microsoft.com/office/drawing/2014/main" id="{27E03090-60BE-4344-B111-2D25462C917B}"/>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17" name="テキスト ボックス 816">
          <a:extLst>
            <a:ext uri="{FF2B5EF4-FFF2-40B4-BE49-F238E27FC236}">
              <a16:creationId xmlns:a16="http://schemas.microsoft.com/office/drawing/2014/main" id="{A27706A0-98D4-49E4-B2D8-27728BFADC2B}"/>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18" name="直線コネクタ 817">
          <a:extLst>
            <a:ext uri="{FF2B5EF4-FFF2-40B4-BE49-F238E27FC236}">
              <a16:creationId xmlns:a16="http://schemas.microsoft.com/office/drawing/2014/main" id="{769DDE04-7F32-4E82-9712-BAF19C04BA53}"/>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19" name="テキスト ボックス 818">
          <a:extLst>
            <a:ext uri="{FF2B5EF4-FFF2-40B4-BE49-F238E27FC236}">
              <a16:creationId xmlns:a16="http://schemas.microsoft.com/office/drawing/2014/main" id="{47B3E41C-1DE3-4D43-9F25-82659C870F9A}"/>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20" name="直線コネクタ 819">
          <a:extLst>
            <a:ext uri="{FF2B5EF4-FFF2-40B4-BE49-F238E27FC236}">
              <a16:creationId xmlns:a16="http://schemas.microsoft.com/office/drawing/2014/main" id="{E483744E-CA45-44B6-A1F3-371620F050B8}"/>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21" name="テキスト ボックス 820">
          <a:extLst>
            <a:ext uri="{FF2B5EF4-FFF2-40B4-BE49-F238E27FC236}">
              <a16:creationId xmlns:a16="http://schemas.microsoft.com/office/drawing/2014/main" id="{99CF6034-7D53-4216-89EA-4D5839CAA6E2}"/>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22" name="直線コネクタ 821">
          <a:extLst>
            <a:ext uri="{FF2B5EF4-FFF2-40B4-BE49-F238E27FC236}">
              <a16:creationId xmlns:a16="http://schemas.microsoft.com/office/drawing/2014/main" id="{91DF9A06-A46D-4265-AC0C-7D2DBD1AE889}"/>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23" name="【庁舎】&#10;有形固定資産減価償却率グラフ枠">
          <a:extLst>
            <a:ext uri="{FF2B5EF4-FFF2-40B4-BE49-F238E27FC236}">
              <a16:creationId xmlns:a16="http://schemas.microsoft.com/office/drawing/2014/main" id="{C10BFAC1-9146-4221-B060-6A1A05A4B1E9}"/>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84364</xdr:rowOff>
    </xdr:from>
    <xdr:to>
      <xdr:col>85</xdr:col>
      <xdr:colOff>126364</xdr:colOff>
      <xdr:row>109</xdr:row>
      <xdr:rowOff>35379</xdr:rowOff>
    </xdr:to>
    <xdr:cxnSp macro="">
      <xdr:nvCxnSpPr>
        <xdr:cNvPr id="824" name="直線コネクタ 823">
          <a:extLst>
            <a:ext uri="{FF2B5EF4-FFF2-40B4-BE49-F238E27FC236}">
              <a16:creationId xmlns:a16="http://schemas.microsoft.com/office/drawing/2014/main" id="{4A6B83C4-93A0-4732-B529-827484691A19}"/>
            </a:ext>
          </a:extLst>
        </xdr:cNvPr>
        <xdr:cNvCxnSpPr/>
      </xdr:nvCxnSpPr>
      <xdr:spPr>
        <a:xfrm flipV="1">
          <a:off x="14696439" y="16375289"/>
          <a:ext cx="0" cy="1490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25" name="【庁舎】&#10;有形固定資産減価償却率最小値テキスト">
          <a:extLst>
            <a:ext uri="{FF2B5EF4-FFF2-40B4-BE49-F238E27FC236}">
              <a16:creationId xmlns:a16="http://schemas.microsoft.com/office/drawing/2014/main" id="{F7139CBF-8342-43CC-A4EB-B41C8335C4FD}"/>
            </a:ext>
          </a:extLst>
        </xdr:cNvPr>
        <xdr:cNvSpPr txBox="1"/>
      </xdr:nvSpPr>
      <xdr:spPr>
        <a:xfrm>
          <a:off x="147351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26" name="直線コネクタ 825">
          <a:extLst>
            <a:ext uri="{FF2B5EF4-FFF2-40B4-BE49-F238E27FC236}">
              <a16:creationId xmlns:a16="http://schemas.microsoft.com/office/drawing/2014/main" id="{25288D61-AA1A-4949-827F-5403D902FECC}"/>
            </a:ext>
          </a:extLst>
        </xdr:cNvPr>
        <xdr:cNvCxnSpPr/>
      </xdr:nvCxnSpPr>
      <xdr:spPr>
        <a:xfrm>
          <a:off x="14611350"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31041</xdr:rowOff>
    </xdr:from>
    <xdr:ext cx="340478" cy="259045"/>
    <xdr:sp macro="" textlink="">
      <xdr:nvSpPr>
        <xdr:cNvPr id="827" name="【庁舎】&#10;有形固定資産減価償却率最大値テキスト">
          <a:extLst>
            <a:ext uri="{FF2B5EF4-FFF2-40B4-BE49-F238E27FC236}">
              <a16:creationId xmlns:a16="http://schemas.microsoft.com/office/drawing/2014/main" id="{702538B7-1182-4699-81E8-79426A9006CF}"/>
            </a:ext>
          </a:extLst>
        </xdr:cNvPr>
        <xdr:cNvSpPr txBox="1"/>
      </xdr:nvSpPr>
      <xdr:spPr>
        <a:xfrm>
          <a:off x="14735175" y="1614416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84364</xdr:rowOff>
    </xdr:from>
    <xdr:to>
      <xdr:col>86</xdr:col>
      <xdr:colOff>25400</xdr:colOff>
      <xdr:row>100</xdr:row>
      <xdr:rowOff>84364</xdr:rowOff>
    </xdr:to>
    <xdr:cxnSp macro="">
      <xdr:nvCxnSpPr>
        <xdr:cNvPr id="828" name="直線コネクタ 827">
          <a:extLst>
            <a:ext uri="{FF2B5EF4-FFF2-40B4-BE49-F238E27FC236}">
              <a16:creationId xmlns:a16="http://schemas.microsoft.com/office/drawing/2014/main" id="{0FDDF695-386E-412A-AEE7-8817D0F6FC6C}"/>
            </a:ext>
          </a:extLst>
        </xdr:cNvPr>
        <xdr:cNvCxnSpPr/>
      </xdr:nvCxnSpPr>
      <xdr:spPr>
        <a:xfrm>
          <a:off x="14611350" y="1637528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33219</xdr:rowOff>
    </xdr:from>
    <xdr:ext cx="405111" cy="259045"/>
    <xdr:sp macro="" textlink="">
      <xdr:nvSpPr>
        <xdr:cNvPr id="829" name="【庁舎】&#10;有形固定資産減価償却率平均値テキスト">
          <a:extLst>
            <a:ext uri="{FF2B5EF4-FFF2-40B4-BE49-F238E27FC236}">
              <a16:creationId xmlns:a16="http://schemas.microsoft.com/office/drawing/2014/main" id="{58FAEC06-FDEF-4059-81E9-7CC7A498E6E8}"/>
            </a:ext>
          </a:extLst>
        </xdr:cNvPr>
        <xdr:cNvSpPr txBox="1"/>
      </xdr:nvSpPr>
      <xdr:spPr>
        <a:xfrm>
          <a:off x="14735175" y="170035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54792</xdr:rowOff>
    </xdr:from>
    <xdr:to>
      <xdr:col>85</xdr:col>
      <xdr:colOff>177800</xdr:colOff>
      <xdr:row>104</xdr:row>
      <xdr:rowOff>156392</xdr:rowOff>
    </xdr:to>
    <xdr:sp macro="" textlink="">
      <xdr:nvSpPr>
        <xdr:cNvPr id="830" name="フローチャート: 判断 829">
          <a:extLst>
            <a:ext uri="{FF2B5EF4-FFF2-40B4-BE49-F238E27FC236}">
              <a16:creationId xmlns:a16="http://schemas.microsoft.com/office/drawing/2014/main" id="{F39AD44D-6599-4CD3-8CC2-7D4F28FC494C}"/>
            </a:ext>
          </a:extLst>
        </xdr:cNvPr>
        <xdr:cNvSpPr/>
      </xdr:nvSpPr>
      <xdr:spPr>
        <a:xfrm>
          <a:off x="14649450" y="1702834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51526</xdr:rowOff>
    </xdr:from>
    <xdr:to>
      <xdr:col>81</xdr:col>
      <xdr:colOff>101600</xdr:colOff>
      <xdr:row>104</xdr:row>
      <xdr:rowOff>153126</xdr:rowOff>
    </xdr:to>
    <xdr:sp macro="" textlink="">
      <xdr:nvSpPr>
        <xdr:cNvPr id="831" name="フローチャート: 判断 830">
          <a:extLst>
            <a:ext uri="{FF2B5EF4-FFF2-40B4-BE49-F238E27FC236}">
              <a16:creationId xmlns:a16="http://schemas.microsoft.com/office/drawing/2014/main" id="{EB2161E4-A3AD-4537-8672-3786E3868E8D}"/>
            </a:ext>
          </a:extLst>
        </xdr:cNvPr>
        <xdr:cNvSpPr/>
      </xdr:nvSpPr>
      <xdr:spPr>
        <a:xfrm>
          <a:off x="13887450" y="1702190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7438</xdr:rowOff>
    </xdr:from>
    <xdr:to>
      <xdr:col>76</xdr:col>
      <xdr:colOff>165100</xdr:colOff>
      <xdr:row>104</xdr:row>
      <xdr:rowOff>109038</xdr:rowOff>
    </xdr:to>
    <xdr:sp macro="" textlink="">
      <xdr:nvSpPr>
        <xdr:cNvPr id="832" name="フローチャート: 判断 831">
          <a:extLst>
            <a:ext uri="{FF2B5EF4-FFF2-40B4-BE49-F238E27FC236}">
              <a16:creationId xmlns:a16="http://schemas.microsoft.com/office/drawing/2014/main" id="{951E80A4-E99A-43E8-A58D-D298DC4218EB}"/>
            </a:ext>
          </a:extLst>
        </xdr:cNvPr>
        <xdr:cNvSpPr/>
      </xdr:nvSpPr>
      <xdr:spPr>
        <a:xfrm>
          <a:off x="13096875" y="1698416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10705</xdr:rowOff>
    </xdr:from>
    <xdr:to>
      <xdr:col>72</xdr:col>
      <xdr:colOff>38100</xdr:colOff>
      <xdr:row>104</xdr:row>
      <xdr:rowOff>112305</xdr:rowOff>
    </xdr:to>
    <xdr:sp macro="" textlink="">
      <xdr:nvSpPr>
        <xdr:cNvPr id="833" name="フローチャート: 判断 832">
          <a:extLst>
            <a:ext uri="{FF2B5EF4-FFF2-40B4-BE49-F238E27FC236}">
              <a16:creationId xmlns:a16="http://schemas.microsoft.com/office/drawing/2014/main" id="{D417CCFC-C11A-48F9-A79C-65E1ADB99CC1}"/>
            </a:ext>
          </a:extLst>
        </xdr:cNvPr>
        <xdr:cNvSpPr/>
      </xdr:nvSpPr>
      <xdr:spPr>
        <a:xfrm>
          <a:off x="12296775" y="1698108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834" name="フローチャート: 判断 833">
          <a:extLst>
            <a:ext uri="{FF2B5EF4-FFF2-40B4-BE49-F238E27FC236}">
              <a16:creationId xmlns:a16="http://schemas.microsoft.com/office/drawing/2014/main" id="{CCFB6F80-E8A1-4D98-AB3B-33B3020ECDF3}"/>
            </a:ext>
          </a:extLst>
        </xdr:cNvPr>
        <xdr:cNvSpPr/>
      </xdr:nvSpPr>
      <xdr:spPr>
        <a:xfrm>
          <a:off x="11487150" y="1707723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F84FD8C3-8CED-4471-AB6B-4209AF6EBABA}"/>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2CCF640A-46EC-4E36-B2A6-F87628E1B794}"/>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3BC1B875-488B-44F6-A798-E766F235E7FC}"/>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DD0CA2C1-36A4-49D2-AA71-E29CA6504D41}"/>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91E1474A-4824-4BE7-BC4D-DBE82BED60D4}"/>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149498</xdr:rowOff>
    </xdr:from>
    <xdr:to>
      <xdr:col>81</xdr:col>
      <xdr:colOff>101600</xdr:colOff>
      <xdr:row>107</xdr:row>
      <xdr:rowOff>79648</xdr:rowOff>
    </xdr:to>
    <xdr:sp macro="" textlink="">
      <xdr:nvSpPr>
        <xdr:cNvPr id="840" name="楕円 839">
          <a:extLst>
            <a:ext uri="{FF2B5EF4-FFF2-40B4-BE49-F238E27FC236}">
              <a16:creationId xmlns:a16="http://schemas.microsoft.com/office/drawing/2014/main" id="{7E1BA188-A3D9-4239-B0E9-55F0BF6D7251}"/>
            </a:ext>
          </a:extLst>
        </xdr:cNvPr>
        <xdr:cNvSpPr/>
      </xdr:nvSpPr>
      <xdr:spPr>
        <a:xfrm>
          <a:off x="13887450" y="1746594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118473</xdr:rowOff>
    </xdr:from>
    <xdr:to>
      <xdr:col>76</xdr:col>
      <xdr:colOff>165100</xdr:colOff>
      <xdr:row>107</xdr:row>
      <xdr:rowOff>48623</xdr:rowOff>
    </xdr:to>
    <xdr:sp macro="" textlink="">
      <xdr:nvSpPr>
        <xdr:cNvPr id="841" name="楕円 840">
          <a:extLst>
            <a:ext uri="{FF2B5EF4-FFF2-40B4-BE49-F238E27FC236}">
              <a16:creationId xmlns:a16="http://schemas.microsoft.com/office/drawing/2014/main" id="{8FC3BB20-6623-4E60-9E21-AAD4EB1F08BE}"/>
            </a:ext>
          </a:extLst>
        </xdr:cNvPr>
        <xdr:cNvSpPr/>
      </xdr:nvSpPr>
      <xdr:spPr>
        <a:xfrm>
          <a:off x="13096875" y="1743809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169273</xdr:rowOff>
    </xdr:from>
    <xdr:to>
      <xdr:col>81</xdr:col>
      <xdr:colOff>50800</xdr:colOff>
      <xdr:row>107</xdr:row>
      <xdr:rowOff>28848</xdr:rowOff>
    </xdr:to>
    <xdr:cxnSp macro="">
      <xdr:nvCxnSpPr>
        <xdr:cNvPr id="842" name="直線コネクタ 841">
          <a:extLst>
            <a:ext uri="{FF2B5EF4-FFF2-40B4-BE49-F238E27FC236}">
              <a16:creationId xmlns:a16="http://schemas.microsoft.com/office/drawing/2014/main" id="{B041A35A-9C48-4C7E-B94A-33B406BE4D00}"/>
            </a:ext>
          </a:extLst>
        </xdr:cNvPr>
        <xdr:cNvCxnSpPr/>
      </xdr:nvCxnSpPr>
      <xdr:spPr>
        <a:xfrm>
          <a:off x="13144500" y="17485723"/>
          <a:ext cx="790575" cy="27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139700</xdr:rowOff>
    </xdr:from>
    <xdr:to>
      <xdr:col>72</xdr:col>
      <xdr:colOff>38100</xdr:colOff>
      <xdr:row>107</xdr:row>
      <xdr:rowOff>69850</xdr:rowOff>
    </xdr:to>
    <xdr:sp macro="" textlink="">
      <xdr:nvSpPr>
        <xdr:cNvPr id="843" name="楕円 842">
          <a:extLst>
            <a:ext uri="{FF2B5EF4-FFF2-40B4-BE49-F238E27FC236}">
              <a16:creationId xmlns:a16="http://schemas.microsoft.com/office/drawing/2014/main" id="{1488CAAA-F141-4EFD-828C-54CC877BEF2C}"/>
            </a:ext>
          </a:extLst>
        </xdr:cNvPr>
        <xdr:cNvSpPr/>
      </xdr:nvSpPr>
      <xdr:spPr>
        <a:xfrm>
          <a:off x="12296775" y="174593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169273</xdr:rowOff>
    </xdr:from>
    <xdr:to>
      <xdr:col>76</xdr:col>
      <xdr:colOff>114300</xdr:colOff>
      <xdr:row>107</xdr:row>
      <xdr:rowOff>19050</xdr:rowOff>
    </xdr:to>
    <xdr:cxnSp macro="">
      <xdr:nvCxnSpPr>
        <xdr:cNvPr id="844" name="直線コネクタ 843">
          <a:extLst>
            <a:ext uri="{FF2B5EF4-FFF2-40B4-BE49-F238E27FC236}">
              <a16:creationId xmlns:a16="http://schemas.microsoft.com/office/drawing/2014/main" id="{0C8203CA-87FF-48D5-851B-5DB18213143B}"/>
            </a:ext>
          </a:extLst>
        </xdr:cNvPr>
        <xdr:cNvCxnSpPr/>
      </xdr:nvCxnSpPr>
      <xdr:spPr>
        <a:xfrm flipV="1">
          <a:off x="12344400" y="17485723"/>
          <a:ext cx="8001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110308</xdr:rowOff>
    </xdr:from>
    <xdr:to>
      <xdr:col>67</xdr:col>
      <xdr:colOff>101600</xdr:colOff>
      <xdr:row>107</xdr:row>
      <xdr:rowOff>40458</xdr:rowOff>
    </xdr:to>
    <xdr:sp macro="" textlink="">
      <xdr:nvSpPr>
        <xdr:cNvPr id="845" name="楕円 844">
          <a:extLst>
            <a:ext uri="{FF2B5EF4-FFF2-40B4-BE49-F238E27FC236}">
              <a16:creationId xmlns:a16="http://schemas.microsoft.com/office/drawing/2014/main" id="{22D99C4E-6692-445A-8C98-A1020BB863D0}"/>
            </a:ext>
          </a:extLst>
        </xdr:cNvPr>
        <xdr:cNvSpPr/>
      </xdr:nvSpPr>
      <xdr:spPr>
        <a:xfrm>
          <a:off x="11487150" y="1742358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161108</xdr:rowOff>
    </xdr:from>
    <xdr:to>
      <xdr:col>71</xdr:col>
      <xdr:colOff>177800</xdr:colOff>
      <xdr:row>107</xdr:row>
      <xdr:rowOff>19050</xdr:rowOff>
    </xdr:to>
    <xdr:cxnSp macro="">
      <xdr:nvCxnSpPr>
        <xdr:cNvPr id="846" name="直線コネクタ 845">
          <a:extLst>
            <a:ext uri="{FF2B5EF4-FFF2-40B4-BE49-F238E27FC236}">
              <a16:creationId xmlns:a16="http://schemas.microsoft.com/office/drawing/2014/main" id="{3F42D1E7-BBDC-433B-A92E-EC3E2F15FA49}"/>
            </a:ext>
          </a:extLst>
        </xdr:cNvPr>
        <xdr:cNvCxnSpPr/>
      </xdr:nvCxnSpPr>
      <xdr:spPr>
        <a:xfrm>
          <a:off x="11534775" y="17480733"/>
          <a:ext cx="809625" cy="26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169653</xdr:rowOff>
    </xdr:from>
    <xdr:ext cx="405111" cy="259045"/>
    <xdr:sp macro="" textlink="">
      <xdr:nvSpPr>
        <xdr:cNvPr id="847" name="n_1aveValue【庁舎】&#10;有形固定資産減価償却率">
          <a:extLst>
            <a:ext uri="{FF2B5EF4-FFF2-40B4-BE49-F238E27FC236}">
              <a16:creationId xmlns:a16="http://schemas.microsoft.com/office/drawing/2014/main" id="{BBF00ACE-A54F-4FC4-96EB-00B24563D621}"/>
            </a:ext>
          </a:extLst>
        </xdr:cNvPr>
        <xdr:cNvSpPr txBox="1"/>
      </xdr:nvSpPr>
      <xdr:spPr>
        <a:xfrm>
          <a:off x="13745219" y="16800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125565</xdr:rowOff>
    </xdr:from>
    <xdr:ext cx="405111" cy="259045"/>
    <xdr:sp macro="" textlink="">
      <xdr:nvSpPr>
        <xdr:cNvPr id="848" name="n_2aveValue【庁舎】&#10;有形固定資産減価償却率">
          <a:extLst>
            <a:ext uri="{FF2B5EF4-FFF2-40B4-BE49-F238E27FC236}">
              <a16:creationId xmlns:a16="http://schemas.microsoft.com/office/drawing/2014/main" id="{037AA3F9-64B6-44B4-BD6A-7670FEA5B547}"/>
            </a:ext>
          </a:extLst>
        </xdr:cNvPr>
        <xdr:cNvSpPr txBox="1"/>
      </xdr:nvSpPr>
      <xdr:spPr>
        <a:xfrm>
          <a:off x="12964169" y="16753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128832</xdr:rowOff>
    </xdr:from>
    <xdr:ext cx="405111" cy="259045"/>
    <xdr:sp macro="" textlink="">
      <xdr:nvSpPr>
        <xdr:cNvPr id="849" name="n_3aveValue【庁舎】&#10;有形固定資産減価償却率">
          <a:extLst>
            <a:ext uri="{FF2B5EF4-FFF2-40B4-BE49-F238E27FC236}">
              <a16:creationId xmlns:a16="http://schemas.microsoft.com/office/drawing/2014/main" id="{BD8F17D3-3D7C-46C7-9A49-B442C59AF4EF}"/>
            </a:ext>
          </a:extLst>
        </xdr:cNvPr>
        <xdr:cNvSpPr txBox="1"/>
      </xdr:nvSpPr>
      <xdr:spPr>
        <a:xfrm>
          <a:off x="12164069" y="16756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47189</xdr:rowOff>
    </xdr:from>
    <xdr:ext cx="405111" cy="259045"/>
    <xdr:sp macro="" textlink="">
      <xdr:nvSpPr>
        <xdr:cNvPr id="850" name="n_4aveValue【庁舎】&#10;有形固定資産減価償却率">
          <a:extLst>
            <a:ext uri="{FF2B5EF4-FFF2-40B4-BE49-F238E27FC236}">
              <a16:creationId xmlns:a16="http://schemas.microsoft.com/office/drawing/2014/main" id="{7A328744-BA6A-4134-B9FB-8E80295DACFF}"/>
            </a:ext>
          </a:extLst>
        </xdr:cNvPr>
        <xdr:cNvSpPr txBox="1"/>
      </xdr:nvSpPr>
      <xdr:spPr>
        <a:xfrm>
          <a:off x="11354444" y="16852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70775</xdr:rowOff>
    </xdr:from>
    <xdr:ext cx="405111" cy="259045"/>
    <xdr:sp macro="" textlink="">
      <xdr:nvSpPr>
        <xdr:cNvPr id="851" name="n_1mainValue【庁舎】&#10;有形固定資産減価償却率">
          <a:extLst>
            <a:ext uri="{FF2B5EF4-FFF2-40B4-BE49-F238E27FC236}">
              <a16:creationId xmlns:a16="http://schemas.microsoft.com/office/drawing/2014/main" id="{EB1B2E29-2744-4389-BF5E-0E73C7860BB3}"/>
            </a:ext>
          </a:extLst>
        </xdr:cNvPr>
        <xdr:cNvSpPr txBox="1"/>
      </xdr:nvSpPr>
      <xdr:spPr>
        <a:xfrm>
          <a:off x="13745219" y="17555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39750</xdr:rowOff>
    </xdr:from>
    <xdr:ext cx="405111" cy="259045"/>
    <xdr:sp macro="" textlink="">
      <xdr:nvSpPr>
        <xdr:cNvPr id="852" name="n_2mainValue【庁舎】&#10;有形固定資産減価償却率">
          <a:extLst>
            <a:ext uri="{FF2B5EF4-FFF2-40B4-BE49-F238E27FC236}">
              <a16:creationId xmlns:a16="http://schemas.microsoft.com/office/drawing/2014/main" id="{7E1B9302-1FAC-46AA-953A-1D74AF980EED}"/>
            </a:ext>
          </a:extLst>
        </xdr:cNvPr>
        <xdr:cNvSpPr txBox="1"/>
      </xdr:nvSpPr>
      <xdr:spPr>
        <a:xfrm>
          <a:off x="12964169" y="17527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60977</xdr:rowOff>
    </xdr:from>
    <xdr:ext cx="405111" cy="259045"/>
    <xdr:sp macro="" textlink="">
      <xdr:nvSpPr>
        <xdr:cNvPr id="853" name="n_3mainValue【庁舎】&#10;有形固定資産減価償却率">
          <a:extLst>
            <a:ext uri="{FF2B5EF4-FFF2-40B4-BE49-F238E27FC236}">
              <a16:creationId xmlns:a16="http://schemas.microsoft.com/office/drawing/2014/main" id="{6038CB9E-0587-4D3D-B46D-BAB94B020012}"/>
            </a:ext>
          </a:extLst>
        </xdr:cNvPr>
        <xdr:cNvSpPr txBox="1"/>
      </xdr:nvSpPr>
      <xdr:spPr>
        <a:xfrm>
          <a:off x="12164069" y="17552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31585</xdr:rowOff>
    </xdr:from>
    <xdr:ext cx="405111" cy="259045"/>
    <xdr:sp macro="" textlink="">
      <xdr:nvSpPr>
        <xdr:cNvPr id="854" name="n_4mainValue【庁舎】&#10;有形固定資産減価償却率">
          <a:extLst>
            <a:ext uri="{FF2B5EF4-FFF2-40B4-BE49-F238E27FC236}">
              <a16:creationId xmlns:a16="http://schemas.microsoft.com/office/drawing/2014/main" id="{2589E52F-8BF0-4014-9AE0-DFC76767595F}"/>
            </a:ext>
          </a:extLst>
        </xdr:cNvPr>
        <xdr:cNvSpPr txBox="1"/>
      </xdr:nvSpPr>
      <xdr:spPr>
        <a:xfrm>
          <a:off x="11354444" y="17516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55" name="正方形/長方形 854">
          <a:extLst>
            <a:ext uri="{FF2B5EF4-FFF2-40B4-BE49-F238E27FC236}">
              <a16:creationId xmlns:a16="http://schemas.microsoft.com/office/drawing/2014/main" id="{4DD0F99D-33B6-42AB-B0EA-175C9BA8BFC4}"/>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56" name="正方形/長方形 855">
          <a:extLst>
            <a:ext uri="{FF2B5EF4-FFF2-40B4-BE49-F238E27FC236}">
              <a16:creationId xmlns:a16="http://schemas.microsoft.com/office/drawing/2014/main" id="{55BFD019-CF33-40CF-B6E3-D21850EAE65D}"/>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57" name="正方形/長方形 856">
          <a:extLst>
            <a:ext uri="{FF2B5EF4-FFF2-40B4-BE49-F238E27FC236}">
              <a16:creationId xmlns:a16="http://schemas.microsoft.com/office/drawing/2014/main" id="{0D62F830-758D-4A0A-AC2E-46D06C6926F1}"/>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58" name="正方形/長方形 857">
          <a:extLst>
            <a:ext uri="{FF2B5EF4-FFF2-40B4-BE49-F238E27FC236}">
              <a16:creationId xmlns:a16="http://schemas.microsoft.com/office/drawing/2014/main" id="{045DC997-670D-4227-938A-C174E9667627}"/>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59" name="正方形/長方形 858">
          <a:extLst>
            <a:ext uri="{FF2B5EF4-FFF2-40B4-BE49-F238E27FC236}">
              <a16:creationId xmlns:a16="http://schemas.microsoft.com/office/drawing/2014/main" id="{23C565C8-0185-4430-81E1-4988A2472815}"/>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60" name="正方形/長方形 859">
          <a:extLst>
            <a:ext uri="{FF2B5EF4-FFF2-40B4-BE49-F238E27FC236}">
              <a16:creationId xmlns:a16="http://schemas.microsoft.com/office/drawing/2014/main" id="{A3924915-1B7C-46DB-A98D-902E50B8F068}"/>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61" name="正方形/長方形 860">
          <a:extLst>
            <a:ext uri="{FF2B5EF4-FFF2-40B4-BE49-F238E27FC236}">
              <a16:creationId xmlns:a16="http://schemas.microsoft.com/office/drawing/2014/main" id="{2CE90041-AC0E-4611-8A38-C773E3C29733}"/>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62" name="正方形/長方形 861">
          <a:extLst>
            <a:ext uri="{FF2B5EF4-FFF2-40B4-BE49-F238E27FC236}">
              <a16:creationId xmlns:a16="http://schemas.microsoft.com/office/drawing/2014/main" id="{20FF2872-13CE-43D0-AF59-4DF72C4C0326}"/>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63" name="テキスト ボックス 862">
          <a:extLst>
            <a:ext uri="{FF2B5EF4-FFF2-40B4-BE49-F238E27FC236}">
              <a16:creationId xmlns:a16="http://schemas.microsoft.com/office/drawing/2014/main" id="{2390CB30-538E-401C-8F0E-BC05CA9D8B76}"/>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64" name="直線コネクタ 863">
          <a:extLst>
            <a:ext uri="{FF2B5EF4-FFF2-40B4-BE49-F238E27FC236}">
              <a16:creationId xmlns:a16="http://schemas.microsoft.com/office/drawing/2014/main" id="{477A40F9-F332-4FEB-BAE3-93898D73F979}"/>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65" name="直線コネクタ 864">
          <a:extLst>
            <a:ext uri="{FF2B5EF4-FFF2-40B4-BE49-F238E27FC236}">
              <a16:creationId xmlns:a16="http://schemas.microsoft.com/office/drawing/2014/main" id="{8D21B457-EE80-4C76-B1CE-03D0F802DB19}"/>
            </a:ext>
          </a:extLst>
        </xdr:cNvPr>
        <xdr:cNvCxnSpPr/>
      </xdr:nvCxnSpPr>
      <xdr:spPr>
        <a:xfrm>
          <a:off x="164592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66" name="テキスト ボックス 865">
          <a:extLst>
            <a:ext uri="{FF2B5EF4-FFF2-40B4-BE49-F238E27FC236}">
              <a16:creationId xmlns:a16="http://schemas.microsoft.com/office/drawing/2014/main" id="{F769025B-0769-48A6-A01D-A70C317AF2A1}"/>
            </a:ext>
          </a:extLst>
        </xdr:cNvPr>
        <xdr:cNvSpPr txBox="1"/>
      </xdr:nvSpPr>
      <xdr:spPr>
        <a:xfrm>
          <a:off x="160523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67" name="直線コネクタ 866">
          <a:extLst>
            <a:ext uri="{FF2B5EF4-FFF2-40B4-BE49-F238E27FC236}">
              <a16:creationId xmlns:a16="http://schemas.microsoft.com/office/drawing/2014/main" id="{E7F47FF5-C60F-4880-814C-399A690AF492}"/>
            </a:ext>
          </a:extLst>
        </xdr:cNvPr>
        <xdr:cNvCxnSpPr/>
      </xdr:nvCxnSpPr>
      <xdr:spPr>
        <a:xfrm>
          <a:off x="164592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68" name="テキスト ボックス 867">
          <a:extLst>
            <a:ext uri="{FF2B5EF4-FFF2-40B4-BE49-F238E27FC236}">
              <a16:creationId xmlns:a16="http://schemas.microsoft.com/office/drawing/2014/main" id="{E8570139-70AC-42FD-8E51-AEA31A036CB9}"/>
            </a:ext>
          </a:extLst>
        </xdr:cNvPr>
        <xdr:cNvSpPr txBox="1"/>
      </xdr:nvSpPr>
      <xdr:spPr>
        <a:xfrm>
          <a:off x="16052346" y="174005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69" name="直線コネクタ 868">
          <a:extLst>
            <a:ext uri="{FF2B5EF4-FFF2-40B4-BE49-F238E27FC236}">
              <a16:creationId xmlns:a16="http://schemas.microsoft.com/office/drawing/2014/main" id="{73FF580C-90AA-45DE-BDC6-C57C14E72805}"/>
            </a:ext>
          </a:extLst>
        </xdr:cNvPr>
        <xdr:cNvCxnSpPr/>
      </xdr:nvCxnSpPr>
      <xdr:spPr>
        <a:xfrm>
          <a:off x="164592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70" name="テキスト ボックス 869">
          <a:extLst>
            <a:ext uri="{FF2B5EF4-FFF2-40B4-BE49-F238E27FC236}">
              <a16:creationId xmlns:a16="http://schemas.microsoft.com/office/drawing/2014/main" id="{53FF8FB7-68CF-4F04-A52C-A851F964EA2A}"/>
            </a:ext>
          </a:extLst>
        </xdr:cNvPr>
        <xdr:cNvSpPr txBox="1"/>
      </xdr:nvSpPr>
      <xdr:spPr>
        <a:xfrm>
          <a:off x="16052346" y="17070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71" name="直線コネクタ 870">
          <a:extLst>
            <a:ext uri="{FF2B5EF4-FFF2-40B4-BE49-F238E27FC236}">
              <a16:creationId xmlns:a16="http://schemas.microsoft.com/office/drawing/2014/main" id="{CE29DD99-082A-426B-BE95-C10D59716725}"/>
            </a:ext>
          </a:extLst>
        </xdr:cNvPr>
        <xdr:cNvCxnSpPr/>
      </xdr:nvCxnSpPr>
      <xdr:spPr>
        <a:xfrm>
          <a:off x="164592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72" name="テキスト ボックス 871">
          <a:extLst>
            <a:ext uri="{FF2B5EF4-FFF2-40B4-BE49-F238E27FC236}">
              <a16:creationId xmlns:a16="http://schemas.microsoft.com/office/drawing/2014/main" id="{ECF14400-D1BB-44AB-939A-07AE0684A93C}"/>
            </a:ext>
          </a:extLst>
        </xdr:cNvPr>
        <xdr:cNvSpPr txBox="1"/>
      </xdr:nvSpPr>
      <xdr:spPr>
        <a:xfrm>
          <a:off x="16052346" y="16744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73" name="直線コネクタ 872">
          <a:extLst>
            <a:ext uri="{FF2B5EF4-FFF2-40B4-BE49-F238E27FC236}">
              <a16:creationId xmlns:a16="http://schemas.microsoft.com/office/drawing/2014/main" id="{5A08DE9D-7C58-44C4-B21E-EE86565CDE6B}"/>
            </a:ext>
          </a:extLst>
        </xdr:cNvPr>
        <xdr:cNvCxnSpPr/>
      </xdr:nvCxnSpPr>
      <xdr:spPr>
        <a:xfrm>
          <a:off x="164592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74" name="テキスト ボックス 873">
          <a:extLst>
            <a:ext uri="{FF2B5EF4-FFF2-40B4-BE49-F238E27FC236}">
              <a16:creationId xmlns:a16="http://schemas.microsoft.com/office/drawing/2014/main" id="{FE7896AA-AE70-4F52-B97F-7EE07E813DAF}"/>
            </a:ext>
          </a:extLst>
        </xdr:cNvPr>
        <xdr:cNvSpPr txBox="1"/>
      </xdr:nvSpPr>
      <xdr:spPr>
        <a:xfrm>
          <a:off x="16052346" y="16414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75" name="直線コネクタ 874">
          <a:extLst>
            <a:ext uri="{FF2B5EF4-FFF2-40B4-BE49-F238E27FC236}">
              <a16:creationId xmlns:a16="http://schemas.microsoft.com/office/drawing/2014/main" id="{5D00F1E1-1112-4FFD-AF92-C8A86CBDE642}"/>
            </a:ext>
          </a:extLst>
        </xdr:cNvPr>
        <xdr:cNvCxnSpPr/>
      </xdr:nvCxnSpPr>
      <xdr:spPr>
        <a:xfrm>
          <a:off x="164592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76" name="テキスト ボックス 875">
          <a:extLst>
            <a:ext uri="{FF2B5EF4-FFF2-40B4-BE49-F238E27FC236}">
              <a16:creationId xmlns:a16="http://schemas.microsoft.com/office/drawing/2014/main" id="{B6327F48-E322-424B-BC21-9C7992BE7A50}"/>
            </a:ext>
          </a:extLst>
        </xdr:cNvPr>
        <xdr:cNvSpPr txBox="1"/>
      </xdr:nvSpPr>
      <xdr:spPr>
        <a:xfrm>
          <a:off x="16052346" y="160879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77" name="直線コネクタ 876">
          <a:extLst>
            <a:ext uri="{FF2B5EF4-FFF2-40B4-BE49-F238E27FC236}">
              <a16:creationId xmlns:a16="http://schemas.microsoft.com/office/drawing/2014/main" id="{63C1B7F3-9849-4A4C-A15C-CE660D1C5504}"/>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78" name="テキスト ボックス 877">
          <a:extLst>
            <a:ext uri="{FF2B5EF4-FFF2-40B4-BE49-F238E27FC236}">
              <a16:creationId xmlns:a16="http://schemas.microsoft.com/office/drawing/2014/main" id="{6F08F3F5-8655-45ED-9818-04670E5C8D91}"/>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79" name="【庁舎】&#10;一人当たり面積グラフ枠">
          <a:extLst>
            <a:ext uri="{FF2B5EF4-FFF2-40B4-BE49-F238E27FC236}">
              <a16:creationId xmlns:a16="http://schemas.microsoft.com/office/drawing/2014/main" id="{345419F4-7E38-476D-91DB-1E360E852473}"/>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41911</xdr:rowOff>
    </xdr:from>
    <xdr:to>
      <xdr:col>116</xdr:col>
      <xdr:colOff>62864</xdr:colOff>
      <xdr:row>107</xdr:row>
      <xdr:rowOff>146413</xdr:rowOff>
    </xdr:to>
    <xdr:cxnSp macro="">
      <xdr:nvCxnSpPr>
        <xdr:cNvPr id="880" name="直線コネクタ 879">
          <a:extLst>
            <a:ext uri="{FF2B5EF4-FFF2-40B4-BE49-F238E27FC236}">
              <a16:creationId xmlns:a16="http://schemas.microsoft.com/office/drawing/2014/main" id="{C2036C8C-5228-41A7-8C9D-4A1C3EFEE729}"/>
            </a:ext>
          </a:extLst>
        </xdr:cNvPr>
        <xdr:cNvCxnSpPr/>
      </xdr:nvCxnSpPr>
      <xdr:spPr>
        <a:xfrm flipV="1">
          <a:off x="19954239" y="16332836"/>
          <a:ext cx="0" cy="1298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150240</xdr:rowOff>
    </xdr:from>
    <xdr:ext cx="469744" cy="259045"/>
    <xdr:sp macro="" textlink="">
      <xdr:nvSpPr>
        <xdr:cNvPr id="881" name="【庁舎】&#10;一人当たり面積最小値テキスト">
          <a:extLst>
            <a:ext uri="{FF2B5EF4-FFF2-40B4-BE49-F238E27FC236}">
              <a16:creationId xmlns:a16="http://schemas.microsoft.com/office/drawing/2014/main" id="{29713314-EA53-41CC-9911-5A1D760A6A93}"/>
            </a:ext>
          </a:extLst>
        </xdr:cNvPr>
        <xdr:cNvSpPr txBox="1"/>
      </xdr:nvSpPr>
      <xdr:spPr>
        <a:xfrm>
          <a:off x="19992975" y="1763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146413</xdr:rowOff>
    </xdr:from>
    <xdr:to>
      <xdr:col>116</xdr:col>
      <xdr:colOff>152400</xdr:colOff>
      <xdr:row>107</xdr:row>
      <xdr:rowOff>146413</xdr:rowOff>
    </xdr:to>
    <xdr:cxnSp macro="">
      <xdr:nvCxnSpPr>
        <xdr:cNvPr id="882" name="直線コネクタ 881">
          <a:extLst>
            <a:ext uri="{FF2B5EF4-FFF2-40B4-BE49-F238E27FC236}">
              <a16:creationId xmlns:a16="http://schemas.microsoft.com/office/drawing/2014/main" id="{69EF2DA5-310B-45D1-AF33-59E238C1720F}"/>
            </a:ext>
          </a:extLst>
        </xdr:cNvPr>
        <xdr:cNvCxnSpPr/>
      </xdr:nvCxnSpPr>
      <xdr:spPr>
        <a:xfrm>
          <a:off x="19878675" y="1763113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160038</xdr:rowOff>
    </xdr:from>
    <xdr:ext cx="469744" cy="259045"/>
    <xdr:sp macro="" textlink="">
      <xdr:nvSpPr>
        <xdr:cNvPr id="883" name="【庁舎】&#10;一人当たり面積最大値テキスト">
          <a:extLst>
            <a:ext uri="{FF2B5EF4-FFF2-40B4-BE49-F238E27FC236}">
              <a16:creationId xmlns:a16="http://schemas.microsoft.com/office/drawing/2014/main" id="{5B662AA8-4061-4B18-80FF-A54DA30DCE27}"/>
            </a:ext>
          </a:extLst>
        </xdr:cNvPr>
        <xdr:cNvSpPr txBox="1"/>
      </xdr:nvSpPr>
      <xdr:spPr>
        <a:xfrm>
          <a:off x="19992975" y="16108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41911</xdr:rowOff>
    </xdr:from>
    <xdr:to>
      <xdr:col>116</xdr:col>
      <xdr:colOff>152400</xdr:colOff>
      <xdr:row>100</xdr:row>
      <xdr:rowOff>41911</xdr:rowOff>
    </xdr:to>
    <xdr:cxnSp macro="">
      <xdr:nvCxnSpPr>
        <xdr:cNvPr id="884" name="直線コネクタ 883">
          <a:extLst>
            <a:ext uri="{FF2B5EF4-FFF2-40B4-BE49-F238E27FC236}">
              <a16:creationId xmlns:a16="http://schemas.microsoft.com/office/drawing/2014/main" id="{97E07AA4-9E26-4736-86E4-C1B1CF56A994}"/>
            </a:ext>
          </a:extLst>
        </xdr:cNvPr>
        <xdr:cNvCxnSpPr/>
      </xdr:nvCxnSpPr>
      <xdr:spPr>
        <a:xfrm>
          <a:off x="19878675" y="163328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126291</xdr:rowOff>
    </xdr:from>
    <xdr:ext cx="469744" cy="259045"/>
    <xdr:sp macro="" textlink="">
      <xdr:nvSpPr>
        <xdr:cNvPr id="885" name="【庁舎】&#10;一人当たり面積平均値テキスト">
          <a:extLst>
            <a:ext uri="{FF2B5EF4-FFF2-40B4-BE49-F238E27FC236}">
              <a16:creationId xmlns:a16="http://schemas.microsoft.com/office/drawing/2014/main" id="{D41F3F18-016C-4487-BEF8-A8E94DBF222D}"/>
            </a:ext>
          </a:extLst>
        </xdr:cNvPr>
        <xdr:cNvSpPr txBox="1"/>
      </xdr:nvSpPr>
      <xdr:spPr>
        <a:xfrm>
          <a:off x="19992975" y="170966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147864</xdr:rowOff>
    </xdr:from>
    <xdr:to>
      <xdr:col>116</xdr:col>
      <xdr:colOff>114300</xdr:colOff>
      <xdr:row>105</xdr:row>
      <xdr:rowOff>78014</xdr:rowOff>
    </xdr:to>
    <xdr:sp macro="" textlink="">
      <xdr:nvSpPr>
        <xdr:cNvPr id="886" name="フローチャート: 判断 885">
          <a:extLst>
            <a:ext uri="{FF2B5EF4-FFF2-40B4-BE49-F238E27FC236}">
              <a16:creationId xmlns:a16="http://schemas.microsoft.com/office/drawing/2014/main" id="{30F34889-F35C-4EC7-B6A1-FC1CC8183E71}"/>
            </a:ext>
          </a:extLst>
        </xdr:cNvPr>
        <xdr:cNvSpPr/>
      </xdr:nvSpPr>
      <xdr:spPr>
        <a:xfrm>
          <a:off x="19897725" y="171182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126637</xdr:rowOff>
    </xdr:from>
    <xdr:to>
      <xdr:col>112</xdr:col>
      <xdr:colOff>38100</xdr:colOff>
      <xdr:row>105</xdr:row>
      <xdr:rowOff>56787</xdr:rowOff>
    </xdr:to>
    <xdr:sp macro="" textlink="">
      <xdr:nvSpPr>
        <xdr:cNvPr id="887" name="フローチャート: 判断 886">
          <a:extLst>
            <a:ext uri="{FF2B5EF4-FFF2-40B4-BE49-F238E27FC236}">
              <a16:creationId xmlns:a16="http://schemas.microsoft.com/office/drawing/2014/main" id="{20D1A9A3-2BF9-4F08-A75F-E695ADCD820D}"/>
            </a:ext>
          </a:extLst>
        </xdr:cNvPr>
        <xdr:cNvSpPr/>
      </xdr:nvSpPr>
      <xdr:spPr>
        <a:xfrm>
          <a:off x="19154775" y="1709701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133169</xdr:rowOff>
    </xdr:from>
    <xdr:to>
      <xdr:col>107</xdr:col>
      <xdr:colOff>101600</xdr:colOff>
      <xdr:row>105</xdr:row>
      <xdr:rowOff>63319</xdr:rowOff>
    </xdr:to>
    <xdr:sp macro="" textlink="">
      <xdr:nvSpPr>
        <xdr:cNvPr id="888" name="フローチャート: 判断 887">
          <a:extLst>
            <a:ext uri="{FF2B5EF4-FFF2-40B4-BE49-F238E27FC236}">
              <a16:creationId xmlns:a16="http://schemas.microsoft.com/office/drawing/2014/main" id="{03D13AFC-EDF7-4218-B008-CE02D76448AB}"/>
            </a:ext>
          </a:extLst>
        </xdr:cNvPr>
        <xdr:cNvSpPr/>
      </xdr:nvSpPr>
      <xdr:spPr>
        <a:xfrm>
          <a:off x="18345150" y="1710671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147864</xdr:rowOff>
    </xdr:from>
    <xdr:to>
      <xdr:col>102</xdr:col>
      <xdr:colOff>165100</xdr:colOff>
      <xdr:row>105</xdr:row>
      <xdr:rowOff>78014</xdr:rowOff>
    </xdr:to>
    <xdr:sp macro="" textlink="">
      <xdr:nvSpPr>
        <xdr:cNvPr id="889" name="フローチャート: 判断 888">
          <a:extLst>
            <a:ext uri="{FF2B5EF4-FFF2-40B4-BE49-F238E27FC236}">
              <a16:creationId xmlns:a16="http://schemas.microsoft.com/office/drawing/2014/main" id="{ECA00EF1-751D-4BF7-8889-CC208BBB4722}"/>
            </a:ext>
          </a:extLst>
        </xdr:cNvPr>
        <xdr:cNvSpPr/>
      </xdr:nvSpPr>
      <xdr:spPr>
        <a:xfrm>
          <a:off x="17554575" y="1711823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5806</xdr:rowOff>
    </xdr:from>
    <xdr:to>
      <xdr:col>98</xdr:col>
      <xdr:colOff>38100</xdr:colOff>
      <xdr:row>105</xdr:row>
      <xdr:rowOff>107406</xdr:rowOff>
    </xdr:to>
    <xdr:sp macro="" textlink="">
      <xdr:nvSpPr>
        <xdr:cNvPr id="890" name="フローチャート: 判断 889">
          <a:extLst>
            <a:ext uri="{FF2B5EF4-FFF2-40B4-BE49-F238E27FC236}">
              <a16:creationId xmlns:a16="http://schemas.microsoft.com/office/drawing/2014/main" id="{F63D7B7E-65CE-4EBF-B952-0E2536BB393F}"/>
            </a:ext>
          </a:extLst>
        </xdr:cNvPr>
        <xdr:cNvSpPr/>
      </xdr:nvSpPr>
      <xdr:spPr>
        <a:xfrm>
          <a:off x="16754475" y="1715398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91" name="テキスト ボックス 890">
          <a:extLst>
            <a:ext uri="{FF2B5EF4-FFF2-40B4-BE49-F238E27FC236}">
              <a16:creationId xmlns:a16="http://schemas.microsoft.com/office/drawing/2014/main" id="{FC3A5703-FA14-4F73-9953-DF64A0E88E85}"/>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92" name="テキスト ボックス 891">
          <a:extLst>
            <a:ext uri="{FF2B5EF4-FFF2-40B4-BE49-F238E27FC236}">
              <a16:creationId xmlns:a16="http://schemas.microsoft.com/office/drawing/2014/main" id="{55EBF37C-65CB-4D43-8B11-24669B19D47C}"/>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93" name="テキスト ボックス 892">
          <a:extLst>
            <a:ext uri="{FF2B5EF4-FFF2-40B4-BE49-F238E27FC236}">
              <a16:creationId xmlns:a16="http://schemas.microsoft.com/office/drawing/2014/main" id="{D7C660D4-50FD-434B-B27B-2BBA67110087}"/>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94" name="テキスト ボックス 893">
          <a:extLst>
            <a:ext uri="{FF2B5EF4-FFF2-40B4-BE49-F238E27FC236}">
              <a16:creationId xmlns:a16="http://schemas.microsoft.com/office/drawing/2014/main" id="{5A5D8268-7DF8-4706-8B27-337054154596}"/>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95" name="テキスト ボックス 894">
          <a:extLst>
            <a:ext uri="{FF2B5EF4-FFF2-40B4-BE49-F238E27FC236}">
              <a16:creationId xmlns:a16="http://schemas.microsoft.com/office/drawing/2014/main" id="{104511A5-B684-4E63-8AC7-5958247EA7DE}"/>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128270</xdr:rowOff>
    </xdr:from>
    <xdr:to>
      <xdr:col>112</xdr:col>
      <xdr:colOff>38100</xdr:colOff>
      <xdr:row>106</xdr:row>
      <xdr:rowOff>58420</xdr:rowOff>
    </xdr:to>
    <xdr:sp macro="" textlink="">
      <xdr:nvSpPr>
        <xdr:cNvPr id="896" name="楕円 895">
          <a:extLst>
            <a:ext uri="{FF2B5EF4-FFF2-40B4-BE49-F238E27FC236}">
              <a16:creationId xmlns:a16="http://schemas.microsoft.com/office/drawing/2014/main" id="{49DEC9BD-1284-473C-ABD8-4B4006AFF979}"/>
            </a:ext>
          </a:extLst>
        </xdr:cNvPr>
        <xdr:cNvSpPr/>
      </xdr:nvSpPr>
      <xdr:spPr>
        <a:xfrm>
          <a:off x="19154775" y="1727009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133169</xdr:rowOff>
    </xdr:from>
    <xdr:to>
      <xdr:col>107</xdr:col>
      <xdr:colOff>101600</xdr:colOff>
      <xdr:row>106</xdr:row>
      <xdr:rowOff>63319</xdr:rowOff>
    </xdr:to>
    <xdr:sp macro="" textlink="">
      <xdr:nvSpPr>
        <xdr:cNvPr id="897" name="楕円 896">
          <a:extLst>
            <a:ext uri="{FF2B5EF4-FFF2-40B4-BE49-F238E27FC236}">
              <a16:creationId xmlns:a16="http://schemas.microsoft.com/office/drawing/2014/main" id="{17F2EA01-A608-4BA9-A5EE-66B1D3B9AE98}"/>
            </a:ext>
          </a:extLst>
        </xdr:cNvPr>
        <xdr:cNvSpPr/>
      </xdr:nvSpPr>
      <xdr:spPr>
        <a:xfrm>
          <a:off x="18345150" y="1727816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7620</xdr:rowOff>
    </xdr:from>
    <xdr:to>
      <xdr:col>111</xdr:col>
      <xdr:colOff>177800</xdr:colOff>
      <xdr:row>106</xdr:row>
      <xdr:rowOff>12519</xdr:rowOff>
    </xdr:to>
    <xdr:cxnSp macro="">
      <xdr:nvCxnSpPr>
        <xdr:cNvPr id="898" name="直線コネクタ 897">
          <a:extLst>
            <a:ext uri="{FF2B5EF4-FFF2-40B4-BE49-F238E27FC236}">
              <a16:creationId xmlns:a16="http://schemas.microsoft.com/office/drawing/2014/main" id="{A5B19AE1-306B-47A5-8157-F000A0E7AC9D}"/>
            </a:ext>
          </a:extLst>
        </xdr:cNvPr>
        <xdr:cNvCxnSpPr/>
      </xdr:nvCxnSpPr>
      <xdr:spPr>
        <a:xfrm flipV="1">
          <a:off x="18392775" y="1732724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136434</xdr:rowOff>
    </xdr:from>
    <xdr:to>
      <xdr:col>102</xdr:col>
      <xdr:colOff>165100</xdr:colOff>
      <xdr:row>106</xdr:row>
      <xdr:rowOff>66584</xdr:rowOff>
    </xdr:to>
    <xdr:sp macro="" textlink="">
      <xdr:nvSpPr>
        <xdr:cNvPr id="899" name="楕円 898">
          <a:extLst>
            <a:ext uri="{FF2B5EF4-FFF2-40B4-BE49-F238E27FC236}">
              <a16:creationId xmlns:a16="http://schemas.microsoft.com/office/drawing/2014/main" id="{AD684FB2-9BB4-45BA-A8E5-CFB9D630C2AB}"/>
            </a:ext>
          </a:extLst>
        </xdr:cNvPr>
        <xdr:cNvSpPr/>
      </xdr:nvSpPr>
      <xdr:spPr>
        <a:xfrm>
          <a:off x="17554575" y="1728143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12519</xdr:rowOff>
    </xdr:from>
    <xdr:to>
      <xdr:col>107</xdr:col>
      <xdr:colOff>50800</xdr:colOff>
      <xdr:row>106</xdr:row>
      <xdr:rowOff>15784</xdr:rowOff>
    </xdr:to>
    <xdr:cxnSp macro="">
      <xdr:nvCxnSpPr>
        <xdr:cNvPr id="900" name="直線コネクタ 899">
          <a:extLst>
            <a:ext uri="{FF2B5EF4-FFF2-40B4-BE49-F238E27FC236}">
              <a16:creationId xmlns:a16="http://schemas.microsoft.com/office/drawing/2014/main" id="{CECD545D-6358-4840-A02A-F41DD85261B2}"/>
            </a:ext>
          </a:extLst>
        </xdr:cNvPr>
        <xdr:cNvCxnSpPr/>
      </xdr:nvCxnSpPr>
      <xdr:spPr>
        <a:xfrm flipV="1">
          <a:off x="17602200" y="17325794"/>
          <a:ext cx="790575"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141332</xdr:rowOff>
    </xdr:from>
    <xdr:to>
      <xdr:col>98</xdr:col>
      <xdr:colOff>38100</xdr:colOff>
      <xdr:row>106</xdr:row>
      <xdr:rowOff>71482</xdr:rowOff>
    </xdr:to>
    <xdr:sp macro="" textlink="">
      <xdr:nvSpPr>
        <xdr:cNvPr id="901" name="楕円 900">
          <a:extLst>
            <a:ext uri="{FF2B5EF4-FFF2-40B4-BE49-F238E27FC236}">
              <a16:creationId xmlns:a16="http://schemas.microsoft.com/office/drawing/2014/main" id="{540531EE-A3E4-4F86-99A6-0F2540EDB859}"/>
            </a:ext>
          </a:extLst>
        </xdr:cNvPr>
        <xdr:cNvSpPr/>
      </xdr:nvSpPr>
      <xdr:spPr>
        <a:xfrm>
          <a:off x="16754475" y="1728950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15784</xdr:rowOff>
    </xdr:from>
    <xdr:to>
      <xdr:col>102</xdr:col>
      <xdr:colOff>114300</xdr:colOff>
      <xdr:row>106</xdr:row>
      <xdr:rowOff>20682</xdr:rowOff>
    </xdr:to>
    <xdr:cxnSp macro="">
      <xdr:nvCxnSpPr>
        <xdr:cNvPr id="902" name="直線コネクタ 901">
          <a:extLst>
            <a:ext uri="{FF2B5EF4-FFF2-40B4-BE49-F238E27FC236}">
              <a16:creationId xmlns:a16="http://schemas.microsoft.com/office/drawing/2014/main" id="{CE42915A-D9B1-459A-BDD9-C9CEF923E10C}"/>
            </a:ext>
          </a:extLst>
        </xdr:cNvPr>
        <xdr:cNvCxnSpPr/>
      </xdr:nvCxnSpPr>
      <xdr:spPr>
        <a:xfrm flipV="1">
          <a:off x="16802100" y="17329059"/>
          <a:ext cx="800100" cy="8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73314</xdr:rowOff>
    </xdr:from>
    <xdr:ext cx="469744" cy="259045"/>
    <xdr:sp macro="" textlink="">
      <xdr:nvSpPr>
        <xdr:cNvPr id="903" name="n_1aveValue【庁舎】&#10;一人当たり面積">
          <a:extLst>
            <a:ext uri="{FF2B5EF4-FFF2-40B4-BE49-F238E27FC236}">
              <a16:creationId xmlns:a16="http://schemas.microsoft.com/office/drawing/2014/main" id="{E527EB5A-5145-4082-8AD8-BF8BECC10745}"/>
            </a:ext>
          </a:extLst>
        </xdr:cNvPr>
        <xdr:cNvSpPr txBox="1"/>
      </xdr:nvSpPr>
      <xdr:spPr>
        <a:xfrm>
          <a:off x="18983402" y="16875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79846</xdr:rowOff>
    </xdr:from>
    <xdr:ext cx="469744" cy="259045"/>
    <xdr:sp macro="" textlink="">
      <xdr:nvSpPr>
        <xdr:cNvPr id="904" name="n_2aveValue【庁舎】&#10;一人当たり面積">
          <a:extLst>
            <a:ext uri="{FF2B5EF4-FFF2-40B4-BE49-F238E27FC236}">
              <a16:creationId xmlns:a16="http://schemas.microsoft.com/office/drawing/2014/main" id="{14BDA06C-E789-4EB4-B156-F5833C4BB996}"/>
            </a:ext>
          </a:extLst>
        </xdr:cNvPr>
        <xdr:cNvSpPr txBox="1"/>
      </xdr:nvSpPr>
      <xdr:spPr>
        <a:xfrm>
          <a:off x="18183302" y="16885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94541</xdr:rowOff>
    </xdr:from>
    <xdr:ext cx="469744" cy="259045"/>
    <xdr:sp macro="" textlink="">
      <xdr:nvSpPr>
        <xdr:cNvPr id="905" name="n_3aveValue【庁舎】&#10;一人当たり面積">
          <a:extLst>
            <a:ext uri="{FF2B5EF4-FFF2-40B4-BE49-F238E27FC236}">
              <a16:creationId xmlns:a16="http://schemas.microsoft.com/office/drawing/2014/main" id="{FA0E577E-36CF-4A03-9B38-B247C27D60A2}"/>
            </a:ext>
          </a:extLst>
        </xdr:cNvPr>
        <xdr:cNvSpPr txBox="1"/>
      </xdr:nvSpPr>
      <xdr:spPr>
        <a:xfrm>
          <a:off x="17383202" y="16896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123933</xdr:rowOff>
    </xdr:from>
    <xdr:ext cx="469744" cy="259045"/>
    <xdr:sp macro="" textlink="">
      <xdr:nvSpPr>
        <xdr:cNvPr id="906" name="n_4aveValue【庁舎】&#10;一人当たり面積">
          <a:extLst>
            <a:ext uri="{FF2B5EF4-FFF2-40B4-BE49-F238E27FC236}">
              <a16:creationId xmlns:a16="http://schemas.microsoft.com/office/drawing/2014/main" id="{D9558FE7-9476-439B-ACE9-4C40EEB475CA}"/>
            </a:ext>
          </a:extLst>
        </xdr:cNvPr>
        <xdr:cNvSpPr txBox="1"/>
      </xdr:nvSpPr>
      <xdr:spPr>
        <a:xfrm>
          <a:off x="16592627" y="16922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49547</xdr:rowOff>
    </xdr:from>
    <xdr:ext cx="469744" cy="259045"/>
    <xdr:sp macro="" textlink="">
      <xdr:nvSpPr>
        <xdr:cNvPr id="907" name="n_1mainValue【庁舎】&#10;一人当たり面積">
          <a:extLst>
            <a:ext uri="{FF2B5EF4-FFF2-40B4-BE49-F238E27FC236}">
              <a16:creationId xmlns:a16="http://schemas.microsoft.com/office/drawing/2014/main" id="{3146F6C9-B9F3-4E32-A8D1-36E43D3E1C52}"/>
            </a:ext>
          </a:extLst>
        </xdr:cNvPr>
        <xdr:cNvSpPr txBox="1"/>
      </xdr:nvSpPr>
      <xdr:spPr>
        <a:xfrm>
          <a:off x="18983402" y="17362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54446</xdr:rowOff>
    </xdr:from>
    <xdr:ext cx="469744" cy="259045"/>
    <xdr:sp macro="" textlink="">
      <xdr:nvSpPr>
        <xdr:cNvPr id="908" name="n_2mainValue【庁舎】&#10;一人当たり面積">
          <a:extLst>
            <a:ext uri="{FF2B5EF4-FFF2-40B4-BE49-F238E27FC236}">
              <a16:creationId xmlns:a16="http://schemas.microsoft.com/office/drawing/2014/main" id="{496FDEF6-2230-4C4D-A1F8-80918991C3AB}"/>
            </a:ext>
          </a:extLst>
        </xdr:cNvPr>
        <xdr:cNvSpPr txBox="1"/>
      </xdr:nvSpPr>
      <xdr:spPr>
        <a:xfrm>
          <a:off x="18183302" y="17370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57711</xdr:rowOff>
    </xdr:from>
    <xdr:ext cx="469744" cy="259045"/>
    <xdr:sp macro="" textlink="">
      <xdr:nvSpPr>
        <xdr:cNvPr id="909" name="n_3mainValue【庁舎】&#10;一人当たり面積">
          <a:extLst>
            <a:ext uri="{FF2B5EF4-FFF2-40B4-BE49-F238E27FC236}">
              <a16:creationId xmlns:a16="http://schemas.microsoft.com/office/drawing/2014/main" id="{99471012-AE98-45F0-A675-0EB757A98512}"/>
            </a:ext>
          </a:extLst>
        </xdr:cNvPr>
        <xdr:cNvSpPr txBox="1"/>
      </xdr:nvSpPr>
      <xdr:spPr>
        <a:xfrm>
          <a:off x="17383202" y="17374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62609</xdr:rowOff>
    </xdr:from>
    <xdr:ext cx="469744" cy="259045"/>
    <xdr:sp macro="" textlink="">
      <xdr:nvSpPr>
        <xdr:cNvPr id="910" name="n_4mainValue【庁舎】&#10;一人当たり面積">
          <a:extLst>
            <a:ext uri="{FF2B5EF4-FFF2-40B4-BE49-F238E27FC236}">
              <a16:creationId xmlns:a16="http://schemas.microsoft.com/office/drawing/2014/main" id="{F16CED37-D80F-4186-8474-EAC10D1DA2D6}"/>
            </a:ext>
          </a:extLst>
        </xdr:cNvPr>
        <xdr:cNvSpPr txBox="1"/>
      </xdr:nvSpPr>
      <xdr:spPr>
        <a:xfrm>
          <a:off x="16592627" y="17382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11" name="正方形/長方形 910">
          <a:extLst>
            <a:ext uri="{FF2B5EF4-FFF2-40B4-BE49-F238E27FC236}">
              <a16:creationId xmlns:a16="http://schemas.microsoft.com/office/drawing/2014/main" id="{8300A005-D826-4C21-8BAB-3FDA21BBAAF9}"/>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12" name="正方形/長方形 911">
          <a:extLst>
            <a:ext uri="{FF2B5EF4-FFF2-40B4-BE49-F238E27FC236}">
              <a16:creationId xmlns:a16="http://schemas.microsoft.com/office/drawing/2014/main" id="{2C85885F-2FE3-49DA-A0DF-F8B91F307E8F}"/>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13" name="テキスト ボックス 912">
          <a:extLst>
            <a:ext uri="{FF2B5EF4-FFF2-40B4-BE49-F238E27FC236}">
              <a16:creationId xmlns:a16="http://schemas.microsoft.com/office/drawing/2014/main" id="{FD7851F3-534C-4817-BBB4-FCD867D55344}"/>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図書館・庁舎については、減価償却率が</a:t>
          </a:r>
          <a:r>
            <a:rPr kumimoji="1" lang="en-US" altLang="ja-JP" sz="1300">
              <a:latin typeface="ＭＳ Ｐゴシック" panose="020B0600070205080204" pitchFamily="50" charset="-128"/>
              <a:ea typeface="ＭＳ Ｐゴシック" panose="020B0600070205080204" pitchFamily="50" charset="-128"/>
            </a:rPr>
            <a:t>70</a:t>
          </a:r>
          <a:r>
            <a:rPr kumimoji="1" lang="ja-JP" altLang="en-US" sz="1300">
              <a:latin typeface="ＭＳ Ｐゴシック" panose="020B0600070205080204" pitchFamily="50" charset="-128"/>
              <a:ea typeface="ＭＳ Ｐゴシック" panose="020B0600070205080204" pitchFamily="50" charset="-128"/>
            </a:rPr>
            <a:t>％を超えており、市民会館についても、類似団体や全国・群馬県平均と比較して数値が高い状況にある。いずれの施設も予防保全的観点から施設の長寿命化を図るとともに、施設の集約化・複合化についても検討を行っていく。保健センターは他施設との複合化工事を実施したため令和２年度では償却率が減少したが、令和３年度の供用開始に伴い福祉施設との面積案分を行ったため償却率が増加することとなった。消防施設と体育館・プールについては、償却率が平均値を下回っており、当面の間は更新の必要は生じないが、他の施設と同様に長寿命化を図っていく。一人あたりの公共施設の面積については、ほとんどの施設が類似団体と同水準かやや下回っているものの、体育館・プールについては約</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倍の規模となっているため、施設更新時には適正な規模となるよう検討を行う必要がある。</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2-2_&#24066;&#30010;&#26449;&#12363;&#12425;&#22238;&#31572;&#65288;&#20998;&#26512;&#27396;&#35352;&#20837;&#65289;/&#12304;&#12305;33_&#21315;&#20195;&#30000;&#30010;/&#12304;&#36001;&#25919;&#29366;&#27841;&#36039;&#26009;&#38598;&#12305;_105236_&#21315;&#20195;&#30000;&#30010;_2024(2&#22238;&#30446;).xlsx" TargetMode="External"/><Relationship Id="rId2" Type="http://schemas.openxmlformats.org/officeDocument/2006/relationships/externalLinkPath" Target="https://gunmanw.sharepoint.com/sites/bukyoku009/Shared%20Documents/&#32207;&#21209;&#37096;-&#24066;&#30010;&#26449;&#35506;/&#36001;&#25919;&#20418;/03_&#27770;&#31639;&#32113;&#35336;/R07/55_&#36001;&#25919;&#29366;&#27841;&#36039;&#26009;&#38598;/R6&#24180;&#24230;&#36001;&#25919;&#29366;&#27841;&#36039;&#26009;&#38598;&#65288;&#65298;&#22238;&#30446;&#65289;&#12304;R8&#24180;&#24230;&#20316;&#26989;&#12305;/02-2_&#24066;&#30010;&#26449;&#12363;&#12425;&#22238;&#31572;&#65288;&#20998;&#26512;&#27396;&#35352;&#20837;&#65289;/&#12304;&#12305;33_&#21315;&#20195;&#30000;&#30010;/&#12304;&#36001;&#25919;&#29366;&#27841;&#36039;&#26009;&#38598;&#12305;_105236_&#21315;&#20195;&#30000;&#30010;_2024(2&#22238;&#30446;).xlsx" TargetMode="External"/><Relationship Id="rId1" Type="http://schemas.openxmlformats.org/officeDocument/2006/relationships/externalLinkPath" Target="/sites/bukyoku009/Shared%20Documents/&#32207;&#21209;&#37096;-&#24066;&#30010;&#26449;&#35506;/&#36001;&#25919;&#20418;/03_&#27770;&#31639;&#32113;&#35336;/R07/55_&#36001;&#25919;&#29366;&#27841;&#36039;&#26009;&#38598;/R6&#24180;&#24230;&#36001;&#25919;&#29366;&#27841;&#36039;&#26009;&#38598;&#65288;&#65298;&#22238;&#30446;&#65289;&#12304;R8&#24180;&#24230;&#20316;&#26989;&#12305;/02-2_&#24066;&#30010;&#26449;&#12363;&#12425;&#22238;&#31572;&#65288;&#20998;&#26512;&#27396;&#35352;&#20837;&#65289;/&#12304;&#12305;33_&#21315;&#20195;&#30000;&#30010;/&#12304;&#36001;&#25919;&#29366;&#27841;&#36039;&#26009;&#38598;&#12305;_105236_&#21315;&#20195;&#30000;&#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52.8</v>
          </cell>
          <cell r="BX53">
            <v>54.1</v>
          </cell>
          <cell r="CF53">
            <v>55.9</v>
          </cell>
          <cell r="CN53">
            <v>53.2</v>
          </cell>
        </row>
        <row r="55">
          <cell r="AN55" t="str">
            <v>類似団体内平均値</v>
          </cell>
          <cell r="BP55">
            <v>23.5</v>
          </cell>
          <cell r="BX55">
            <v>8.5</v>
          </cell>
          <cell r="CF55">
            <v>0</v>
          </cell>
          <cell r="CN55">
            <v>0</v>
          </cell>
        </row>
        <row r="57">
          <cell r="BP57">
            <v>62</v>
          </cell>
          <cell r="BX57">
            <v>61.6</v>
          </cell>
          <cell r="CF57">
            <v>63</v>
          </cell>
          <cell r="CN57">
            <v>63.9</v>
          </cell>
        </row>
        <row r="72">
          <cell r="BP72" t="str">
            <v>R02</v>
          </cell>
          <cell r="BX72" t="str">
            <v>R03</v>
          </cell>
          <cell r="CF72" t="str">
            <v>R04</v>
          </cell>
          <cell r="CN72" t="str">
            <v>R05</v>
          </cell>
          <cell r="CV72" t="str">
            <v>R06</v>
          </cell>
        </row>
        <row r="73">
          <cell r="AN73" t="str">
            <v>当該団体値</v>
          </cell>
        </row>
        <row r="75">
          <cell r="BP75">
            <v>5.3</v>
          </cell>
          <cell r="BX75">
            <v>4.9000000000000004</v>
          </cell>
          <cell r="CF75">
            <v>5.4</v>
          </cell>
          <cell r="CN75">
            <v>5.9</v>
          </cell>
          <cell r="CV75">
            <v>5.8</v>
          </cell>
        </row>
        <row r="77">
          <cell r="AN77" t="str">
            <v>類似団体内平均値</v>
          </cell>
          <cell r="BP77">
            <v>23.5</v>
          </cell>
          <cell r="BX77">
            <v>8.5</v>
          </cell>
          <cell r="CF77">
            <v>0</v>
          </cell>
          <cell r="CN77">
            <v>0</v>
          </cell>
          <cell r="CV77">
            <v>0</v>
          </cell>
        </row>
        <row r="79">
          <cell r="BP79">
            <v>8.6</v>
          </cell>
          <cell r="BX79">
            <v>8.1999999999999993</v>
          </cell>
          <cell r="CF79">
            <v>8.4</v>
          </cell>
          <cell r="CN79">
            <v>8.5</v>
          </cell>
          <cell r="CV79">
            <v>8.1999999999999993</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x14ac:dyDescent="0.2">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 thickBot="1" x14ac:dyDescent="0.25">
      <c r="B2" s="164" t="s">
        <v>77</v>
      </c>
      <c r="C2" s="164"/>
      <c r="D2" s="165"/>
    </row>
    <row r="3" spans="1:119" ht="18.75" customHeight="1" thickBot="1" x14ac:dyDescent="0.25">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2">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9586903</v>
      </c>
      <c r="BO4" s="436"/>
      <c r="BP4" s="436"/>
      <c r="BQ4" s="436"/>
      <c r="BR4" s="436"/>
      <c r="BS4" s="436"/>
      <c r="BT4" s="436"/>
      <c r="BU4" s="437"/>
      <c r="BV4" s="435">
        <v>8960072</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17</v>
      </c>
      <c r="CU4" s="576"/>
      <c r="CV4" s="576"/>
      <c r="CW4" s="576"/>
      <c r="CX4" s="576"/>
      <c r="CY4" s="576"/>
      <c r="CZ4" s="576"/>
      <c r="DA4" s="577"/>
      <c r="DB4" s="575">
        <v>14.2</v>
      </c>
      <c r="DC4" s="576"/>
      <c r="DD4" s="576"/>
      <c r="DE4" s="576"/>
      <c r="DF4" s="576"/>
      <c r="DG4" s="576"/>
      <c r="DH4" s="576"/>
      <c r="DI4" s="577"/>
    </row>
    <row r="5" spans="1:119" ht="18.75" customHeight="1" x14ac:dyDescent="0.2">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8801854</v>
      </c>
      <c r="BO5" s="407"/>
      <c r="BP5" s="407"/>
      <c r="BQ5" s="407"/>
      <c r="BR5" s="407"/>
      <c r="BS5" s="407"/>
      <c r="BT5" s="407"/>
      <c r="BU5" s="408"/>
      <c r="BV5" s="406">
        <v>8393492</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98</v>
      </c>
      <c r="CU5" s="404"/>
      <c r="CV5" s="404"/>
      <c r="CW5" s="404"/>
      <c r="CX5" s="404"/>
      <c r="CY5" s="404"/>
      <c r="CZ5" s="404"/>
      <c r="DA5" s="405"/>
      <c r="DB5" s="403">
        <v>93.6</v>
      </c>
      <c r="DC5" s="404"/>
      <c r="DD5" s="404"/>
      <c r="DE5" s="404"/>
      <c r="DF5" s="404"/>
      <c r="DG5" s="404"/>
      <c r="DH5" s="404"/>
      <c r="DI5" s="405"/>
    </row>
    <row r="6" spans="1:119" ht="18.75" customHeight="1" x14ac:dyDescent="0.2">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785049</v>
      </c>
      <c r="BO6" s="407"/>
      <c r="BP6" s="407"/>
      <c r="BQ6" s="407"/>
      <c r="BR6" s="407"/>
      <c r="BS6" s="407"/>
      <c r="BT6" s="407"/>
      <c r="BU6" s="408"/>
      <c r="BV6" s="406">
        <v>566580</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98.5</v>
      </c>
      <c r="CU6" s="550"/>
      <c r="CV6" s="550"/>
      <c r="CW6" s="550"/>
      <c r="CX6" s="550"/>
      <c r="CY6" s="550"/>
      <c r="CZ6" s="550"/>
      <c r="DA6" s="551"/>
      <c r="DB6" s="549">
        <v>94.7</v>
      </c>
      <c r="DC6" s="550"/>
      <c r="DD6" s="550"/>
      <c r="DE6" s="550"/>
      <c r="DF6" s="550"/>
      <c r="DG6" s="550"/>
      <c r="DH6" s="550"/>
      <c r="DI6" s="551"/>
    </row>
    <row r="7" spans="1:119" ht="18.75" customHeight="1" x14ac:dyDescent="0.2">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101</v>
      </c>
      <c r="AV7" s="465"/>
      <c r="AW7" s="465"/>
      <c r="AX7" s="465"/>
      <c r="AY7" s="420" t="s">
        <v>102</v>
      </c>
      <c r="AZ7" s="421"/>
      <c r="BA7" s="421"/>
      <c r="BB7" s="421"/>
      <c r="BC7" s="421"/>
      <c r="BD7" s="421"/>
      <c r="BE7" s="421"/>
      <c r="BF7" s="421"/>
      <c r="BG7" s="421"/>
      <c r="BH7" s="421"/>
      <c r="BI7" s="421"/>
      <c r="BJ7" s="421"/>
      <c r="BK7" s="421"/>
      <c r="BL7" s="421"/>
      <c r="BM7" s="422"/>
      <c r="BN7" s="406">
        <v>168372</v>
      </c>
      <c r="BO7" s="407"/>
      <c r="BP7" s="407"/>
      <c r="BQ7" s="407"/>
      <c r="BR7" s="407"/>
      <c r="BS7" s="407"/>
      <c r="BT7" s="407"/>
      <c r="BU7" s="408"/>
      <c r="BV7" s="406">
        <v>66534</v>
      </c>
      <c r="BW7" s="407"/>
      <c r="BX7" s="407"/>
      <c r="BY7" s="407"/>
      <c r="BZ7" s="407"/>
      <c r="CA7" s="407"/>
      <c r="CB7" s="407"/>
      <c r="CC7" s="408"/>
      <c r="CD7" s="446" t="s">
        <v>103</v>
      </c>
      <c r="CE7" s="366"/>
      <c r="CF7" s="366"/>
      <c r="CG7" s="366"/>
      <c r="CH7" s="366"/>
      <c r="CI7" s="366"/>
      <c r="CJ7" s="366"/>
      <c r="CK7" s="366"/>
      <c r="CL7" s="366"/>
      <c r="CM7" s="366"/>
      <c r="CN7" s="366"/>
      <c r="CO7" s="366"/>
      <c r="CP7" s="366"/>
      <c r="CQ7" s="366"/>
      <c r="CR7" s="366"/>
      <c r="CS7" s="447"/>
      <c r="CT7" s="406">
        <v>3623602</v>
      </c>
      <c r="CU7" s="407"/>
      <c r="CV7" s="407"/>
      <c r="CW7" s="407"/>
      <c r="CX7" s="407"/>
      <c r="CY7" s="407"/>
      <c r="CZ7" s="407"/>
      <c r="DA7" s="408"/>
      <c r="DB7" s="406">
        <v>3530847</v>
      </c>
      <c r="DC7" s="407"/>
      <c r="DD7" s="407"/>
      <c r="DE7" s="407"/>
      <c r="DF7" s="407"/>
      <c r="DG7" s="407"/>
      <c r="DH7" s="407"/>
      <c r="DI7" s="408"/>
    </row>
    <row r="8" spans="1:119" ht="18.75" customHeight="1" thickBot="1" x14ac:dyDescent="0.25">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104</v>
      </c>
      <c r="AN8" s="363"/>
      <c r="AO8" s="363"/>
      <c r="AP8" s="363"/>
      <c r="AQ8" s="363"/>
      <c r="AR8" s="363"/>
      <c r="AS8" s="363"/>
      <c r="AT8" s="364"/>
      <c r="AU8" s="464" t="s">
        <v>90</v>
      </c>
      <c r="AV8" s="465"/>
      <c r="AW8" s="465"/>
      <c r="AX8" s="465"/>
      <c r="AY8" s="420" t="s">
        <v>105</v>
      </c>
      <c r="AZ8" s="421"/>
      <c r="BA8" s="421"/>
      <c r="BB8" s="421"/>
      <c r="BC8" s="421"/>
      <c r="BD8" s="421"/>
      <c r="BE8" s="421"/>
      <c r="BF8" s="421"/>
      <c r="BG8" s="421"/>
      <c r="BH8" s="421"/>
      <c r="BI8" s="421"/>
      <c r="BJ8" s="421"/>
      <c r="BK8" s="421"/>
      <c r="BL8" s="421"/>
      <c r="BM8" s="422"/>
      <c r="BN8" s="406">
        <v>616677</v>
      </c>
      <c r="BO8" s="407"/>
      <c r="BP8" s="407"/>
      <c r="BQ8" s="407"/>
      <c r="BR8" s="407"/>
      <c r="BS8" s="407"/>
      <c r="BT8" s="407"/>
      <c r="BU8" s="408"/>
      <c r="BV8" s="406">
        <v>500046</v>
      </c>
      <c r="BW8" s="407"/>
      <c r="BX8" s="407"/>
      <c r="BY8" s="407"/>
      <c r="BZ8" s="407"/>
      <c r="CA8" s="407"/>
      <c r="CB8" s="407"/>
      <c r="CC8" s="408"/>
      <c r="CD8" s="446" t="s">
        <v>106</v>
      </c>
      <c r="CE8" s="366"/>
      <c r="CF8" s="366"/>
      <c r="CG8" s="366"/>
      <c r="CH8" s="366"/>
      <c r="CI8" s="366"/>
      <c r="CJ8" s="366"/>
      <c r="CK8" s="366"/>
      <c r="CL8" s="366"/>
      <c r="CM8" s="366"/>
      <c r="CN8" s="366"/>
      <c r="CO8" s="366"/>
      <c r="CP8" s="366"/>
      <c r="CQ8" s="366"/>
      <c r="CR8" s="366"/>
      <c r="CS8" s="447"/>
      <c r="CT8" s="509">
        <v>0.69</v>
      </c>
      <c r="CU8" s="510"/>
      <c r="CV8" s="510"/>
      <c r="CW8" s="510"/>
      <c r="CX8" s="510"/>
      <c r="CY8" s="510"/>
      <c r="CZ8" s="510"/>
      <c r="DA8" s="511"/>
      <c r="DB8" s="509">
        <v>0.7</v>
      </c>
      <c r="DC8" s="510"/>
      <c r="DD8" s="510"/>
      <c r="DE8" s="510"/>
      <c r="DF8" s="510"/>
      <c r="DG8" s="510"/>
      <c r="DH8" s="510"/>
      <c r="DI8" s="511"/>
    </row>
    <row r="9" spans="1:119" ht="18.75" customHeight="1" thickBot="1" x14ac:dyDescent="0.25">
      <c r="A9" s="163"/>
      <c r="B9" s="538" t="s">
        <v>107</v>
      </c>
      <c r="C9" s="539"/>
      <c r="D9" s="539"/>
      <c r="E9" s="539"/>
      <c r="F9" s="539"/>
      <c r="G9" s="539"/>
      <c r="H9" s="539"/>
      <c r="I9" s="539"/>
      <c r="J9" s="539"/>
      <c r="K9" s="457"/>
      <c r="L9" s="540" t="s">
        <v>108</v>
      </c>
      <c r="M9" s="541"/>
      <c r="N9" s="541"/>
      <c r="O9" s="541"/>
      <c r="P9" s="541"/>
      <c r="Q9" s="542"/>
      <c r="R9" s="543">
        <v>10861</v>
      </c>
      <c r="S9" s="544"/>
      <c r="T9" s="544"/>
      <c r="U9" s="544"/>
      <c r="V9" s="545"/>
      <c r="W9" s="475" t="s">
        <v>109</v>
      </c>
      <c r="X9" s="476"/>
      <c r="Y9" s="476"/>
      <c r="Z9" s="476"/>
      <c r="AA9" s="476"/>
      <c r="AB9" s="476"/>
      <c r="AC9" s="476"/>
      <c r="AD9" s="476"/>
      <c r="AE9" s="476"/>
      <c r="AF9" s="476"/>
      <c r="AG9" s="476"/>
      <c r="AH9" s="476"/>
      <c r="AI9" s="476"/>
      <c r="AJ9" s="476"/>
      <c r="AK9" s="476"/>
      <c r="AL9" s="546"/>
      <c r="AM9" s="463" t="s">
        <v>110</v>
      </c>
      <c r="AN9" s="363"/>
      <c r="AO9" s="363"/>
      <c r="AP9" s="363"/>
      <c r="AQ9" s="363"/>
      <c r="AR9" s="363"/>
      <c r="AS9" s="363"/>
      <c r="AT9" s="364"/>
      <c r="AU9" s="464" t="s">
        <v>90</v>
      </c>
      <c r="AV9" s="465"/>
      <c r="AW9" s="465"/>
      <c r="AX9" s="465"/>
      <c r="AY9" s="420" t="s">
        <v>111</v>
      </c>
      <c r="AZ9" s="421"/>
      <c r="BA9" s="421"/>
      <c r="BB9" s="421"/>
      <c r="BC9" s="421"/>
      <c r="BD9" s="421"/>
      <c r="BE9" s="421"/>
      <c r="BF9" s="421"/>
      <c r="BG9" s="421"/>
      <c r="BH9" s="421"/>
      <c r="BI9" s="421"/>
      <c r="BJ9" s="421"/>
      <c r="BK9" s="421"/>
      <c r="BL9" s="421"/>
      <c r="BM9" s="422"/>
      <c r="BN9" s="406">
        <v>116631</v>
      </c>
      <c r="BO9" s="407"/>
      <c r="BP9" s="407"/>
      <c r="BQ9" s="407"/>
      <c r="BR9" s="407"/>
      <c r="BS9" s="407"/>
      <c r="BT9" s="407"/>
      <c r="BU9" s="408"/>
      <c r="BV9" s="406">
        <v>-54622</v>
      </c>
      <c r="BW9" s="407"/>
      <c r="BX9" s="407"/>
      <c r="BY9" s="407"/>
      <c r="BZ9" s="407"/>
      <c r="CA9" s="407"/>
      <c r="CB9" s="407"/>
      <c r="CC9" s="408"/>
      <c r="CD9" s="446" t="s">
        <v>112</v>
      </c>
      <c r="CE9" s="366"/>
      <c r="CF9" s="366"/>
      <c r="CG9" s="366"/>
      <c r="CH9" s="366"/>
      <c r="CI9" s="366"/>
      <c r="CJ9" s="366"/>
      <c r="CK9" s="366"/>
      <c r="CL9" s="366"/>
      <c r="CM9" s="366"/>
      <c r="CN9" s="366"/>
      <c r="CO9" s="366"/>
      <c r="CP9" s="366"/>
      <c r="CQ9" s="366"/>
      <c r="CR9" s="366"/>
      <c r="CS9" s="447"/>
      <c r="CT9" s="403">
        <v>4.4000000000000004</v>
      </c>
      <c r="CU9" s="404"/>
      <c r="CV9" s="404"/>
      <c r="CW9" s="404"/>
      <c r="CX9" s="404"/>
      <c r="CY9" s="404"/>
      <c r="CZ9" s="404"/>
      <c r="DA9" s="405"/>
      <c r="DB9" s="403">
        <v>4.8</v>
      </c>
      <c r="DC9" s="404"/>
      <c r="DD9" s="404"/>
      <c r="DE9" s="404"/>
      <c r="DF9" s="404"/>
      <c r="DG9" s="404"/>
      <c r="DH9" s="404"/>
      <c r="DI9" s="405"/>
    </row>
    <row r="10" spans="1:119" ht="18.75" customHeight="1" thickBot="1" x14ac:dyDescent="0.25">
      <c r="A10" s="163"/>
      <c r="B10" s="538"/>
      <c r="C10" s="539"/>
      <c r="D10" s="539"/>
      <c r="E10" s="539"/>
      <c r="F10" s="539"/>
      <c r="G10" s="539"/>
      <c r="H10" s="539"/>
      <c r="I10" s="539"/>
      <c r="J10" s="539"/>
      <c r="K10" s="457"/>
      <c r="L10" s="362" t="s">
        <v>113</v>
      </c>
      <c r="M10" s="363"/>
      <c r="N10" s="363"/>
      <c r="O10" s="363"/>
      <c r="P10" s="363"/>
      <c r="Q10" s="364"/>
      <c r="R10" s="359">
        <v>11318</v>
      </c>
      <c r="S10" s="360"/>
      <c r="T10" s="360"/>
      <c r="U10" s="360"/>
      <c r="V10" s="419"/>
      <c r="W10" s="547"/>
      <c r="X10" s="357"/>
      <c r="Y10" s="357"/>
      <c r="Z10" s="357"/>
      <c r="AA10" s="357"/>
      <c r="AB10" s="357"/>
      <c r="AC10" s="357"/>
      <c r="AD10" s="357"/>
      <c r="AE10" s="357"/>
      <c r="AF10" s="357"/>
      <c r="AG10" s="357"/>
      <c r="AH10" s="357"/>
      <c r="AI10" s="357"/>
      <c r="AJ10" s="357"/>
      <c r="AK10" s="357"/>
      <c r="AL10" s="548"/>
      <c r="AM10" s="463" t="s">
        <v>114</v>
      </c>
      <c r="AN10" s="363"/>
      <c r="AO10" s="363"/>
      <c r="AP10" s="363"/>
      <c r="AQ10" s="363"/>
      <c r="AR10" s="363"/>
      <c r="AS10" s="363"/>
      <c r="AT10" s="364"/>
      <c r="AU10" s="464" t="s">
        <v>90</v>
      </c>
      <c r="AV10" s="465"/>
      <c r="AW10" s="465"/>
      <c r="AX10" s="465"/>
      <c r="AY10" s="420" t="s">
        <v>115</v>
      </c>
      <c r="AZ10" s="421"/>
      <c r="BA10" s="421"/>
      <c r="BB10" s="421"/>
      <c r="BC10" s="421"/>
      <c r="BD10" s="421"/>
      <c r="BE10" s="421"/>
      <c r="BF10" s="421"/>
      <c r="BG10" s="421"/>
      <c r="BH10" s="421"/>
      <c r="BI10" s="421"/>
      <c r="BJ10" s="421"/>
      <c r="BK10" s="421"/>
      <c r="BL10" s="421"/>
      <c r="BM10" s="422"/>
      <c r="BN10" s="406">
        <v>598716</v>
      </c>
      <c r="BO10" s="407"/>
      <c r="BP10" s="407"/>
      <c r="BQ10" s="407"/>
      <c r="BR10" s="407"/>
      <c r="BS10" s="407"/>
      <c r="BT10" s="407"/>
      <c r="BU10" s="408"/>
      <c r="BV10" s="406">
        <v>376496</v>
      </c>
      <c r="BW10" s="407"/>
      <c r="BX10" s="407"/>
      <c r="BY10" s="407"/>
      <c r="BZ10" s="407"/>
      <c r="CA10" s="407"/>
      <c r="CB10" s="407"/>
      <c r="CC10" s="408"/>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90</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2">
      <c r="A12" s="163"/>
      <c r="B12" s="512" t="s">
        <v>123</v>
      </c>
      <c r="C12" s="513"/>
      <c r="D12" s="513"/>
      <c r="E12" s="513"/>
      <c r="F12" s="513"/>
      <c r="G12" s="513"/>
      <c r="H12" s="513"/>
      <c r="I12" s="513"/>
      <c r="J12" s="513"/>
      <c r="K12" s="514"/>
      <c r="L12" s="521" t="s">
        <v>124</v>
      </c>
      <c r="M12" s="522"/>
      <c r="N12" s="522"/>
      <c r="O12" s="522"/>
      <c r="P12" s="522"/>
      <c r="Q12" s="523"/>
      <c r="R12" s="524">
        <v>10848</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90</v>
      </c>
      <c r="AV12" s="465"/>
      <c r="AW12" s="465"/>
      <c r="AX12" s="465"/>
      <c r="AY12" s="420" t="s">
        <v>128</v>
      </c>
      <c r="AZ12" s="421"/>
      <c r="BA12" s="421"/>
      <c r="BB12" s="421"/>
      <c r="BC12" s="421"/>
      <c r="BD12" s="421"/>
      <c r="BE12" s="421"/>
      <c r="BF12" s="421"/>
      <c r="BG12" s="421"/>
      <c r="BH12" s="421"/>
      <c r="BI12" s="421"/>
      <c r="BJ12" s="421"/>
      <c r="BK12" s="421"/>
      <c r="BL12" s="421"/>
      <c r="BM12" s="422"/>
      <c r="BN12" s="406">
        <v>430000</v>
      </c>
      <c r="BO12" s="407"/>
      <c r="BP12" s="407"/>
      <c r="BQ12" s="407"/>
      <c r="BR12" s="407"/>
      <c r="BS12" s="407"/>
      <c r="BT12" s="407"/>
      <c r="BU12" s="408"/>
      <c r="BV12" s="406">
        <v>330000</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2">
      <c r="A13" s="163"/>
      <c r="B13" s="515"/>
      <c r="C13" s="516"/>
      <c r="D13" s="516"/>
      <c r="E13" s="516"/>
      <c r="F13" s="516"/>
      <c r="G13" s="516"/>
      <c r="H13" s="516"/>
      <c r="I13" s="516"/>
      <c r="J13" s="516"/>
      <c r="K13" s="517"/>
      <c r="L13" s="172"/>
      <c r="M13" s="490" t="s">
        <v>130</v>
      </c>
      <c r="N13" s="491"/>
      <c r="O13" s="491"/>
      <c r="P13" s="491"/>
      <c r="Q13" s="492"/>
      <c r="R13" s="493">
        <v>10244</v>
      </c>
      <c r="S13" s="494"/>
      <c r="T13" s="494"/>
      <c r="U13" s="494"/>
      <c r="V13" s="495"/>
      <c r="W13" s="496" t="s">
        <v>131</v>
      </c>
      <c r="X13" s="392"/>
      <c r="Y13" s="392"/>
      <c r="Z13" s="392"/>
      <c r="AA13" s="392"/>
      <c r="AB13" s="393"/>
      <c r="AC13" s="359">
        <v>273</v>
      </c>
      <c r="AD13" s="360"/>
      <c r="AE13" s="360"/>
      <c r="AF13" s="360"/>
      <c r="AG13" s="361"/>
      <c r="AH13" s="359">
        <v>293</v>
      </c>
      <c r="AI13" s="360"/>
      <c r="AJ13" s="360"/>
      <c r="AK13" s="360"/>
      <c r="AL13" s="419"/>
      <c r="AM13" s="463" t="s">
        <v>132</v>
      </c>
      <c r="AN13" s="363"/>
      <c r="AO13" s="363"/>
      <c r="AP13" s="363"/>
      <c r="AQ13" s="363"/>
      <c r="AR13" s="363"/>
      <c r="AS13" s="363"/>
      <c r="AT13" s="364"/>
      <c r="AU13" s="464" t="s">
        <v>101</v>
      </c>
      <c r="AV13" s="465"/>
      <c r="AW13" s="465"/>
      <c r="AX13" s="465"/>
      <c r="AY13" s="420" t="s">
        <v>133</v>
      </c>
      <c r="AZ13" s="421"/>
      <c r="BA13" s="421"/>
      <c r="BB13" s="421"/>
      <c r="BC13" s="421"/>
      <c r="BD13" s="421"/>
      <c r="BE13" s="421"/>
      <c r="BF13" s="421"/>
      <c r="BG13" s="421"/>
      <c r="BH13" s="421"/>
      <c r="BI13" s="421"/>
      <c r="BJ13" s="421"/>
      <c r="BK13" s="421"/>
      <c r="BL13" s="421"/>
      <c r="BM13" s="422"/>
      <c r="BN13" s="406">
        <v>285347</v>
      </c>
      <c r="BO13" s="407"/>
      <c r="BP13" s="407"/>
      <c r="BQ13" s="407"/>
      <c r="BR13" s="407"/>
      <c r="BS13" s="407"/>
      <c r="BT13" s="407"/>
      <c r="BU13" s="408"/>
      <c r="BV13" s="406">
        <v>-8126</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5.8</v>
      </c>
      <c r="CU13" s="404"/>
      <c r="CV13" s="404"/>
      <c r="CW13" s="404"/>
      <c r="CX13" s="404"/>
      <c r="CY13" s="404"/>
      <c r="CZ13" s="404"/>
      <c r="DA13" s="405"/>
      <c r="DB13" s="403">
        <v>5.9</v>
      </c>
      <c r="DC13" s="404"/>
      <c r="DD13" s="404"/>
      <c r="DE13" s="404"/>
      <c r="DF13" s="404"/>
      <c r="DG13" s="404"/>
      <c r="DH13" s="404"/>
      <c r="DI13" s="405"/>
    </row>
    <row r="14" spans="1:119" ht="18.75" customHeight="1" thickBot="1" x14ac:dyDescent="0.25">
      <c r="A14" s="163"/>
      <c r="B14" s="515"/>
      <c r="C14" s="516"/>
      <c r="D14" s="516"/>
      <c r="E14" s="516"/>
      <c r="F14" s="516"/>
      <c r="G14" s="516"/>
      <c r="H14" s="516"/>
      <c r="I14" s="516"/>
      <c r="J14" s="516"/>
      <c r="K14" s="517"/>
      <c r="L14" s="480" t="s">
        <v>135</v>
      </c>
      <c r="M14" s="533"/>
      <c r="N14" s="533"/>
      <c r="O14" s="533"/>
      <c r="P14" s="533"/>
      <c r="Q14" s="534"/>
      <c r="R14" s="493">
        <v>10941</v>
      </c>
      <c r="S14" s="494"/>
      <c r="T14" s="494"/>
      <c r="U14" s="494"/>
      <c r="V14" s="495"/>
      <c r="W14" s="497"/>
      <c r="X14" s="395"/>
      <c r="Y14" s="395"/>
      <c r="Z14" s="395"/>
      <c r="AA14" s="395"/>
      <c r="AB14" s="396"/>
      <c r="AC14" s="486">
        <v>5.2</v>
      </c>
      <c r="AD14" s="487"/>
      <c r="AE14" s="487"/>
      <c r="AF14" s="487"/>
      <c r="AG14" s="488"/>
      <c r="AH14" s="486">
        <v>5.3</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t="s">
        <v>122</v>
      </c>
      <c r="CU14" s="504"/>
      <c r="CV14" s="504"/>
      <c r="CW14" s="504"/>
      <c r="CX14" s="504"/>
      <c r="CY14" s="504"/>
      <c r="CZ14" s="504"/>
      <c r="DA14" s="505"/>
      <c r="DB14" s="503" t="s">
        <v>122</v>
      </c>
      <c r="DC14" s="504"/>
      <c r="DD14" s="504"/>
      <c r="DE14" s="504"/>
      <c r="DF14" s="504"/>
      <c r="DG14" s="504"/>
      <c r="DH14" s="504"/>
      <c r="DI14" s="505"/>
    </row>
    <row r="15" spans="1:119" ht="18.75" customHeight="1" x14ac:dyDescent="0.2">
      <c r="A15" s="163"/>
      <c r="B15" s="515"/>
      <c r="C15" s="516"/>
      <c r="D15" s="516"/>
      <c r="E15" s="516"/>
      <c r="F15" s="516"/>
      <c r="G15" s="516"/>
      <c r="H15" s="516"/>
      <c r="I15" s="516"/>
      <c r="J15" s="516"/>
      <c r="K15" s="517"/>
      <c r="L15" s="172"/>
      <c r="M15" s="490" t="s">
        <v>130</v>
      </c>
      <c r="N15" s="491"/>
      <c r="O15" s="491"/>
      <c r="P15" s="491"/>
      <c r="Q15" s="492"/>
      <c r="R15" s="493">
        <v>10418</v>
      </c>
      <c r="S15" s="494"/>
      <c r="T15" s="494"/>
      <c r="U15" s="494"/>
      <c r="V15" s="495"/>
      <c r="W15" s="496" t="s">
        <v>137</v>
      </c>
      <c r="X15" s="392"/>
      <c r="Y15" s="392"/>
      <c r="Z15" s="392"/>
      <c r="AA15" s="392"/>
      <c r="AB15" s="393"/>
      <c r="AC15" s="359">
        <v>2199</v>
      </c>
      <c r="AD15" s="360"/>
      <c r="AE15" s="360"/>
      <c r="AF15" s="360"/>
      <c r="AG15" s="361"/>
      <c r="AH15" s="359">
        <v>2424</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2069067</v>
      </c>
      <c r="BO15" s="436"/>
      <c r="BP15" s="436"/>
      <c r="BQ15" s="436"/>
      <c r="BR15" s="436"/>
      <c r="BS15" s="436"/>
      <c r="BT15" s="436"/>
      <c r="BU15" s="437"/>
      <c r="BV15" s="435">
        <v>1996641</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41.9</v>
      </c>
      <c r="AD16" s="487"/>
      <c r="AE16" s="487"/>
      <c r="AF16" s="487"/>
      <c r="AG16" s="488"/>
      <c r="AH16" s="486">
        <v>43.6</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3027989</v>
      </c>
      <c r="BO16" s="407"/>
      <c r="BP16" s="407"/>
      <c r="BQ16" s="407"/>
      <c r="BR16" s="407"/>
      <c r="BS16" s="407"/>
      <c r="BT16" s="407"/>
      <c r="BU16" s="408"/>
      <c r="BV16" s="406">
        <v>2934744</v>
      </c>
      <c r="BW16" s="407"/>
      <c r="BX16" s="407"/>
      <c r="BY16" s="407"/>
      <c r="BZ16" s="407"/>
      <c r="CA16" s="407"/>
      <c r="CB16" s="407"/>
      <c r="CC16" s="408"/>
      <c r="CD16" s="176"/>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5">
      <c r="A17" s="163"/>
      <c r="B17" s="518"/>
      <c r="C17" s="519"/>
      <c r="D17" s="519"/>
      <c r="E17" s="519"/>
      <c r="F17" s="519"/>
      <c r="G17" s="519"/>
      <c r="H17" s="519"/>
      <c r="I17" s="519"/>
      <c r="J17" s="519"/>
      <c r="K17" s="520"/>
      <c r="L17" s="177"/>
      <c r="M17" s="499" t="s">
        <v>143</v>
      </c>
      <c r="N17" s="500"/>
      <c r="O17" s="500"/>
      <c r="P17" s="500"/>
      <c r="Q17" s="501"/>
      <c r="R17" s="483" t="s">
        <v>144</v>
      </c>
      <c r="S17" s="484"/>
      <c r="T17" s="484"/>
      <c r="U17" s="484"/>
      <c r="V17" s="485"/>
      <c r="W17" s="496" t="s">
        <v>145</v>
      </c>
      <c r="X17" s="392"/>
      <c r="Y17" s="392"/>
      <c r="Z17" s="392"/>
      <c r="AA17" s="392"/>
      <c r="AB17" s="393"/>
      <c r="AC17" s="359">
        <v>2781</v>
      </c>
      <c r="AD17" s="360"/>
      <c r="AE17" s="360"/>
      <c r="AF17" s="360"/>
      <c r="AG17" s="361"/>
      <c r="AH17" s="359">
        <v>2838</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2647099</v>
      </c>
      <c r="BO17" s="407"/>
      <c r="BP17" s="407"/>
      <c r="BQ17" s="407"/>
      <c r="BR17" s="407"/>
      <c r="BS17" s="407"/>
      <c r="BT17" s="407"/>
      <c r="BU17" s="408"/>
      <c r="BV17" s="406">
        <v>2549257</v>
      </c>
      <c r="BW17" s="407"/>
      <c r="BX17" s="407"/>
      <c r="BY17" s="407"/>
      <c r="BZ17" s="407"/>
      <c r="CA17" s="407"/>
      <c r="CB17" s="407"/>
      <c r="CC17" s="408"/>
      <c r="CD17" s="176"/>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5">
      <c r="A18" s="163"/>
      <c r="B18" s="456" t="s">
        <v>147</v>
      </c>
      <c r="C18" s="457"/>
      <c r="D18" s="457"/>
      <c r="E18" s="458"/>
      <c r="F18" s="458"/>
      <c r="G18" s="458"/>
      <c r="H18" s="458"/>
      <c r="I18" s="458"/>
      <c r="J18" s="458"/>
      <c r="K18" s="458"/>
      <c r="L18" s="459">
        <v>21.73</v>
      </c>
      <c r="M18" s="459"/>
      <c r="N18" s="459"/>
      <c r="O18" s="459"/>
      <c r="P18" s="459"/>
      <c r="Q18" s="459"/>
      <c r="R18" s="460"/>
      <c r="S18" s="460"/>
      <c r="T18" s="460"/>
      <c r="U18" s="460"/>
      <c r="V18" s="461"/>
      <c r="W18" s="477"/>
      <c r="X18" s="478"/>
      <c r="Y18" s="478"/>
      <c r="Z18" s="478"/>
      <c r="AA18" s="478"/>
      <c r="AB18" s="502"/>
      <c r="AC18" s="376">
        <v>52.9</v>
      </c>
      <c r="AD18" s="377"/>
      <c r="AE18" s="377"/>
      <c r="AF18" s="377"/>
      <c r="AG18" s="462"/>
      <c r="AH18" s="376">
        <v>51.1</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3706880</v>
      </c>
      <c r="BO18" s="407"/>
      <c r="BP18" s="407"/>
      <c r="BQ18" s="407"/>
      <c r="BR18" s="407"/>
      <c r="BS18" s="407"/>
      <c r="BT18" s="407"/>
      <c r="BU18" s="408"/>
      <c r="BV18" s="406">
        <v>3411516</v>
      </c>
      <c r="BW18" s="407"/>
      <c r="BX18" s="407"/>
      <c r="BY18" s="407"/>
      <c r="BZ18" s="407"/>
      <c r="CA18" s="407"/>
      <c r="CB18" s="407"/>
      <c r="CC18" s="408"/>
      <c r="CD18" s="176"/>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5">
      <c r="A19" s="163"/>
      <c r="B19" s="456" t="s">
        <v>149</v>
      </c>
      <c r="C19" s="457"/>
      <c r="D19" s="457"/>
      <c r="E19" s="458"/>
      <c r="F19" s="458"/>
      <c r="G19" s="458"/>
      <c r="H19" s="458"/>
      <c r="I19" s="458"/>
      <c r="J19" s="458"/>
      <c r="K19" s="458"/>
      <c r="L19" s="466">
        <v>500</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8364570</v>
      </c>
      <c r="BO19" s="407"/>
      <c r="BP19" s="407"/>
      <c r="BQ19" s="407"/>
      <c r="BR19" s="407"/>
      <c r="BS19" s="407"/>
      <c r="BT19" s="407"/>
      <c r="BU19" s="408"/>
      <c r="BV19" s="406">
        <v>7955629</v>
      </c>
      <c r="BW19" s="407"/>
      <c r="BX19" s="407"/>
      <c r="BY19" s="407"/>
      <c r="BZ19" s="407"/>
      <c r="CA19" s="407"/>
      <c r="CB19" s="407"/>
      <c r="CC19" s="408"/>
      <c r="CD19" s="176"/>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5">
      <c r="A20" s="163"/>
      <c r="B20" s="456" t="s">
        <v>151</v>
      </c>
      <c r="C20" s="457"/>
      <c r="D20" s="457"/>
      <c r="E20" s="458"/>
      <c r="F20" s="458"/>
      <c r="G20" s="458"/>
      <c r="H20" s="458"/>
      <c r="I20" s="458"/>
      <c r="J20" s="458"/>
      <c r="K20" s="458"/>
      <c r="L20" s="466">
        <v>4074</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6"/>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5">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6"/>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2">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3037495</v>
      </c>
      <c r="BO22" s="436"/>
      <c r="BP22" s="436"/>
      <c r="BQ22" s="436"/>
      <c r="BR22" s="436"/>
      <c r="BS22" s="436"/>
      <c r="BT22" s="436"/>
      <c r="BU22" s="437"/>
      <c r="BV22" s="435">
        <v>3205285</v>
      </c>
      <c r="BW22" s="436"/>
      <c r="BX22" s="436"/>
      <c r="BY22" s="436"/>
      <c r="BZ22" s="436"/>
      <c r="CA22" s="436"/>
      <c r="CB22" s="436"/>
      <c r="CC22" s="437"/>
      <c r="CD22" s="176"/>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2">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2788095</v>
      </c>
      <c r="BO23" s="407"/>
      <c r="BP23" s="407"/>
      <c r="BQ23" s="407"/>
      <c r="BR23" s="407"/>
      <c r="BS23" s="407"/>
      <c r="BT23" s="407"/>
      <c r="BU23" s="408"/>
      <c r="BV23" s="406">
        <v>2920685</v>
      </c>
      <c r="BW23" s="407"/>
      <c r="BX23" s="407"/>
      <c r="BY23" s="407"/>
      <c r="BZ23" s="407"/>
      <c r="CA23" s="407"/>
      <c r="CB23" s="407"/>
      <c r="CC23" s="408"/>
      <c r="CD23" s="176"/>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5">
      <c r="A24" s="163"/>
      <c r="B24" s="385"/>
      <c r="C24" s="386"/>
      <c r="D24" s="387"/>
      <c r="E24" s="362" t="s">
        <v>161</v>
      </c>
      <c r="F24" s="363"/>
      <c r="G24" s="363"/>
      <c r="H24" s="363"/>
      <c r="I24" s="363"/>
      <c r="J24" s="363"/>
      <c r="K24" s="364"/>
      <c r="L24" s="359">
        <v>1</v>
      </c>
      <c r="M24" s="360"/>
      <c r="N24" s="360"/>
      <c r="O24" s="360"/>
      <c r="P24" s="361"/>
      <c r="Q24" s="359">
        <v>7900</v>
      </c>
      <c r="R24" s="360"/>
      <c r="S24" s="360"/>
      <c r="T24" s="360"/>
      <c r="U24" s="360"/>
      <c r="V24" s="361"/>
      <c r="W24" s="449"/>
      <c r="X24" s="386"/>
      <c r="Y24" s="387"/>
      <c r="Z24" s="362" t="s">
        <v>162</v>
      </c>
      <c r="AA24" s="363"/>
      <c r="AB24" s="363"/>
      <c r="AC24" s="363"/>
      <c r="AD24" s="363"/>
      <c r="AE24" s="363"/>
      <c r="AF24" s="363"/>
      <c r="AG24" s="364"/>
      <c r="AH24" s="359">
        <v>102</v>
      </c>
      <c r="AI24" s="360"/>
      <c r="AJ24" s="360"/>
      <c r="AK24" s="360"/>
      <c r="AL24" s="361"/>
      <c r="AM24" s="359">
        <v>304266</v>
      </c>
      <c r="AN24" s="360"/>
      <c r="AO24" s="360"/>
      <c r="AP24" s="360"/>
      <c r="AQ24" s="360"/>
      <c r="AR24" s="361"/>
      <c r="AS24" s="359">
        <v>2983</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742526</v>
      </c>
      <c r="BO24" s="407"/>
      <c r="BP24" s="407"/>
      <c r="BQ24" s="407"/>
      <c r="BR24" s="407"/>
      <c r="BS24" s="407"/>
      <c r="BT24" s="407"/>
      <c r="BU24" s="408"/>
      <c r="BV24" s="406">
        <v>722221</v>
      </c>
      <c r="BW24" s="407"/>
      <c r="BX24" s="407"/>
      <c r="BY24" s="407"/>
      <c r="BZ24" s="407"/>
      <c r="CA24" s="407"/>
      <c r="CB24" s="407"/>
      <c r="CC24" s="408"/>
      <c r="CD24" s="176"/>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2">
      <c r="A25" s="163"/>
      <c r="B25" s="385"/>
      <c r="C25" s="386"/>
      <c r="D25" s="387"/>
      <c r="E25" s="362" t="s">
        <v>164</v>
      </c>
      <c r="F25" s="363"/>
      <c r="G25" s="363"/>
      <c r="H25" s="363"/>
      <c r="I25" s="363"/>
      <c r="J25" s="363"/>
      <c r="K25" s="364"/>
      <c r="L25" s="359">
        <v>1</v>
      </c>
      <c r="M25" s="360"/>
      <c r="N25" s="360"/>
      <c r="O25" s="360"/>
      <c r="P25" s="361"/>
      <c r="Q25" s="359">
        <v>6380</v>
      </c>
      <c r="R25" s="360"/>
      <c r="S25" s="360"/>
      <c r="T25" s="360"/>
      <c r="U25" s="360"/>
      <c r="V25" s="361"/>
      <c r="W25" s="449"/>
      <c r="X25" s="386"/>
      <c r="Y25" s="387"/>
      <c r="Z25" s="362" t="s">
        <v>165</v>
      </c>
      <c r="AA25" s="363"/>
      <c r="AB25" s="363"/>
      <c r="AC25" s="363"/>
      <c r="AD25" s="363"/>
      <c r="AE25" s="363"/>
      <c r="AF25" s="363"/>
      <c r="AG25" s="364"/>
      <c r="AH25" s="359" t="s">
        <v>122</v>
      </c>
      <c r="AI25" s="360"/>
      <c r="AJ25" s="360"/>
      <c r="AK25" s="360"/>
      <c r="AL25" s="361"/>
      <c r="AM25" s="359" t="s">
        <v>122</v>
      </c>
      <c r="AN25" s="360"/>
      <c r="AO25" s="360"/>
      <c r="AP25" s="360"/>
      <c r="AQ25" s="360"/>
      <c r="AR25" s="361"/>
      <c r="AS25" s="359" t="s">
        <v>122</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69195</v>
      </c>
      <c r="BO25" s="436"/>
      <c r="BP25" s="436"/>
      <c r="BQ25" s="436"/>
      <c r="BR25" s="436"/>
      <c r="BS25" s="436"/>
      <c r="BT25" s="436"/>
      <c r="BU25" s="437"/>
      <c r="BV25" s="435">
        <v>32709</v>
      </c>
      <c r="BW25" s="436"/>
      <c r="BX25" s="436"/>
      <c r="BY25" s="436"/>
      <c r="BZ25" s="436"/>
      <c r="CA25" s="436"/>
      <c r="CB25" s="436"/>
      <c r="CC25" s="437"/>
      <c r="CD25" s="176"/>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2">
      <c r="A26" s="163"/>
      <c r="B26" s="385"/>
      <c r="C26" s="386"/>
      <c r="D26" s="387"/>
      <c r="E26" s="362" t="s">
        <v>167</v>
      </c>
      <c r="F26" s="363"/>
      <c r="G26" s="363"/>
      <c r="H26" s="363"/>
      <c r="I26" s="363"/>
      <c r="J26" s="363"/>
      <c r="K26" s="364"/>
      <c r="L26" s="359">
        <v>1</v>
      </c>
      <c r="M26" s="360"/>
      <c r="N26" s="360"/>
      <c r="O26" s="360"/>
      <c r="P26" s="361"/>
      <c r="Q26" s="359">
        <v>5920</v>
      </c>
      <c r="R26" s="360"/>
      <c r="S26" s="360"/>
      <c r="T26" s="360"/>
      <c r="U26" s="360"/>
      <c r="V26" s="361"/>
      <c r="W26" s="449"/>
      <c r="X26" s="386"/>
      <c r="Y26" s="387"/>
      <c r="Z26" s="362" t="s">
        <v>168</v>
      </c>
      <c r="AA26" s="417"/>
      <c r="AB26" s="417"/>
      <c r="AC26" s="417"/>
      <c r="AD26" s="417"/>
      <c r="AE26" s="417"/>
      <c r="AF26" s="417"/>
      <c r="AG26" s="418"/>
      <c r="AH26" s="359" t="s">
        <v>122</v>
      </c>
      <c r="AI26" s="360"/>
      <c r="AJ26" s="360"/>
      <c r="AK26" s="360"/>
      <c r="AL26" s="361"/>
      <c r="AM26" s="359" t="s">
        <v>122</v>
      </c>
      <c r="AN26" s="360"/>
      <c r="AO26" s="360"/>
      <c r="AP26" s="360"/>
      <c r="AQ26" s="360"/>
      <c r="AR26" s="361"/>
      <c r="AS26" s="359" t="s">
        <v>122</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t="s">
        <v>122</v>
      </c>
      <c r="BO26" s="407"/>
      <c r="BP26" s="407"/>
      <c r="BQ26" s="407"/>
      <c r="BR26" s="407"/>
      <c r="BS26" s="407"/>
      <c r="BT26" s="407"/>
      <c r="BU26" s="408"/>
      <c r="BV26" s="406" t="s">
        <v>122</v>
      </c>
      <c r="BW26" s="407"/>
      <c r="BX26" s="407"/>
      <c r="BY26" s="407"/>
      <c r="BZ26" s="407"/>
      <c r="CA26" s="407"/>
      <c r="CB26" s="407"/>
      <c r="CC26" s="408"/>
      <c r="CD26" s="176"/>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5">
      <c r="A27" s="163"/>
      <c r="B27" s="385"/>
      <c r="C27" s="386"/>
      <c r="D27" s="387"/>
      <c r="E27" s="362" t="s">
        <v>170</v>
      </c>
      <c r="F27" s="363"/>
      <c r="G27" s="363"/>
      <c r="H27" s="363"/>
      <c r="I27" s="363"/>
      <c r="J27" s="363"/>
      <c r="K27" s="364"/>
      <c r="L27" s="359">
        <v>1</v>
      </c>
      <c r="M27" s="360"/>
      <c r="N27" s="360"/>
      <c r="O27" s="360"/>
      <c r="P27" s="361"/>
      <c r="Q27" s="359">
        <v>3380</v>
      </c>
      <c r="R27" s="360"/>
      <c r="S27" s="360"/>
      <c r="T27" s="360"/>
      <c r="U27" s="360"/>
      <c r="V27" s="361"/>
      <c r="W27" s="449"/>
      <c r="X27" s="386"/>
      <c r="Y27" s="387"/>
      <c r="Z27" s="362" t="s">
        <v>171</v>
      </c>
      <c r="AA27" s="363"/>
      <c r="AB27" s="363"/>
      <c r="AC27" s="363"/>
      <c r="AD27" s="363"/>
      <c r="AE27" s="363"/>
      <c r="AF27" s="363"/>
      <c r="AG27" s="364"/>
      <c r="AH27" s="359">
        <v>3</v>
      </c>
      <c r="AI27" s="360"/>
      <c r="AJ27" s="360"/>
      <c r="AK27" s="360"/>
      <c r="AL27" s="361"/>
      <c r="AM27" s="359">
        <v>10329</v>
      </c>
      <c r="AN27" s="360"/>
      <c r="AO27" s="360"/>
      <c r="AP27" s="360"/>
      <c r="AQ27" s="360"/>
      <c r="AR27" s="361"/>
      <c r="AS27" s="359">
        <v>3443</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t="s">
        <v>122</v>
      </c>
      <c r="BO27" s="441"/>
      <c r="BP27" s="441"/>
      <c r="BQ27" s="441"/>
      <c r="BR27" s="441"/>
      <c r="BS27" s="441"/>
      <c r="BT27" s="441"/>
      <c r="BU27" s="442"/>
      <c r="BV27" s="440" t="s">
        <v>122</v>
      </c>
      <c r="BW27" s="441"/>
      <c r="BX27" s="441"/>
      <c r="BY27" s="441"/>
      <c r="BZ27" s="441"/>
      <c r="CA27" s="441"/>
      <c r="CB27" s="441"/>
      <c r="CC27" s="442"/>
      <c r="CD27" s="178"/>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2">
      <c r="A28" s="163"/>
      <c r="B28" s="385"/>
      <c r="C28" s="386"/>
      <c r="D28" s="387"/>
      <c r="E28" s="362" t="s">
        <v>173</v>
      </c>
      <c r="F28" s="363"/>
      <c r="G28" s="363"/>
      <c r="H28" s="363"/>
      <c r="I28" s="363"/>
      <c r="J28" s="363"/>
      <c r="K28" s="364"/>
      <c r="L28" s="359">
        <v>1</v>
      </c>
      <c r="M28" s="360"/>
      <c r="N28" s="360"/>
      <c r="O28" s="360"/>
      <c r="P28" s="361"/>
      <c r="Q28" s="359">
        <v>2630</v>
      </c>
      <c r="R28" s="360"/>
      <c r="S28" s="360"/>
      <c r="T28" s="360"/>
      <c r="U28" s="360"/>
      <c r="V28" s="361"/>
      <c r="W28" s="449"/>
      <c r="X28" s="386"/>
      <c r="Y28" s="387"/>
      <c r="Z28" s="362" t="s">
        <v>174</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2078802</v>
      </c>
      <c r="BO28" s="436"/>
      <c r="BP28" s="436"/>
      <c r="BQ28" s="436"/>
      <c r="BR28" s="436"/>
      <c r="BS28" s="436"/>
      <c r="BT28" s="436"/>
      <c r="BU28" s="437"/>
      <c r="BV28" s="435">
        <v>1910086</v>
      </c>
      <c r="BW28" s="436"/>
      <c r="BX28" s="436"/>
      <c r="BY28" s="436"/>
      <c r="BZ28" s="436"/>
      <c r="CA28" s="436"/>
      <c r="CB28" s="436"/>
      <c r="CC28" s="437"/>
      <c r="CD28" s="176"/>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2">
      <c r="A29" s="163"/>
      <c r="B29" s="385"/>
      <c r="C29" s="386"/>
      <c r="D29" s="387"/>
      <c r="E29" s="362" t="s">
        <v>176</v>
      </c>
      <c r="F29" s="363"/>
      <c r="G29" s="363"/>
      <c r="H29" s="363"/>
      <c r="I29" s="363"/>
      <c r="J29" s="363"/>
      <c r="K29" s="364"/>
      <c r="L29" s="359">
        <v>9</v>
      </c>
      <c r="M29" s="360"/>
      <c r="N29" s="360"/>
      <c r="O29" s="360"/>
      <c r="P29" s="361"/>
      <c r="Q29" s="359">
        <v>2400</v>
      </c>
      <c r="R29" s="360"/>
      <c r="S29" s="360"/>
      <c r="T29" s="360"/>
      <c r="U29" s="360"/>
      <c r="V29" s="361"/>
      <c r="W29" s="450"/>
      <c r="X29" s="451"/>
      <c r="Y29" s="452"/>
      <c r="Z29" s="362" t="s">
        <v>177</v>
      </c>
      <c r="AA29" s="363"/>
      <c r="AB29" s="363"/>
      <c r="AC29" s="363"/>
      <c r="AD29" s="363"/>
      <c r="AE29" s="363"/>
      <c r="AF29" s="363"/>
      <c r="AG29" s="364"/>
      <c r="AH29" s="359">
        <v>105</v>
      </c>
      <c r="AI29" s="360"/>
      <c r="AJ29" s="360"/>
      <c r="AK29" s="360"/>
      <c r="AL29" s="361"/>
      <c r="AM29" s="359">
        <v>314595</v>
      </c>
      <c r="AN29" s="360"/>
      <c r="AO29" s="360"/>
      <c r="AP29" s="360"/>
      <c r="AQ29" s="360"/>
      <c r="AR29" s="361"/>
      <c r="AS29" s="359">
        <v>2996</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v>599855</v>
      </c>
      <c r="BO29" s="407"/>
      <c r="BP29" s="407"/>
      <c r="BQ29" s="407"/>
      <c r="BR29" s="407"/>
      <c r="BS29" s="407"/>
      <c r="BT29" s="407"/>
      <c r="BU29" s="408"/>
      <c r="BV29" s="406">
        <v>644857</v>
      </c>
      <c r="BW29" s="407"/>
      <c r="BX29" s="407"/>
      <c r="BY29" s="407"/>
      <c r="BZ29" s="407"/>
      <c r="CA29" s="407"/>
      <c r="CB29" s="407"/>
      <c r="CC29" s="408"/>
      <c r="CD29" s="178"/>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5">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96</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5338754</v>
      </c>
      <c r="BO30" s="441"/>
      <c r="BP30" s="441"/>
      <c r="BQ30" s="441"/>
      <c r="BR30" s="441"/>
      <c r="BS30" s="441"/>
      <c r="BT30" s="441"/>
      <c r="BU30" s="442"/>
      <c r="BV30" s="440">
        <v>4294791</v>
      </c>
      <c r="BW30" s="441"/>
      <c r="BX30" s="441"/>
      <c r="BY30" s="441"/>
      <c r="BZ30" s="441"/>
      <c r="CA30" s="441"/>
      <c r="CB30" s="441"/>
      <c r="CC30" s="442"/>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86"/>
    </row>
    <row r="33" spans="1:113" ht="13.5" customHeight="1" x14ac:dyDescent="0.2">
      <c r="A33" s="163"/>
      <c r="B33" s="187"/>
      <c r="C33" s="358" t="s">
        <v>186</v>
      </c>
      <c r="D33" s="358"/>
      <c r="E33" s="357" t="s">
        <v>187</v>
      </c>
      <c r="F33" s="357"/>
      <c r="G33" s="357"/>
      <c r="H33" s="357"/>
      <c r="I33" s="357"/>
      <c r="J33" s="357"/>
      <c r="K33" s="357"/>
      <c r="L33" s="357"/>
      <c r="M33" s="357"/>
      <c r="N33" s="357"/>
      <c r="O33" s="357"/>
      <c r="P33" s="357"/>
      <c r="Q33" s="357"/>
      <c r="R33" s="357"/>
      <c r="S33" s="357"/>
      <c r="T33" s="188"/>
      <c r="U33" s="358" t="s">
        <v>186</v>
      </c>
      <c r="V33" s="358"/>
      <c r="W33" s="357" t="s">
        <v>187</v>
      </c>
      <c r="X33" s="357"/>
      <c r="Y33" s="357"/>
      <c r="Z33" s="357"/>
      <c r="AA33" s="357"/>
      <c r="AB33" s="357"/>
      <c r="AC33" s="357"/>
      <c r="AD33" s="357"/>
      <c r="AE33" s="357"/>
      <c r="AF33" s="357"/>
      <c r="AG33" s="357"/>
      <c r="AH33" s="357"/>
      <c r="AI33" s="357"/>
      <c r="AJ33" s="357"/>
      <c r="AK33" s="357"/>
      <c r="AL33" s="188"/>
      <c r="AM33" s="358" t="s">
        <v>186</v>
      </c>
      <c r="AN33" s="358"/>
      <c r="AO33" s="357" t="s">
        <v>187</v>
      </c>
      <c r="AP33" s="357"/>
      <c r="AQ33" s="357"/>
      <c r="AR33" s="357"/>
      <c r="AS33" s="357"/>
      <c r="AT33" s="357"/>
      <c r="AU33" s="357"/>
      <c r="AV33" s="357"/>
      <c r="AW33" s="357"/>
      <c r="AX33" s="357"/>
      <c r="AY33" s="357"/>
      <c r="AZ33" s="357"/>
      <c r="BA33" s="357"/>
      <c r="BB33" s="357"/>
      <c r="BC33" s="357"/>
      <c r="BD33" s="189"/>
      <c r="BE33" s="357" t="s">
        <v>188</v>
      </c>
      <c r="BF33" s="357"/>
      <c r="BG33" s="357" t="s">
        <v>189</v>
      </c>
      <c r="BH33" s="357"/>
      <c r="BI33" s="357"/>
      <c r="BJ33" s="357"/>
      <c r="BK33" s="357"/>
      <c r="BL33" s="357"/>
      <c r="BM33" s="357"/>
      <c r="BN33" s="357"/>
      <c r="BO33" s="357"/>
      <c r="BP33" s="357"/>
      <c r="BQ33" s="357"/>
      <c r="BR33" s="357"/>
      <c r="BS33" s="357"/>
      <c r="BT33" s="357"/>
      <c r="BU33" s="357"/>
      <c r="BV33" s="189"/>
      <c r="BW33" s="358" t="s">
        <v>188</v>
      </c>
      <c r="BX33" s="358"/>
      <c r="BY33" s="357" t="s">
        <v>190</v>
      </c>
      <c r="BZ33" s="357"/>
      <c r="CA33" s="357"/>
      <c r="CB33" s="357"/>
      <c r="CC33" s="357"/>
      <c r="CD33" s="357"/>
      <c r="CE33" s="357"/>
      <c r="CF33" s="357"/>
      <c r="CG33" s="357"/>
      <c r="CH33" s="357"/>
      <c r="CI33" s="357"/>
      <c r="CJ33" s="357"/>
      <c r="CK33" s="357"/>
      <c r="CL33" s="357"/>
      <c r="CM33" s="357"/>
      <c r="CN33" s="188"/>
      <c r="CO33" s="358" t="s">
        <v>186</v>
      </c>
      <c r="CP33" s="358"/>
      <c r="CQ33" s="357" t="s">
        <v>191</v>
      </c>
      <c r="CR33" s="357"/>
      <c r="CS33" s="357"/>
      <c r="CT33" s="357"/>
      <c r="CU33" s="357"/>
      <c r="CV33" s="357"/>
      <c r="CW33" s="357"/>
      <c r="CX33" s="357"/>
      <c r="CY33" s="357"/>
      <c r="CZ33" s="357"/>
      <c r="DA33" s="357"/>
      <c r="DB33" s="357"/>
      <c r="DC33" s="357"/>
      <c r="DD33" s="357"/>
      <c r="DE33" s="357"/>
      <c r="DF33" s="188"/>
      <c r="DG33" s="356" t="s">
        <v>192</v>
      </c>
      <c r="DH33" s="356"/>
      <c r="DI33" s="190"/>
    </row>
    <row r="34" spans="1:113" ht="32.25" customHeight="1" x14ac:dyDescent="0.2">
      <c r="A34" s="163"/>
      <c r="B34" s="187"/>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2</v>
      </c>
      <c r="V34" s="354"/>
      <c r="W34" s="355" t="str">
        <f>IF('各会計、関係団体の財政状況及び健全化判断比率'!B28="","",'各会計、関係団体の財政状況及び健全化判断比率'!B28)</f>
        <v>国民健康保険特別会計</v>
      </c>
      <c r="X34" s="355"/>
      <c r="Y34" s="355"/>
      <c r="Z34" s="355"/>
      <c r="AA34" s="355"/>
      <c r="AB34" s="355"/>
      <c r="AC34" s="355"/>
      <c r="AD34" s="355"/>
      <c r="AE34" s="355"/>
      <c r="AF34" s="355"/>
      <c r="AG34" s="355"/>
      <c r="AH34" s="355"/>
      <c r="AI34" s="355"/>
      <c r="AJ34" s="355"/>
      <c r="AK34" s="355"/>
      <c r="AL34" s="163"/>
      <c r="AM34" s="354">
        <f>IF(AO34="","",MAX(C34:D43,U34:V43)+1)</f>
        <v>5</v>
      </c>
      <c r="AN34" s="354"/>
      <c r="AO34" s="355" t="str">
        <f>IF('各会計、関係団体の財政状況及び健全化判断比率'!B31="","",'各会計、関係団体の財政状況及び健全化判断比率'!B31)</f>
        <v>公共下水道事業会計</v>
      </c>
      <c r="AP34" s="355"/>
      <c r="AQ34" s="355"/>
      <c r="AR34" s="355"/>
      <c r="AS34" s="355"/>
      <c r="AT34" s="355"/>
      <c r="AU34" s="355"/>
      <c r="AV34" s="355"/>
      <c r="AW34" s="355"/>
      <c r="AX34" s="355"/>
      <c r="AY34" s="355"/>
      <c r="AZ34" s="355"/>
      <c r="BA34" s="355"/>
      <c r="BB34" s="355"/>
      <c r="BC34" s="355"/>
      <c r="BD34" s="163"/>
      <c r="BE34" s="354" t="str">
        <f>IF(BG34="","",MAX(C34:D43,U34:V43,AM34:AN43)+1)</f>
        <v/>
      </c>
      <c r="BF34" s="354"/>
      <c r="BG34" s="355"/>
      <c r="BH34" s="355"/>
      <c r="BI34" s="355"/>
      <c r="BJ34" s="355"/>
      <c r="BK34" s="355"/>
      <c r="BL34" s="355"/>
      <c r="BM34" s="355"/>
      <c r="BN34" s="355"/>
      <c r="BO34" s="355"/>
      <c r="BP34" s="355"/>
      <c r="BQ34" s="355"/>
      <c r="BR34" s="355"/>
      <c r="BS34" s="355"/>
      <c r="BT34" s="355"/>
      <c r="BU34" s="355"/>
      <c r="BV34" s="163"/>
      <c r="BW34" s="354">
        <f>IF(BY34="","",MAX(C34:D43,U34:V43,AM34:AN43,BE34:BF43)+1)</f>
        <v>6</v>
      </c>
      <c r="BX34" s="354"/>
      <c r="BY34" s="355" t="str">
        <f>IF('各会計、関係団体の財政状況及び健全化判断比率'!B68="","",'各会計、関係団体の財政状況及び健全化判断比率'!B68)</f>
        <v>館林衛生施設組合</v>
      </c>
      <c r="BZ34" s="355"/>
      <c r="CA34" s="355"/>
      <c r="CB34" s="355"/>
      <c r="CC34" s="355"/>
      <c r="CD34" s="355"/>
      <c r="CE34" s="355"/>
      <c r="CF34" s="355"/>
      <c r="CG34" s="355"/>
      <c r="CH34" s="355"/>
      <c r="CI34" s="355"/>
      <c r="CJ34" s="355"/>
      <c r="CK34" s="355"/>
      <c r="CL34" s="355"/>
      <c r="CM34" s="355"/>
      <c r="CN34" s="163"/>
      <c r="CO34" s="354">
        <f>IF(CQ34="","",MAX(C34:D43,U34:V43,AM34:AN43,BE34:BF43,BW34:BX43)+1)</f>
        <v>16</v>
      </c>
      <c r="CP34" s="354"/>
      <c r="CQ34" s="355" t="str">
        <f>IF('各会計、関係団体の財政状況及び健全化判断比率'!BS7="","",'各会計、関係団体の財政状況及び健全化判断比率'!BS7)</f>
        <v>西邑楽土地開発公社</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v>
      </c>
      <c r="DH34" s="352"/>
      <c r="DI34" s="190"/>
    </row>
    <row r="35" spans="1:113" ht="32.25" customHeight="1" x14ac:dyDescent="0.2">
      <c r="A35" s="163"/>
      <c r="B35" s="187"/>
      <c r="C35" s="354" t="str">
        <f>IF(E35="","",C34+1)</f>
        <v/>
      </c>
      <c r="D35" s="354"/>
      <c r="E35" s="355" t="str">
        <f>IF('各会計、関係団体の財政状況及び健全化判断比率'!B8="","",'各会計、関係団体の財政状況及び健全化判断比率'!B8)</f>
        <v/>
      </c>
      <c r="F35" s="355"/>
      <c r="G35" s="355"/>
      <c r="H35" s="355"/>
      <c r="I35" s="355"/>
      <c r="J35" s="355"/>
      <c r="K35" s="355"/>
      <c r="L35" s="355"/>
      <c r="M35" s="355"/>
      <c r="N35" s="355"/>
      <c r="O35" s="355"/>
      <c r="P35" s="355"/>
      <c r="Q35" s="355"/>
      <c r="R35" s="355"/>
      <c r="S35" s="355"/>
      <c r="T35" s="163"/>
      <c r="U35" s="354">
        <f>IF(W35="","",U34+1)</f>
        <v>3</v>
      </c>
      <c r="V35" s="354"/>
      <c r="W35" s="355" t="str">
        <f>IF('各会計、関係団体の財政状況及び健全化判断比率'!B29="","",'各会計、関係団体の財政状況及び健全化判断比率'!B29)</f>
        <v>介護保険特別会計</v>
      </c>
      <c r="X35" s="355"/>
      <c r="Y35" s="355"/>
      <c r="Z35" s="355"/>
      <c r="AA35" s="355"/>
      <c r="AB35" s="355"/>
      <c r="AC35" s="355"/>
      <c r="AD35" s="355"/>
      <c r="AE35" s="355"/>
      <c r="AF35" s="355"/>
      <c r="AG35" s="355"/>
      <c r="AH35" s="355"/>
      <c r="AI35" s="355"/>
      <c r="AJ35" s="355"/>
      <c r="AK35" s="355"/>
      <c r="AL35" s="163"/>
      <c r="AM35" s="354" t="str">
        <f t="shared" ref="AM35:AM43" si="0">IF(AO35="","",AM34+1)</f>
        <v/>
      </c>
      <c r="AN35" s="354"/>
      <c r="AO35" s="355"/>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7</v>
      </c>
      <c r="BX35" s="354"/>
      <c r="BY35" s="355" t="str">
        <f>IF('各会計、関係団体の財政状況及び健全化判断比率'!B69="","",'各会計、関係団体の財政状況及び健全化判断比率'!B69)</f>
        <v>館林地区消防組合</v>
      </c>
      <c r="BZ35" s="355"/>
      <c r="CA35" s="355"/>
      <c r="CB35" s="355"/>
      <c r="CC35" s="355"/>
      <c r="CD35" s="355"/>
      <c r="CE35" s="355"/>
      <c r="CF35" s="355"/>
      <c r="CG35" s="355"/>
      <c r="CH35" s="355"/>
      <c r="CI35" s="355"/>
      <c r="CJ35" s="355"/>
      <c r="CK35" s="355"/>
      <c r="CL35" s="355"/>
      <c r="CM35" s="355"/>
      <c r="CN35" s="163"/>
      <c r="CO35" s="354" t="str">
        <f t="shared" ref="CO35:CO43" si="3">IF(CQ35="","",CO34+1)</f>
        <v/>
      </c>
      <c r="CP35" s="354"/>
      <c r="CQ35" s="355" t="str">
        <f>IF('各会計、関係団体の財政状況及び健全化判断比率'!BS8="","",'各会計、関係団体の財政状況及び健全化判断比率'!BS8)</f>
        <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90"/>
    </row>
    <row r="36" spans="1:113" ht="32.25" customHeight="1" x14ac:dyDescent="0.2">
      <c r="A36" s="163"/>
      <c r="B36" s="187"/>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4</v>
      </c>
      <c r="V36" s="354"/>
      <c r="W36" s="355" t="str">
        <f>IF('各会計、関係団体の財政状況及び健全化判断比率'!B30="","",'各会計、関係団体の財政状況及び健全化判断比率'!B30)</f>
        <v>後期高齢者医療特別会計</v>
      </c>
      <c r="X36" s="355"/>
      <c r="Y36" s="355"/>
      <c r="Z36" s="355"/>
      <c r="AA36" s="355"/>
      <c r="AB36" s="355"/>
      <c r="AC36" s="355"/>
      <c r="AD36" s="355"/>
      <c r="AE36" s="355"/>
      <c r="AF36" s="355"/>
      <c r="AG36" s="355"/>
      <c r="AH36" s="355"/>
      <c r="AI36" s="355"/>
      <c r="AJ36" s="355"/>
      <c r="AK36" s="355"/>
      <c r="AL36" s="163"/>
      <c r="AM36" s="354" t="str">
        <f t="shared" si="0"/>
        <v/>
      </c>
      <c r="AN36" s="354"/>
      <c r="AO36" s="355"/>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8</v>
      </c>
      <c r="BX36" s="354"/>
      <c r="BY36" s="355" t="str">
        <f>IF('各会計、関係団体の財政状況及び健全化判断比率'!B70="","",'各会計、関係団体の財政状況及び健全化判断比率'!B70)</f>
        <v>群馬県後期高齢者医療広域連合（一般会計）</v>
      </c>
      <c r="BZ36" s="355"/>
      <c r="CA36" s="355"/>
      <c r="CB36" s="355"/>
      <c r="CC36" s="355"/>
      <c r="CD36" s="355"/>
      <c r="CE36" s="355"/>
      <c r="CF36" s="355"/>
      <c r="CG36" s="355"/>
      <c r="CH36" s="355"/>
      <c r="CI36" s="355"/>
      <c r="CJ36" s="355"/>
      <c r="CK36" s="355"/>
      <c r="CL36" s="355"/>
      <c r="CM36" s="355"/>
      <c r="CN36" s="163"/>
      <c r="CO36" s="354" t="str">
        <f t="shared" si="3"/>
        <v/>
      </c>
      <c r="CP36" s="354"/>
      <c r="CQ36" s="355" t="str">
        <f>IF('各会計、関係団体の財政状況及び健全化判断比率'!BS9="","",'各会計、関係団体の財政状況及び健全化判断比率'!BS9)</f>
        <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90"/>
    </row>
    <row r="37" spans="1:113" ht="32.25" customHeight="1" x14ac:dyDescent="0.2">
      <c r="A37" s="163"/>
      <c r="B37" s="187"/>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t="str">
        <f t="shared" si="4"/>
        <v/>
      </c>
      <c r="V37" s="354"/>
      <c r="W37" s="355"/>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9</v>
      </c>
      <c r="BX37" s="354"/>
      <c r="BY37" s="355" t="str">
        <f>IF('各会計、関係団体の財政状況及び健全化判断比率'!B71="","",'各会計、関係団体の財政状況及び健全化判断比率'!B71)</f>
        <v>群馬県後期高齢者医療広域連合（後期高齢者医療特別会計）</v>
      </c>
      <c r="BZ37" s="355"/>
      <c r="CA37" s="355"/>
      <c r="CB37" s="355"/>
      <c r="CC37" s="355"/>
      <c r="CD37" s="355"/>
      <c r="CE37" s="355"/>
      <c r="CF37" s="355"/>
      <c r="CG37" s="355"/>
      <c r="CH37" s="355"/>
      <c r="CI37" s="355"/>
      <c r="CJ37" s="355"/>
      <c r="CK37" s="355"/>
      <c r="CL37" s="355"/>
      <c r="CM37" s="355"/>
      <c r="CN37" s="163"/>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90"/>
    </row>
    <row r="38" spans="1:113" ht="32.25" customHeight="1" x14ac:dyDescent="0.2">
      <c r="A38" s="163"/>
      <c r="B38" s="187"/>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10</v>
      </c>
      <c r="BX38" s="354"/>
      <c r="BY38" s="355" t="str">
        <f>IF('各会計、関係団体の財政状況及び健全化判断比率'!B72="","",'各会計、関係団体の財政状況及び健全化判断比率'!B72)</f>
        <v>群馬県市町村会館管理組合</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90"/>
    </row>
    <row r="39" spans="1:113" ht="32.25" customHeight="1" x14ac:dyDescent="0.2">
      <c r="A39" s="163"/>
      <c r="B39" s="187"/>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f t="shared" si="2"/>
        <v>11</v>
      </c>
      <c r="BX39" s="354"/>
      <c r="BY39" s="355" t="str">
        <f>IF('各会計、関係団体の財政状況及び健全化判断比率'!B73="","",'各会計、関係団体の財政状況及び健全化判断比率'!B73)</f>
        <v>群馬県市町村総合事務組合</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90"/>
    </row>
    <row r="40" spans="1:113" ht="32.25" customHeight="1" x14ac:dyDescent="0.2">
      <c r="A40" s="163"/>
      <c r="B40" s="187"/>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f t="shared" si="2"/>
        <v>12</v>
      </c>
      <c r="BX40" s="354"/>
      <c r="BY40" s="355" t="str">
        <f>IF('各会計、関係団体の財政状況及び健全化判断比率'!B74="","",'各会計、関係団体の財政状況及び健全化判断比率'!B74)</f>
        <v>群馬東部水道企業団</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90"/>
    </row>
    <row r="41" spans="1:113" ht="32.25" customHeight="1" x14ac:dyDescent="0.2">
      <c r="A41" s="163"/>
      <c r="B41" s="187"/>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f t="shared" si="2"/>
        <v>13</v>
      </c>
      <c r="BX41" s="354"/>
      <c r="BY41" s="355" t="str">
        <f>IF('各会計、関係団体の財政状況及び健全化判断比率'!B75="","",'各会計、関係団体の財政状況及び健全化判断比率'!B75)</f>
        <v>太田市外三町広域清掃組合</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90"/>
    </row>
    <row r="42" spans="1:113" ht="32.25" customHeight="1" x14ac:dyDescent="0.2">
      <c r="B42" s="187"/>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f t="shared" si="2"/>
        <v>14</v>
      </c>
      <c r="BX42" s="354"/>
      <c r="BY42" s="355" t="str">
        <f>IF('各会計、関係団体の財政状況及び健全化判断比率'!B76="","",'各会計、関係団体の財政状況及び健全化判断比率'!B76)</f>
        <v>大泉町外二町環境衛生施設組合</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90"/>
    </row>
    <row r="43" spans="1:113" ht="32.25" customHeight="1" x14ac:dyDescent="0.2">
      <c r="B43" s="187"/>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f t="shared" si="2"/>
        <v>15</v>
      </c>
      <c r="BX43" s="354"/>
      <c r="BY43" s="355" t="str">
        <f>IF('各会計、関係団体の財政状況及び健全化判断比率'!B77="","",'各会計、関係団体の財政状況及び健全化判断比率'!B77)</f>
        <v>邑楽館林医療企業団</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
    <row r="55" spans="5:113" x14ac:dyDescent="0.2"/>
    <row r="56" spans="5:113" x14ac:dyDescent="0.2"/>
  </sheetData>
  <sheetProtection algorithmName="SHA-512" hashValue="ukTVwWvpYT3Q0R8+A59/zzfm0jjKlz1QhD0sA58S/9tqJvePlNK0nIrIYsBDLdiKML4WNN8TBOksII7EDnT+HA==" saltValue="pQN7VWlaVCVXg2h4bkBMF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202</v>
      </c>
      <c r="DI1" s="705"/>
      <c r="DJ1" s="705"/>
      <c r="DK1" s="705"/>
      <c r="DL1" s="705"/>
      <c r="DM1" s="705"/>
      <c r="DN1" s="706"/>
      <c r="DO1" s="196"/>
      <c r="DP1" s="704" t="s">
        <v>203</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2">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2">
      <c r="B5" s="666" t="s">
        <v>215</v>
      </c>
      <c r="C5" s="667"/>
      <c r="D5" s="667"/>
      <c r="E5" s="667"/>
      <c r="F5" s="667"/>
      <c r="G5" s="667"/>
      <c r="H5" s="667"/>
      <c r="I5" s="667"/>
      <c r="J5" s="667"/>
      <c r="K5" s="667"/>
      <c r="L5" s="667"/>
      <c r="M5" s="667"/>
      <c r="N5" s="667"/>
      <c r="O5" s="667"/>
      <c r="P5" s="667"/>
      <c r="Q5" s="668"/>
      <c r="R5" s="663">
        <v>2360748</v>
      </c>
      <c r="S5" s="664"/>
      <c r="T5" s="664"/>
      <c r="U5" s="664"/>
      <c r="V5" s="664"/>
      <c r="W5" s="664"/>
      <c r="X5" s="664"/>
      <c r="Y5" s="689"/>
      <c r="Z5" s="702">
        <v>24.6</v>
      </c>
      <c r="AA5" s="702"/>
      <c r="AB5" s="702"/>
      <c r="AC5" s="702"/>
      <c r="AD5" s="703">
        <v>2277124</v>
      </c>
      <c r="AE5" s="703"/>
      <c r="AF5" s="703"/>
      <c r="AG5" s="703"/>
      <c r="AH5" s="703"/>
      <c r="AI5" s="703"/>
      <c r="AJ5" s="703"/>
      <c r="AK5" s="703"/>
      <c r="AL5" s="690">
        <v>60.5</v>
      </c>
      <c r="AM5" s="672"/>
      <c r="AN5" s="672"/>
      <c r="AO5" s="691"/>
      <c r="AP5" s="666" t="s">
        <v>216</v>
      </c>
      <c r="AQ5" s="667"/>
      <c r="AR5" s="667"/>
      <c r="AS5" s="667"/>
      <c r="AT5" s="667"/>
      <c r="AU5" s="667"/>
      <c r="AV5" s="667"/>
      <c r="AW5" s="667"/>
      <c r="AX5" s="667"/>
      <c r="AY5" s="667"/>
      <c r="AZ5" s="667"/>
      <c r="BA5" s="667"/>
      <c r="BB5" s="667"/>
      <c r="BC5" s="667"/>
      <c r="BD5" s="667"/>
      <c r="BE5" s="667"/>
      <c r="BF5" s="668"/>
      <c r="BG5" s="608">
        <v>2277124</v>
      </c>
      <c r="BH5" s="609"/>
      <c r="BI5" s="609"/>
      <c r="BJ5" s="609"/>
      <c r="BK5" s="609"/>
      <c r="BL5" s="609"/>
      <c r="BM5" s="609"/>
      <c r="BN5" s="610"/>
      <c r="BO5" s="646">
        <v>96.5</v>
      </c>
      <c r="BP5" s="646"/>
      <c r="BQ5" s="646"/>
      <c r="BR5" s="646"/>
      <c r="BS5" s="647">
        <v>59787</v>
      </c>
      <c r="BT5" s="647"/>
      <c r="BU5" s="647"/>
      <c r="BV5" s="647"/>
      <c r="BW5" s="647"/>
      <c r="BX5" s="647"/>
      <c r="BY5" s="647"/>
      <c r="BZ5" s="647"/>
      <c r="CA5" s="647"/>
      <c r="CB5" s="682"/>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43" ht="11.25" customHeight="1" x14ac:dyDescent="0.2">
      <c r="B6" s="605" t="s">
        <v>220</v>
      </c>
      <c r="C6" s="606"/>
      <c r="D6" s="606"/>
      <c r="E6" s="606"/>
      <c r="F6" s="606"/>
      <c r="G6" s="606"/>
      <c r="H6" s="606"/>
      <c r="I6" s="606"/>
      <c r="J6" s="606"/>
      <c r="K6" s="606"/>
      <c r="L6" s="606"/>
      <c r="M6" s="606"/>
      <c r="N6" s="606"/>
      <c r="O6" s="606"/>
      <c r="P6" s="606"/>
      <c r="Q6" s="607"/>
      <c r="R6" s="608">
        <v>62366</v>
      </c>
      <c r="S6" s="609"/>
      <c r="T6" s="609"/>
      <c r="U6" s="609"/>
      <c r="V6" s="609"/>
      <c r="W6" s="609"/>
      <c r="X6" s="609"/>
      <c r="Y6" s="610"/>
      <c r="Z6" s="646">
        <v>0.7</v>
      </c>
      <c r="AA6" s="646"/>
      <c r="AB6" s="646"/>
      <c r="AC6" s="646"/>
      <c r="AD6" s="647">
        <v>62366</v>
      </c>
      <c r="AE6" s="647"/>
      <c r="AF6" s="647"/>
      <c r="AG6" s="647"/>
      <c r="AH6" s="647"/>
      <c r="AI6" s="647"/>
      <c r="AJ6" s="647"/>
      <c r="AK6" s="647"/>
      <c r="AL6" s="611">
        <v>1.7</v>
      </c>
      <c r="AM6" s="612"/>
      <c r="AN6" s="612"/>
      <c r="AO6" s="648"/>
      <c r="AP6" s="605" t="s">
        <v>221</v>
      </c>
      <c r="AQ6" s="606"/>
      <c r="AR6" s="606"/>
      <c r="AS6" s="606"/>
      <c r="AT6" s="606"/>
      <c r="AU6" s="606"/>
      <c r="AV6" s="606"/>
      <c r="AW6" s="606"/>
      <c r="AX6" s="606"/>
      <c r="AY6" s="606"/>
      <c r="AZ6" s="606"/>
      <c r="BA6" s="606"/>
      <c r="BB6" s="606"/>
      <c r="BC6" s="606"/>
      <c r="BD6" s="606"/>
      <c r="BE6" s="606"/>
      <c r="BF6" s="607"/>
      <c r="BG6" s="608">
        <v>2277124</v>
      </c>
      <c r="BH6" s="609"/>
      <c r="BI6" s="609"/>
      <c r="BJ6" s="609"/>
      <c r="BK6" s="609"/>
      <c r="BL6" s="609"/>
      <c r="BM6" s="609"/>
      <c r="BN6" s="610"/>
      <c r="BO6" s="646">
        <v>96.5</v>
      </c>
      <c r="BP6" s="646"/>
      <c r="BQ6" s="646"/>
      <c r="BR6" s="646"/>
      <c r="BS6" s="647">
        <v>59787</v>
      </c>
      <c r="BT6" s="647"/>
      <c r="BU6" s="647"/>
      <c r="BV6" s="647"/>
      <c r="BW6" s="647"/>
      <c r="BX6" s="647"/>
      <c r="BY6" s="647"/>
      <c r="BZ6" s="647"/>
      <c r="CA6" s="647"/>
      <c r="CB6" s="682"/>
      <c r="CD6" s="666" t="s">
        <v>222</v>
      </c>
      <c r="CE6" s="667"/>
      <c r="CF6" s="667"/>
      <c r="CG6" s="667"/>
      <c r="CH6" s="667"/>
      <c r="CI6" s="667"/>
      <c r="CJ6" s="667"/>
      <c r="CK6" s="667"/>
      <c r="CL6" s="667"/>
      <c r="CM6" s="667"/>
      <c r="CN6" s="667"/>
      <c r="CO6" s="667"/>
      <c r="CP6" s="667"/>
      <c r="CQ6" s="668"/>
      <c r="CR6" s="608">
        <v>82633</v>
      </c>
      <c r="CS6" s="609"/>
      <c r="CT6" s="609"/>
      <c r="CU6" s="609"/>
      <c r="CV6" s="609"/>
      <c r="CW6" s="609"/>
      <c r="CX6" s="609"/>
      <c r="CY6" s="610"/>
      <c r="CZ6" s="690">
        <v>0.9</v>
      </c>
      <c r="DA6" s="672"/>
      <c r="DB6" s="672"/>
      <c r="DC6" s="692"/>
      <c r="DD6" s="614" t="s">
        <v>122</v>
      </c>
      <c r="DE6" s="609"/>
      <c r="DF6" s="609"/>
      <c r="DG6" s="609"/>
      <c r="DH6" s="609"/>
      <c r="DI6" s="609"/>
      <c r="DJ6" s="609"/>
      <c r="DK6" s="609"/>
      <c r="DL6" s="609"/>
      <c r="DM6" s="609"/>
      <c r="DN6" s="609"/>
      <c r="DO6" s="609"/>
      <c r="DP6" s="610"/>
      <c r="DQ6" s="614">
        <v>82633</v>
      </c>
      <c r="DR6" s="609"/>
      <c r="DS6" s="609"/>
      <c r="DT6" s="609"/>
      <c r="DU6" s="609"/>
      <c r="DV6" s="609"/>
      <c r="DW6" s="609"/>
      <c r="DX6" s="609"/>
      <c r="DY6" s="609"/>
      <c r="DZ6" s="609"/>
      <c r="EA6" s="609"/>
      <c r="EB6" s="609"/>
      <c r="EC6" s="645"/>
    </row>
    <row r="7" spans="2:143" ht="11.25" customHeight="1" x14ac:dyDescent="0.2">
      <c r="B7" s="605" t="s">
        <v>223</v>
      </c>
      <c r="C7" s="606"/>
      <c r="D7" s="606"/>
      <c r="E7" s="606"/>
      <c r="F7" s="606"/>
      <c r="G7" s="606"/>
      <c r="H7" s="606"/>
      <c r="I7" s="606"/>
      <c r="J7" s="606"/>
      <c r="K7" s="606"/>
      <c r="L7" s="606"/>
      <c r="M7" s="606"/>
      <c r="N7" s="606"/>
      <c r="O7" s="606"/>
      <c r="P7" s="606"/>
      <c r="Q7" s="607"/>
      <c r="R7" s="608">
        <v>571</v>
      </c>
      <c r="S7" s="609"/>
      <c r="T7" s="609"/>
      <c r="U7" s="609"/>
      <c r="V7" s="609"/>
      <c r="W7" s="609"/>
      <c r="X7" s="609"/>
      <c r="Y7" s="610"/>
      <c r="Z7" s="646">
        <v>0</v>
      </c>
      <c r="AA7" s="646"/>
      <c r="AB7" s="646"/>
      <c r="AC7" s="646"/>
      <c r="AD7" s="647">
        <v>571</v>
      </c>
      <c r="AE7" s="647"/>
      <c r="AF7" s="647"/>
      <c r="AG7" s="647"/>
      <c r="AH7" s="647"/>
      <c r="AI7" s="647"/>
      <c r="AJ7" s="647"/>
      <c r="AK7" s="647"/>
      <c r="AL7" s="611">
        <v>0</v>
      </c>
      <c r="AM7" s="612"/>
      <c r="AN7" s="612"/>
      <c r="AO7" s="648"/>
      <c r="AP7" s="605" t="s">
        <v>224</v>
      </c>
      <c r="AQ7" s="606"/>
      <c r="AR7" s="606"/>
      <c r="AS7" s="606"/>
      <c r="AT7" s="606"/>
      <c r="AU7" s="606"/>
      <c r="AV7" s="606"/>
      <c r="AW7" s="606"/>
      <c r="AX7" s="606"/>
      <c r="AY7" s="606"/>
      <c r="AZ7" s="606"/>
      <c r="BA7" s="606"/>
      <c r="BB7" s="606"/>
      <c r="BC7" s="606"/>
      <c r="BD7" s="606"/>
      <c r="BE7" s="606"/>
      <c r="BF7" s="607"/>
      <c r="BG7" s="608">
        <v>789065</v>
      </c>
      <c r="BH7" s="609"/>
      <c r="BI7" s="609"/>
      <c r="BJ7" s="609"/>
      <c r="BK7" s="609"/>
      <c r="BL7" s="609"/>
      <c r="BM7" s="609"/>
      <c r="BN7" s="610"/>
      <c r="BO7" s="646">
        <v>33.4</v>
      </c>
      <c r="BP7" s="646"/>
      <c r="BQ7" s="646"/>
      <c r="BR7" s="646"/>
      <c r="BS7" s="647">
        <v>59787</v>
      </c>
      <c r="BT7" s="647"/>
      <c r="BU7" s="647"/>
      <c r="BV7" s="647"/>
      <c r="BW7" s="647"/>
      <c r="BX7" s="647"/>
      <c r="BY7" s="647"/>
      <c r="BZ7" s="647"/>
      <c r="CA7" s="647"/>
      <c r="CB7" s="682"/>
      <c r="CD7" s="605" t="s">
        <v>225</v>
      </c>
      <c r="CE7" s="606"/>
      <c r="CF7" s="606"/>
      <c r="CG7" s="606"/>
      <c r="CH7" s="606"/>
      <c r="CI7" s="606"/>
      <c r="CJ7" s="606"/>
      <c r="CK7" s="606"/>
      <c r="CL7" s="606"/>
      <c r="CM7" s="606"/>
      <c r="CN7" s="606"/>
      <c r="CO7" s="606"/>
      <c r="CP7" s="606"/>
      <c r="CQ7" s="607"/>
      <c r="CR7" s="608">
        <v>3660769</v>
      </c>
      <c r="CS7" s="609"/>
      <c r="CT7" s="609"/>
      <c r="CU7" s="609"/>
      <c r="CV7" s="609"/>
      <c r="CW7" s="609"/>
      <c r="CX7" s="609"/>
      <c r="CY7" s="610"/>
      <c r="CZ7" s="646">
        <v>41.6</v>
      </c>
      <c r="DA7" s="646"/>
      <c r="DB7" s="646"/>
      <c r="DC7" s="646"/>
      <c r="DD7" s="614">
        <v>66646</v>
      </c>
      <c r="DE7" s="609"/>
      <c r="DF7" s="609"/>
      <c r="DG7" s="609"/>
      <c r="DH7" s="609"/>
      <c r="DI7" s="609"/>
      <c r="DJ7" s="609"/>
      <c r="DK7" s="609"/>
      <c r="DL7" s="609"/>
      <c r="DM7" s="609"/>
      <c r="DN7" s="609"/>
      <c r="DO7" s="609"/>
      <c r="DP7" s="610"/>
      <c r="DQ7" s="614">
        <v>3530519</v>
      </c>
      <c r="DR7" s="609"/>
      <c r="DS7" s="609"/>
      <c r="DT7" s="609"/>
      <c r="DU7" s="609"/>
      <c r="DV7" s="609"/>
      <c r="DW7" s="609"/>
      <c r="DX7" s="609"/>
      <c r="DY7" s="609"/>
      <c r="DZ7" s="609"/>
      <c r="EA7" s="609"/>
      <c r="EB7" s="609"/>
      <c r="EC7" s="645"/>
    </row>
    <row r="8" spans="2:143" ht="11.25" customHeight="1" x14ac:dyDescent="0.2">
      <c r="B8" s="605" t="s">
        <v>226</v>
      </c>
      <c r="C8" s="606"/>
      <c r="D8" s="606"/>
      <c r="E8" s="606"/>
      <c r="F8" s="606"/>
      <c r="G8" s="606"/>
      <c r="H8" s="606"/>
      <c r="I8" s="606"/>
      <c r="J8" s="606"/>
      <c r="K8" s="606"/>
      <c r="L8" s="606"/>
      <c r="M8" s="606"/>
      <c r="N8" s="606"/>
      <c r="O8" s="606"/>
      <c r="P8" s="606"/>
      <c r="Q8" s="607"/>
      <c r="R8" s="608">
        <v>11358</v>
      </c>
      <c r="S8" s="609"/>
      <c r="T8" s="609"/>
      <c r="U8" s="609"/>
      <c r="V8" s="609"/>
      <c r="W8" s="609"/>
      <c r="X8" s="609"/>
      <c r="Y8" s="610"/>
      <c r="Z8" s="646">
        <v>0.1</v>
      </c>
      <c r="AA8" s="646"/>
      <c r="AB8" s="646"/>
      <c r="AC8" s="646"/>
      <c r="AD8" s="647">
        <v>11358</v>
      </c>
      <c r="AE8" s="647"/>
      <c r="AF8" s="647"/>
      <c r="AG8" s="647"/>
      <c r="AH8" s="647"/>
      <c r="AI8" s="647"/>
      <c r="AJ8" s="647"/>
      <c r="AK8" s="647"/>
      <c r="AL8" s="611">
        <v>0.3</v>
      </c>
      <c r="AM8" s="612"/>
      <c r="AN8" s="612"/>
      <c r="AO8" s="648"/>
      <c r="AP8" s="605" t="s">
        <v>227</v>
      </c>
      <c r="AQ8" s="606"/>
      <c r="AR8" s="606"/>
      <c r="AS8" s="606"/>
      <c r="AT8" s="606"/>
      <c r="AU8" s="606"/>
      <c r="AV8" s="606"/>
      <c r="AW8" s="606"/>
      <c r="AX8" s="606"/>
      <c r="AY8" s="606"/>
      <c r="AZ8" s="606"/>
      <c r="BA8" s="606"/>
      <c r="BB8" s="606"/>
      <c r="BC8" s="606"/>
      <c r="BD8" s="606"/>
      <c r="BE8" s="606"/>
      <c r="BF8" s="607"/>
      <c r="BG8" s="608">
        <v>17750</v>
      </c>
      <c r="BH8" s="609"/>
      <c r="BI8" s="609"/>
      <c r="BJ8" s="609"/>
      <c r="BK8" s="609"/>
      <c r="BL8" s="609"/>
      <c r="BM8" s="609"/>
      <c r="BN8" s="610"/>
      <c r="BO8" s="646">
        <v>0.8</v>
      </c>
      <c r="BP8" s="646"/>
      <c r="BQ8" s="646"/>
      <c r="BR8" s="646"/>
      <c r="BS8" s="647" t="s">
        <v>122</v>
      </c>
      <c r="BT8" s="647"/>
      <c r="BU8" s="647"/>
      <c r="BV8" s="647"/>
      <c r="BW8" s="647"/>
      <c r="BX8" s="647"/>
      <c r="BY8" s="647"/>
      <c r="BZ8" s="647"/>
      <c r="CA8" s="647"/>
      <c r="CB8" s="682"/>
      <c r="CD8" s="605" t="s">
        <v>228</v>
      </c>
      <c r="CE8" s="606"/>
      <c r="CF8" s="606"/>
      <c r="CG8" s="606"/>
      <c r="CH8" s="606"/>
      <c r="CI8" s="606"/>
      <c r="CJ8" s="606"/>
      <c r="CK8" s="606"/>
      <c r="CL8" s="606"/>
      <c r="CM8" s="606"/>
      <c r="CN8" s="606"/>
      <c r="CO8" s="606"/>
      <c r="CP8" s="606"/>
      <c r="CQ8" s="607"/>
      <c r="CR8" s="608">
        <v>1676919</v>
      </c>
      <c r="CS8" s="609"/>
      <c r="CT8" s="609"/>
      <c r="CU8" s="609"/>
      <c r="CV8" s="609"/>
      <c r="CW8" s="609"/>
      <c r="CX8" s="609"/>
      <c r="CY8" s="610"/>
      <c r="CZ8" s="646">
        <v>19.100000000000001</v>
      </c>
      <c r="DA8" s="646"/>
      <c r="DB8" s="646"/>
      <c r="DC8" s="646"/>
      <c r="DD8" s="614">
        <v>20071</v>
      </c>
      <c r="DE8" s="609"/>
      <c r="DF8" s="609"/>
      <c r="DG8" s="609"/>
      <c r="DH8" s="609"/>
      <c r="DI8" s="609"/>
      <c r="DJ8" s="609"/>
      <c r="DK8" s="609"/>
      <c r="DL8" s="609"/>
      <c r="DM8" s="609"/>
      <c r="DN8" s="609"/>
      <c r="DO8" s="609"/>
      <c r="DP8" s="610"/>
      <c r="DQ8" s="614">
        <v>1098708</v>
      </c>
      <c r="DR8" s="609"/>
      <c r="DS8" s="609"/>
      <c r="DT8" s="609"/>
      <c r="DU8" s="609"/>
      <c r="DV8" s="609"/>
      <c r="DW8" s="609"/>
      <c r="DX8" s="609"/>
      <c r="DY8" s="609"/>
      <c r="DZ8" s="609"/>
      <c r="EA8" s="609"/>
      <c r="EB8" s="609"/>
      <c r="EC8" s="645"/>
    </row>
    <row r="9" spans="2:143" ht="11.25" customHeight="1" x14ac:dyDescent="0.2">
      <c r="B9" s="605" t="s">
        <v>229</v>
      </c>
      <c r="C9" s="606"/>
      <c r="D9" s="606"/>
      <c r="E9" s="606"/>
      <c r="F9" s="606"/>
      <c r="G9" s="606"/>
      <c r="H9" s="606"/>
      <c r="I9" s="606"/>
      <c r="J9" s="606"/>
      <c r="K9" s="606"/>
      <c r="L9" s="606"/>
      <c r="M9" s="606"/>
      <c r="N9" s="606"/>
      <c r="O9" s="606"/>
      <c r="P9" s="606"/>
      <c r="Q9" s="607"/>
      <c r="R9" s="608">
        <v>15347</v>
      </c>
      <c r="S9" s="609"/>
      <c r="T9" s="609"/>
      <c r="U9" s="609"/>
      <c r="V9" s="609"/>
      <c r="W9" s="609"/>
      <c r="X9" s="609"/>
      <c r="Y9" s="610"/>
      <c r="Z9" s="646">
        <v>0.2</v>
      </c>
      <c r="AA9" s="646"/>
      <c r="AB9" s="646"/>
      <c r="AC9" s="646"/>
      <c r="AD9" s="647">
        <v>15347</v>
      </c>
      <c r="AE9" s="647"/>
      <c r="AF9" s="647"/>
      <c r="AG9" s="647"/>
      <c r="AH9" s="647"/>
      <c r="AI9" s="647"/>
      <c r="AJ9" s="647"/>
      <c r="AK9" s="647"/>
      <c r="AL9" s="611">
        <v>0.4</v>
      </c>
      <c r="AM9" s="612"/>
      <c r="AN9" s="612"/>
      <c r="AO9" s="648"/>
      <c r="AP9" s="605" t="s">
        <v>230</v>
      </c>
      <c r="AQ9" s="606"/>
      <c r="AR9" s="606"/>
      <c r="AS9" s="606"/>
      <c r="AT9" s="606"/>
      <c r="AU9" s="606"/>
      <c r="AV9" s="606"/>
      <c r="AW9" s="606"/>
      <c r="AX9" s="606"/>
      <c r="AY9" s="606"/>
      <c r="AZ9" s="606"/>
      <c r="BA9" s="606"/>
      <c r="BB9" s="606"/>
      <c r="BC9" s="606"/>
      <c r="BD9" s="606"/>
      <c r="BE9" s="606"/>
      <c r="BF9" s="607"/>
      <c r="BG9" s="608">
        <v>498231</v>
      </c>
      <c r="BH9" s="609"/>
      <c r="BI9" s="609"/>
      <c r="BJ9" s="609"/>
      <c r="BK9" s="609"/>
      <c r="BL9" s="609"/>
      <c r="BM9" s="609"/>
      <c r="BN9" s="610"/>
      <c r="BO9" s="646">
        <v>21.1</v>
      </c>
      <c r="BP9" s="646"/>
      <c r="BQ9" s="646"/>
      <c r="BR9" s="646"/>
      <c r="BS9" s="647" t="s">
        <v>122</v>
      </c>
      <c r="BT9" s="647"/>
      <c r="BU9" s="647"/>
      <c r="BV9" s="647"/>
      <c r="BW9" s="647"/>
      <c r="BX9" s="647"/>
      <c r="BY9" s="647"/>
      <c r="BZ9" s="647"/>
      <c r="CA9" s="647"/>
      <c r="CB9" s="682"/>
      <c r="CD9" s="605" t="s">
        <v>231</v>
      </c>
      <c r="CE9" s="606"/>
      <c r="CF9" s="606"/>
      <c r="CG9" s="606"/>
      <c r="CH9" s="606"/>
      <c r="CI9" s="606"/>
      <c r="CJ9" s="606"/>
      <c r="CK9" s="606"/>
      <c r="CL9" s="606"/>
      <c r="CM9" s="606"/>
      <c r="CN9" s="606"/>
      <c r="CO9" s="606"/>
      <c r="CP9" s="606"/>
      <c r="CQ9" s="607"/>
      <c r="CR9" s="608">
        <v>497549</v>
      </c>
      <c r="CS9" s="609"/>
      <c r="CT9" s="609"/>
      <c r="CU9" s="609"/>
      <c r="CV9" s="609"/>
      <c r="CW9" s="609"/>
      <c r="CX9" s="609"/>
      <c r="CY9" s="610"/>
      <c r="CZ9" s="646">
        <v>5.7</v>
      </c>
      <c r="DA9" s="646"/>
      <c r="DB9" s="646"/>
      <c r="DC9" s="646"/>
      <c r="DD9" s="614">
        <v>15072</v>
      </c>
      <c r="DE9" s="609"/>
      <c r="DF9" s="609"/>
      <c r="DG9" s="609"/>
      <c r="DH9" s="609"/>
      <c r="DI9" s="609"/>
      <c r="DJ9" s="609"/>
      <c r="DK9" s="609"/>
      <c r="DL9" s="609"/>
      <c r="DM9" s="609"/>
      <c r="DN9" s="609"/>
      <c r="DO9" s="609"/>
      <c r="DP9" s="610"/>
      <c r="DQ9" s="614">
        <v>456765</v>
      </c>
      <c r="DR9" s="609"/>
      <c r="DS9" s="609"/>
      <c r="DT9" s="609"/>
      <c r="DU9" s="609"/>
      <c r="DV9" s="609"/>
      <c r="DW9" s="609"/>
      <c r="DX9" s="609"/>
      <c r="DY9" s="609"/>
      <c r="DZ9" s="609"/>
      <c r="EA9" s="609"/>
      <c r="EB9" s="609"/>
      <c r="EC9" s="645"/>
    </row>
    <row r="10" spans="2:143" ht="11.25" customHeight="1" x14ac:dyDescent="0.2">
      <c r="B10" s="605" t="s">
        <v>232</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v>63807</v>
      </c>
      <c r="BH10" s="609"/>
      <c r="BI10" s="609"/>
      <c r="BJ10" s="609"/>
      <c r="BK10" s="609"/>
      <c r="BL10" s="609"/>
      <c r="BM10" s="609"/>
      <c r="BN10" s="610"/>
      <c r="BO10" s="646">
        <v>2.7</v>
      </c>
      <c r="BP10" s="646"/>
      <c r="BQ10" s="646"/>
      <c r="BR10" s="646"/>
      <c r="BS10" s="647" t="s">
        <v>122</v>
      </c>
      <c r="BT10" s="647"/>
      <c r="BU10" s="647"/>
      <c r="BV10" s="647"/>
      <c r="BW10" s="647"/>
      <c r="BX10" s="647"/>
      <c r="BY10" s="647"/>
      <c r="BZ10" s="647"/>
      <c r="CA10" s="647"/>
      <c r="CB10" s="682"/>
      <c r="CD10" s="605" t="s">
        <v>234</v>
      </c>
      <c r="CE10" s="606"/>
      <c r="CF10" s="606"/>
      <c r="CG10" s="606"/>
      <c r="CH10" s="606"/>
      <c r="CI10" s="606"/>
      <c r="CJ10" s="606"/>
      <c r="CK10" s="606"/>
      <c r="CL10" s="606"/>
      <c r="CM10" s="606"/>
      <c r="CN10" s="606"/>
      <c r="CO10" s="606"/>
      <c r="CP10" s="606"/>
      <c r="CQ10" s="607"/>
      <c r="CR10" s="608">
        <v>105</v>
      </c>
      <c r="CS10" s="609"/>
      <c r="CT10" s="609"/>
      <c r="CU10" s="609"/>
      <c r="CV10" s="609"/>
      <c r="CW10" s="609"/>
      <c r="CX10" s="609"/>
      <c r="CY10" s="610"/>
      <c r="CZ10" s="646">
        <v>0</v>
      </c>
      <c r="DA10" s="646"/>
      <c r="DB10" s="646"/>
      <c r="DC10" s="646"/>
      <c r="DD10" s="614" t="s">
        <v>122</v>
      </c>
      <c r="DE10" s="609"/>
      <c r="DF10" s="609"/>
      <c r="DG10" s="609"/>
      <c r="DH10" s="609"/>
      <c r="DI10" s="609"/>
      <c r="DJ10" s="609"/>
      <c r="DK10" s="609"/>
      <c r="DL10" s="609"/>
      <c r="DM10" s="609"/>
      <c r="DN10" s="609"/>
      <c r="DO10" s="609"/>
      <c r="DP10" s="610"/>
      <c r="DQ10" s="614">
        <v>105</v>
      </c>
      <c r="DR10" s="609"/>
      <c r="DS10" s="609"/>
      <c r="DT10" s="609"/>
      <c r="DU10" s="609"/>
      <c r="DV10" s="609"/>
      <c r="DW10" s="609"/>
      <c r="DX10" s="609"/>
      <c r="DY10" s="609"/>
      <c r="DZ10" s="609"/>
      <c r="EA10" s="609"/>
      <c r="EB10" s="609"/>
      <c r="EC10" s="645"/>
    </row>
    <row r="11" spans="2:143" ht="11.25" customHeight="1" x14ac:dyDescent="0.2">
      <c r="B11" s="605" t="s">
        <v>235</v>
      </c>
      <c r="C11" s="606"/>
      <c r="D11" s="606"/>
      <c r="E11" s="606"/>
      <c r="F11" s="606"/>
      <c r="G11" s="606"/>
      <c r="H11" s="606"/>
      <c r="I11" s="606"/>
      <c r="J11" s="606"/>
      <c r="K11" s="606"/>
      <c r="L11" s="606"/>
      <c r="M11" s="606"/>
      <c r="N11" s="606"/>
      <c r="O11" s="606"/>
      <c r="P11" s="606"/>
      <c r="Q11" s="607"/>
      <c r="R11" s="608">
        <v>313422</v>
      </c>
      <c r="S11" s="609"/>
      <c r="T11" s="609"/>
      <c r="U11" s="609"/>
      <c r="V11" s="609"/>
      <c r="W11" s="609"/>
      <c r="X11" s="609"/>
      <c r="Y11" s="610"/>
      <c r="Z11" s="611">
        <v>3.3</v>
      </c>
      <c r="AA11" s="612"/>
      <c r="AB11" s="612"/>
      <c r="AC11" s="613"/>
      <c r="AD11" s="614">
        <v>313422</v>
      </c>
      <c r="AE11" s="609"/>
      <c r="AF11" s="609"/>
      <c r="AG11" s="609"/>
      <c r="AH11" s="609"/>
      <c r="AI11" s="609"/>
      <c r="AJ11" s="609"/>
      <c r="AK11" s="610"/>
      <c r="AL11" s="611">
        <v>8.3000000000000007</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v>209277</v>
      </c>
      <c r="BH11" s="609"/>
      <c r="BI11" s="609"/>
      <c r="BJ11" s="609"/>
      <c r="BK11" s="609"/>
      <c r="BL11" s="609"/>
      <c r="BM11" s="609"/>
      <c r="BN11" s="610"/>
      <c r="BO11" s="646">
        <v>8.9</v>
      </c>
      <c r="BP11" s="646"/>
      <c r="BQ11" s="646"/>
      <c r="BR11" s="646"/>
      <c r="BS11" s="647">
        <v>59787</v>
      </c>
      <c r="BT11" s="647"/>
      <c r="BU11" s="647"/>
      <c r="BV11" s="647"/>
      <c r="BW11" s="647"/>
      <c r="BX11" s="647"/>
      <c r="BY11" s="647"/>
      <c r="BZ11" s="647"/>
      <c r="CA11" s="647"/>
      <c r="CB11" s="682"/>
      <c r="CD11" s="605" t="s">
        <v>237</v>
      </c>
      <c r="CE11" s="606"/>
      <c r="CF11" s="606"/>
      <c r="CG11" s="606"/>
      <c r="CH11" s="606"/>
      <c r="CI11" s="606"/>
      <c r="CJ11" s="606"/>
      <c r="CK11" s="606"/>
      <c r="CL11" s="606"/>
      <c r="CM11" s="606"/>
      <c r="CN11" s="606"/>
      <c r="CO11" s="606"/>
      <c r="CP11" s="606"/>
      <c r="CQ11" s="607"/>
      <c r="CR11" s="608">
        <v>108910</v>
      </c>
      <c r="CS11" s="609"/>
      <c r="CT11" s="609"/>
      <c r="CU11" s="609"/>
      <c r="CV11" s="609"/>
      <c r="CW11" s="609"/>
      <c r="CX11" s="609"/>
      <c r="CY11" s="610"/>
      <c r="CZ11" s="646">
        <v>1.2</v>
      </c>
      <c r="DA11" s="646"/>
      <c r="DB11" s="646"/>
      <c r="DC11" s="646"/>
      <c r="DD11" s="614">
        <v>29389</v>
      </c>
      <c r="DE11" s="609"/>
      <c r="DF11" s="609"/>
      <c r="DG11" s="609"/>
      <c r="DH11" s="609"/>
      <c r="DI11" s="609"/>
      <c r="DJ11" s="609"/>
      <c r="DK11" s="609"/>
      <c r="DL11" s="609"/>
      <c r="DM11" s="609"/>
      <c r="DN11" s="609"/>
      <c r="DO11" s="609"/>
      <c r="DP11" s="610"/>
      <c r="DQ11" s="614">
        <v>96487</v>
      </c>
      <c r="DR11" s="609"/>
      <c r="DS11" s="609"/>
      <c r="DT11" s="609"/>
      <c r="DU11" s="609"/>
      <c r="DV11" s="609"/>
      <c r="DW11" s="609"/>
      <c r="DX11" s="609"/>
      <c r="DY11" s="609"/>
      <c r="DZ11" s="609"/>
      <c r="EA11" s="609"/>
      <c r="EB11" s="609"/>
      <c r="EC11" s="645"/>
    </row>
    <row r="12" spans="2:143" ht="11.25" customHeight="1" x14ac:dyDescent="0.2">
      <c r="B12" s="605" t="s">
        <v>238</v>
      </c>
      <c r="C12" s="606"/>
      <c r="D12" s="606"/>
      <c r="E12" s="606"/>
      <c r="F12" s="606"/>
      <c r="G12" s="606"/>
      <c r="H12" s="606"/>
      <c r="I12" s="606"/>
      <c r="J12" s="606"/>
      <c r="K12" s="606"/>
      <c r="L12" s="606"/>
      <c r="M12" s="606"/>
      <c r="N12" s="606"/>
      <c r="O12" s="606"/>
      <c r="P12" s="606"/>
      <c r="Q12" s="607"/>
      <c r="R12" s="608" t="s">
        <v>122</v>
      </c>
      <c r="S12" s="609"/>
      <c r="T12" s="609"/>
      <c r="U12" s="609"/>
      <c r="V12" s="609"/>
      <c r="W12" s="609"/>
      <c r="X12" s="609"/>
      <c r="Y12" s="610"/>
      <c r="Z12" s="646" t="s">
        <v>122</v>
      </c>
      <c r="AA12" s="646"/>
      <c r="AB12" s="646"/>
      <c r="AC12" s="646"/>
      <c r="AD12" s="647" t="s">
        <v>122</v>
      </c>
      <c r="AE12" s="647"/>
      <c r="AF12" s="647"/>
      <c r="AG12" s="647"/>
      <c r="AH12" s="647"/>
      <c r="AI12" s="647"/>
      <c r="AJ12" s="647"/>
      <c r="AK12" s="647"/>
      <c r="AL12" s="611" t="s">
        <v>122</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v>1349480</v>
      </c>
      <c r="BH12" s="609"/>
      <c r="BI12" s="609"/>
      <c r="BJ12" s="609"/>
      <c r="BK12" s="609"/>
      <c r="BL12" s="609"/>
      <c r="BM12" s="609"/>
      <c r="BN12" s="610"/>
      <c r="BO12" s="646">
        <v>57.2</v>
      </c>
      <c r="BP12" s="646"/>
      <c r="BQ12" s="646"/>
      <c r="BR12" s="646"/>
      <c r="BS12" s="647" t="s">
        <v>122</v>
      </c>
      <c r="BT12" s="647"/>
      <c r="BU12" s="647"/>
      <c r="BV12" s="647"/>
      <c r="BW12" s="647"/>
      <c r="BX12" s="647"/>
      <c r="BY12" s="647"/>
      <c r="BZ12" s="647"/>
      <c r="CA12" s="647"/>
      <c r="CB12" s="682"/>
      <c r="CD12" s="605" t="s">
        <v>240</v>
      </c>
      <c r="CE12" s="606"/>
      <c r="CF12" s="606"/>
      <c r="CG12" s="606"/>
      <c r="CH12" s="606"/>
      <c r="CI12" s="606"/>
      <c r="CJ12" s="606"/>
      <c r="CK12" s="606"/>
      <c r="CL12" s="606"/>
      <c r="CM12" s="606"/>
      <c r="CN12" s="606"/>
      <c r="CO12" s="606"/>
      <c r="CP12" s="606"/>
      <c r="CQ12" s="607"/>
      <c r="CR12" s="608">
        <v>120580</v>
      </c>
      <c r="CS12" s="609"/>
      <c r="CT12" s="609"/>
      <c r="CU12" s="609"/>
      <c r="CV12" s="609"/>
      <c r="CW12" s="609"/>
      <c r="CX12" s="609"/>
      <c r="CY12" s="610"/>
      <c r="CZ12" s="646">
        <v>1.4</v>
      </c>
      <c r="DA12" s="646"/>
      <c r="DB12" s="646"/>
      <c r="DC12" s="646"/>
      <c r="DD12" s="614">
        <v>5300</v>
      </c>
      <c r="DE12" s="609"/>
      <c r="DF12" s="609"/>
      <c r="DG12" s="609"/>
      <c r="DH12" s="609"/>
      <c r="DI12" s="609"/>
      <c r="DJ12" s="609"/>
      <c r="DK12" s="609"/>
      <c r="DL12" s="609"/>
      <c r="DM12" s="609"/>
      <c r="DN12" s="609"/>
      <c r="DO12" s="609"/>
      <c r="DP12" s="610"/>
      <c r="DQ12" s="614">
        <v>117932</v>
      </c>
      <c r="DR12" s="609"/>
      <c r="DS12" s="609"/>
      <c r="DT12" s="609"/>
      <c r="DU12" s="609"/>
      <c r="DV12" s="609"/>
      <c r="DW12" s="609"/>
      <c r="DX12" s="609"/>
      <c r="DY12" s="609"/>
      <c r="DZ12" s="609"/>
      <c r="EA12" s="609"/>
      <c r="EB12" s="609"/>
      <c r="EC12" s="645"/>
    </row>
    <row r="13" spans="2:143" ht="11.25" customHeight="1" x14ac:dyDescent="0.2">
      <c r="B13" s="605" t="s">
        <v>241</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v>1345600</v>
      </c>
      <c r="BH13" s="609"/>
      <c r="BI13" s="609"/>
      <c r="BJ13" s="609"/>
      <c r="BK13" s="609"/>
      <c r="BL13" s="609"/>
      <c r="BM13" s="609"/>
      <c r="BN13" s="610"/>
      <c r="BO13" s="646">
        <v>57</v>
      </c>
      <c r="BP13" s="646"/>
      <c r="BQ13" s="646"/>
      <c r="BR13" s="646"/>
      <c r="BS13" s="647" t="s">
        <v>122</v>
      </c>
      <c r="BT13" s="647"/>
      <c r="BU13" s="647"/>
      <c r="BV13" s="647"/>
      <c r="BW13" s="647"/>
      <c r="BX13" s="647"/>
      <c r="BY13" s="647"/>
      <c r="BZ13" s="647"/>
      <c r="CA13" s="647"/>
      <c r="CB13" s="682"/>
      <c r="CD13" s="605" t="s">
        <v>243</v>
      </c>
      <c r="CE13" s="606"/>
      <c r="CF13" s="606"/>
      <c r="CG13" s="606"/>
      <c r="CH13" s="606"/>
      <c r="CI13" s="606"/>
      <c r="CJ13" s="606"/>
      <c r="CK13" s="606"/>
      <c r="CL13" s="606"/>
      <c r="CM13" s="606"/>
      <c r="CN13" s="606"/>
      <c r="CO13" s="606"/>
      <c r="CP13" s="606"/>
      <c r="CQ13" s="607"/>
      <c r="CR13" s="608">
        <v>844166</v>
      </c>
      <c r="CS13" s="609"/>
      <c r="CT13" s="609"/>
      <c r="CU13" s="609"/>
      <c r="CV13" s="609"/>
      <c r="CW13" s="609"/>
      <c r="CX13" s="609"/>
      <c r="CY13" s="610"/>
      <c r="CZ13" s="646">
        <v>9.6</v>
      </c>
      <c r="DA13" s="646"/>
      <c r="DB13" s="646"/>
      <c r="DC13" s="646"/>
      <c r="DD13" s="614">
        <v>262029</v>
      </c>
      <c r="DE13" s="609"/>
      <c r="DF13" s="609"/>
      <c r="DG13" s="609"/>
      <c r="DH13" s="609"/>
      <c r="DI13" s="609"/>
      <c r="DJ13" s="609"/>
      <c r="DK13" s="609"/>
      <c r="DL13" s="609"/>
      <c r="DM13" s="609"/>
      <c r="DN13" s="609"/>
      <c r="DO13" s="609"/>
      <c r="DP13" s="610"/>
      <c r="DQ13" s="614">
        <v>621979</v>
      </c>
      <c r="DR13" s="609"/>
      <c r="DS13" s="609"/>
      <c r="DT13" s="609"/>
      <c r="DU13" s="609"/>
      <c r="DV13" s="609"/>
      <c r="DW13" s="609"/>
      <c r="DX13" s="609"/>
      <c r="DY13" s="609"/>
      <c r="DZ13" s="609"/>
      <c r="EA13" s="609"/>
      <c r="EB13" s="609"/>
      <c r="EC13" s="645"/>
    </row>
    <row r="14" spans="2:143" ht="11.25" customHeight="1" x14ac:dyDescent="0.2">
      <c r="B14" s="605" t="s">
        <v>244</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48659</v>
      </c>
      <c r="BH14" s="609"/>
      <c r="BI14" s="609"/>
      <c r="BJ14" s="609"/>
      <c r="BK14" s="609"/>
      <c r="BL14" s="609"/>
      <c r="BM14" s="609"/>
      <c r="BN14" s="610"/>
      <c r="BO14" s="646">
        <v>2.1</v>
      </c>
      <c r="BP14" s="646"/>
      <c r="BQ14" s="646"/>
      <c r="BR14" s="646"/>
      <c r="BS14" s="647" t="s">
        <v>122</v>
      </c>
      <c r="BT14" s="647"/>
      <c r="BU14" s="647"/>
      <c r="BV14" s="647"/>
      <c r="BW14" s="647"/>
      <c r="BX14" s="647"/>
      <c r="BY14" s="647"/>
      <c r="BZ14" s="647"/>
      <c r="CA14" s="647"/>
      <c r="CB14" s="682"/>
      <c r="CD14" s="605" t="s">
        <v>246</v>
      </c>
      <c r="CE14" s="606"/>
      <c r="CF14" s="606"/>
      <c r="CG14" s="606"/>
      <c r="CH14" s="606"/>
      <c r="CI14" s="606"/>
      <c r="CJ14" s="606"/>
      <c r="CK14" s="606"/>
      <c r="CL14" s="606"/>
      <c r="CM14" s="606"/>
      <c r="CN14" s="606"/>
      <c r="CO14" s="606"/>
      <c r="CP14" s="606"/>
      <c r="CQ14" s="607"/>
      <c r="CR14" s="608">
        <v>336117</v>
      </c>
      <c r="CS14" s="609"/>
      <c r="CT14" s="609"/>
      <c r="CU14" s="609"/>
      <c r="CV14" s="609"/>
      <c r="CW14" s="609"/>
      <c r="CX14" s="609"/>
      <c r="CY14" s="610"/>
      <c r="CZ14" s="646">
        <v>3.8</v>
      </c>
      <c r="DA14" s="646"/>
      <c r="DB14" s="646"/>
      <c r="DC14" s="646"/>
      <c r="DD14" s="614">
        <v>80152</v>
      </c>
      <c r="DE14" s="609"/>
      <c r="DF14" s="609"/>
      <c r="DG14" s="609"/>
      <c r="DH14" s="609"/>
      <c r="DI14" s="609"/>
      <c r="DJ14" s="609"/>
      <c r="DK14" s="609"/>
      <c r="DL14" s="609"/>
      <c r="DM14" s="609"/>
      <c r="DN14" s="609"/>
      <c r="DO14" s="609"/>
      <c r="DP14" s="610"/>
      <c r="DQ14" s="614">
        <v>254247</v>
      </c>
      <c r="DR14" s="609"/>
      <c r="DS14" s="609"/>
      <c r="DT14" s="609"/>
      <c r="DU14" s="609"/>
      <c r="DV14" s="609"/>
      <c r="DW14" s="609"/>
      <c r="DX14" s="609"/>
      <c r="DY14" s="609"/>
      <c r="DZ14" s="609"/>
      <c r="EA14" s="609"/>
      <c r="EB14" s="609"/>
      <c r="EC14" s="645"/>
    </row>
    <row r="15" spans="2:143" ht="11.25" customHeight="1" x14ac:dyDescent="0.2">
      <c r="B15" s="605" t="s">
        <v>247</v>
      </c>
      <c r="C15" s="606"/>
      <c r="D15" s="606"/>
      <c r="E15" s="606"/>
      <c r="F15" s="606"/>
      <c r="G15" s="606"/>
      <c r="H15" s="606"/>
      <c r="I15" s="606"/>
      <c r="J15" s="606"/>
      <c r="K15" s="606"/>
      <c r="L15" s="606"/>
      <c r="M15" s="606"/>
      <c r="N15" s="606"/>
      <c r="O15" s="606"/>
      <c r="P15" s="606"/>
      <c r="Q15" s="607"/>
      <c r="R15" s="608">
        <v>9327</v>
      </c>
      <c r="S15" s="609"/>
      <c r="T15" s="609"/>
      <c r="U15" s="609"/>
      <c r="V15" s="609"/>
      <c r="W15" s="609"/>
      <c r="X15" s="609"/>
      <c r="Y15" s="610"/>
      <c r="Z15" s="646">
        <v>0.1</v>
      </c>
      <c r="AA15" s="646"/>
      <c r="AB15" s="646"/>
      <c r="AC15" s="646"/>
      <c r="AD15" s="647">
        <v>9327</v>
      </c>
      <c r="AE15" s="647"/>
      <c r="AF15" s="647"/>
      <c r="AG15" s="647"/>
      <c r="AH15" s="647"/>
      <c r="AI15" s="647"/>
      <c r="AJ15" s="647"/>
      <c r="AK15" s="647"/>
      <c r="AL15" s="611">
        <v>0.2</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89920</v>
      </c>
      <c r="BH15" s="609"/>
      <c r="BI15" s="609"/>
      <c r="BJ15" s="609"/>
      <c r="BK15" s="609"/>
      <c r="BL15" s="609"/>
      <c r="BM15" s="609"/>
      <c r="BN15" s="610"/>
      <c r="BO15" s="646">
        <v>3.8</v>
      </c>
      <c r="BP15" s="646"/>
      <c r="BQ15" s="646"/>
      <c r="BR15" s="646"/>
      <c r="BS15" s="647" t="s">
        <v>122</v>
      </c>
      <c r="BT15" s="647"/>
      <c r="BU15" s="647"/>
      <c r="BV15" s="647"/>
      <c r="BW15" s="647"/>
      <c r="BX15" s="647"/>
      <c r="BY15" s="647"/>
      <c r="BZ15" s="647"/>
      <c r="CA15" s="647"/>
      <c r="CB15" s="682"/>
      <c r="CD15" s="605" t="s">
        <v>249</v>
      </c>
      <c r="CE15" s="606"/>
      <c r="CF15" s="606"/>
      <c r="CG15" s="606"/>
      <c r="CH15" s="606"/>
      <c r="CI15" s="606"/>
      <c r="CJ15" s="606"/>
      <c r="CK15" s="606"/>
      <c r="CL15" s="606"/>
      <c r="CM15" s="606"/>
      <c r="CN15" s="606"/>
      <c r="CO15" s="606"/>
      <c r="CP15" s="606"/>
      <c r="CQ15" s="607"/>
      <c r="CR15" s="608">
        <v>1105096</v>
      </c>
      <c r="CS15" s="609"/>
      <c r="CT15" s="609"/>
      <c r="CU15" s="609"/>
      <c r="CV15" s="609"/>
      <c r="CW15" s="609"/>
      <c r="CX15" s="609"/>
      <c r="CY15" s="610"/>
      <c r="CZ15" s="646">
        <v>12.6</v>
      </c>
      <c r="DA15" s="646"/>
      <c r="DB15" s="646"/>
      <c r="DC15" s="646"/>
      <c r="DD15" s="614">
        <v>79075</v>
      </c>
      <c r="DE15" s="609"/>
      <c r="DF15" s="609"/>
      <c r="DG15" s="609"/>
      <c r="DH15" s="609"/>
      <c r="DI15" s="609"/>
      <c r="DJ15" s="609"/>
      <c r="DK15" s="609"/>
      <c r="DL15" s="609"/>
      <c r="DM15" s="609"/>
      <c r="DN15" s="609"/>
      <c r="DO15" s="609"/>
      <c r="DP15" s="610"/>
      <c r="DQ15" s="614">
        <v>951136</v>
      </c>
      <c r="DR15" s="609"/>
      <c r="DS15" s="609"/>
      <c r="DT15" s="609"/>
      <c r="DU15" s="609"/>
      <c r="DV15" s="609"/>
      <c r="DW15" s="609"/>
      <c r="DX15" s="609"/>
      <c r="DY15" s="609"/>
      <c r="DZ15" s="609"/>
      <c r="EA15" s="609"/>
      <c r="EB15" s="609"/>
      <c r="EC15" s="645"/>
    </row>
    <row r="16" spans="2:143" ht="11.25" customHeight="1" x14ac:dyDescent="0.2">
      <c r="B16" s="605" t="s">
        <v>250</v>
      </c>
      <c r="C16" s="606"/>
      <c r="D16" s="606"/>
      <c r="E16" s="606"/>
      <c r="F16" s="606"/>
      <c r="G16" s="606"/>
      <c r="H16" s="606"/>
      <c r="I16" s="606"/>
      <c r="J16" s="606"/>
      <c r="K16" s="606"/>
      <c r="L16" s="606"/>
      <c r="M16" s="606"/>
      <c r="N16" s="606"/>
      <c r="O16" s="606"/>
      <c r="P16" s="606"/>
      <c r="Q16" s="607"/>
      <c r="R16" s="608">
        <v>44852</v>
      </c>
      <c r="S16" s="609"/>
      <c r="T16" s="609"/>
      <c r="U16" s="609"/>
      <c r="V16" s="609"/>
      <c r="W16" s="609"/>
      <c r="X16" s="609"/>
      <c r="Y16" s="610"/>
      <c r="Z16" s="646">
        <v>0.5</v>
      </c>
      <c r="AA16" s="646"/>
      <c r="AB16" s="646"/>
      <c r="AC16" s="646"/>
      <c r="AD16" s="647">
        <v>44852</v>
      </c>
      <c r="AE16" s="647"/>
      <c r="AF16" s="647"/>
      <c r="AG16" s="647"/>
      <c r="AH16" s="647"/>
      <c r="AI16" s="647"/>
      <c r="AJ16" s="647"/>
      <c r="AK16" s="647"/>
      <c r="AL16" s="611">
        <v>1.2</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2"/>
      <c r="CD16" s="605" t="s">
        <v>252</v>
      </c>
      <c r="CE16" s="606"/>
      <c r="CF16" s="606"/>
      <c r="CG16" s="606"/>
      <c r="CH16" s="606"/>
      <c r="CI16" s="606"/>
      <c r="CJ16" s="606"/>
      <c r="CK16" s="606"/>
      <c r="CL16" s="606"/>
      <c r="CM16" s="606"/>
      <c r="CN16" s="606"/>
      <c r="CO16" s="606"/>
      <c r="CP16" s="606"/>
      <c r="CQ16" s="607"/>
      <c r="CR16" s="608" t="s">
        <v>122</v>
      </c>
      <c r="CS16" s="609"/>
      <c r="CT16" s="609"/>
      <c r="CU16" s="609"/>
      <c r="CV16" s="609"/>
      <c r="CW16" s="609"/>
      <c r="CX16" s="609"/>
      <c r="CY16" s="610"/>
      <c r="CZ16" s="646" t="s">
        <v>122</v>
      </c>
      <c r="DA16" s="646"/>
      <c r="DB16" s="646"/>
      <c r="DC16" s="646"/>
      <c r="DD16" s="614" t="s">
        <v>122</v>
      </c>
      <c r="DE16" s="609"/>
      <c r="DF16" s="609"/>
      <c r="DG16" s="609"/>
      <c r="DH16" s="609"/>
      <c r="DI16" s="609"/>
      <c r="DJ16" s="609"/>
      <c r="DK16" s="609"/>
      <c r="DL16" s="609"/>
      <c r="DM16" s="609"/>
      <c r="DN16" s="609"/>
      <c r="DO16" s="609"/>
      <c r="DP16" s="610"/>
      <c r="DQ16" s="614" t="s">
        <v>122</v>
      </c>
      <c r="DR16" s="609"/>
      <c r="DS16" s="609"/>
      <c r="DT16" s="609"/>
      <c r="DU16" s="609"/>
      <c r="DV16" s="609"/>
      <c r="DW16" s="609"/>
      <c r="DX16" s="609"/>
      <c r="DY16" s="609"/>
      <c r="DZ16" s="609"/>
      <c r="EA16" s="609"/>
      <c r="EB16" s="609"/>
      <c r="EC16" s="645"/>
    </row>
    <row r="17" spans="2:133" ht="11.25" customHeight="1" x14ac:dyDescent="0.2">
      <c r="B17" s="605" t="s">
        <v>253</v>
      </c>
      <c r="C17" s="606"/>
      <c r="D17" s="606"/>
      <c r="E17" s="606"/>
      <c r="F17" s="606"/>
      <c r="G17" s="606"/>
      <c r="H17" s="606"/>
      <c r="I17" s="606"/>
      <c r="J17" s="606"/>
      <c r="K17" s="606"/>
      <c r="L17" s="606"/>
      <c r="M17" s="606"/>
      <c r="N17" s="606"/>
      <c r="O17" s="606"/>
      <c r="P17" s="606"/>
      <c r="Q17" s="607"/>
      <c r="R17" s="608">
        <v>65986</v>
      </c>
      <c r="S17" s="609"/>
      <c r="T17" s="609"/>
      <c r="U17" s="609"/>
      <c r="V17" s="609"/>
      <c r="W17" s="609"/>
      <c r="X17" s="609"/>
      <c r="Y17" s="610"/>
      <c r="Z17" s="646">
        <v>0.7</v>
      </c>
      <c r="AA17" s="646"/>
      <c r="AB17" s="646"/>
      <c r="AC17" s="646"/>
      <c r="AD17" s="647">
        <v>65986</v>
      </c>
      <c r="AE17" s="647"/>
      <c r="AF17" s="647"/>
      <c r="AG17" s="647"/>
      <c r="AH17" s="647"/>
      <c r="AI17" s="647"/>
      <c r="AJ17" s="647"/>
      <c r="AK17" s="647"/>
      <c r="AL17" s="611">
        <v>1.8</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2"/>
      <c r="CD17" s="605" t="s">
        <v>255</v>
      </c>
      <c r="CE17" s="606"/>
      <c r="CF17" s="606"/>
      <c r="CG17" s="606"/>
      <c r="CH17" s="606"/>
      <c r="CI17" s="606"/>
      <c r="CJ17" s="606"/>
      <c r="CK17" s="606"/>
      <c r="CL17" s="606"/>
      <c r="CM17" s="606"/>
      <c r="CN17" s="606"/>
      <c r="CO17" s="606"/>
      <c r="CP17" s="606"/>
      <c r="CQ17" s="607"/>
      <c r="CR17" s="608">
        <v>369010</v>
      </c>
      <c r="CS17" s="609"/>
      <c r="CT17" s="609"/>
      <c r="CU17" s="609"/>
      <c r="CV17" s="609"/>
      <c r="CW17" s="609"/>
      <c r="CX17" s="609"/>
      <c r="CY17" s="610"/>
      <c r="CZ17" s="646">
        <v>4.2</v>
      </c>
      <c r="DA17" s="646"/>
      <c r="DB17" s="646"/>
      <c r="DC17" s="646"/>
      <c r="DD17" s="614" t="s">
        <v>122</v>
      </c>
      <c r="DE17" s="609"/>
      <c r="DF17" s="609"/>
      <c r="DG17" s="609"/>
      <c r="DH17" s="609"/>
      <c r="DI17" s="609"/>
      <c r="DJ17" s="609"/>
      <c r="DK17" s="609"/>
      <c r="DL17" s="609"/>
      <c r="DM17" s="609"/>
      <c r="DN17" s="609"/>
      <c r="DO17" s="609"/>
      <c r="DP17" s="610"/>
      <c r="DQ17" s="614">
        <v>369010</v>
      </c>
      <c r="DR17" s="609"/>
      <c r="DS17" s="609"/>
      <c r="DT17" s="609"/>
      <c r="DU17" s="609"/>
      <c r="DV17" s="609"/>
      <c r="DW17" s="609"/>
      <c r="DX17" s="609"/>
      <c r="DY17" s="609"/>
      <c r="DZ17" s="609"/>
      <c r="EA17" s="609"/>
      <c r="EB17" s="609"/>
      <c r="EC17" s="645"/>
    </row>
    <row r="18" spans="2:133" ht="11.25" customHeight="1" x14ac:dyDescent="0.2">
      <c r="B18" s="605" t="s">
        <v>256</v>
      </c>
      <c r="C18" s="606"/>
      <c r="D18" s="606"/>
      <c r="E18" s="606"/>
      <c r="F18" s="606"/>
      <c r="G18" s="606"/>
      <c r="H18" s="606"/>
      <c r="I18" s="606"/>
      <c r="J18" s="606"/>
      <c r="K18" s="606"/>
      <c r="L18" s="606"/>
      <c r="M18" s="606"/>
      <c r="N18" s="606"/>
      <c r="O18" s="606"/>
      <c r="P18" s="606"/>
      <c r="Q18" s="607"/>
      <c r="R18" s="608">
        <v>11290</v>
      </c>
      <c r="S18" s="609"/>
      <c r="T18" s="609"/>
      <c r="U18" s="609"/>
      <c r="V18" s="609"/>
      <c r="W18" s="609"/>
      <c r="X18" s="609"/>
      <c r="Y18" s="610"/>
      <c r="Z18" s="646">
        <v>0.1</v>
      </c>
      <c r="AA18" s="646"/>
      <c r="AB18" s="646"/>
      <c r="AC18" s="646"/>
      <c r="AD18" s="647">
        <v>11290</v>
      </c>
      <c r="AE18" s="647"/>
      <c r="AF18" s="647"/>
      <c r="AG18" s="647"/>
      <c r="AH18" s="647"/>
      <c r="AI18" s="647"/>
      <c r="AJ18" s="647"/>
      <c r="AK18" s="647"/>
      <c r="AL18" s="611">
        <v>0.3</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2"/>
      <c r="CD18" s="605" t="s">
        <v>258</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x14ac:dyDescent="0.2">
      <c r="B19" s="605" t="s">
        <v>259</v>
      </c>
      <c r="C19" s="606"/>
      <c r="D19" s="606"/>
      <c r="E19" s="606"/>
      <c r="F19" s="606"/>
      <c r="G19" s="606"/>
      <c r="H19" s="606"/>
      <c r="I19" s="606"/>
      <c r="J19" s="606"/>
      <c r="K19" s="606"/>
      <c r="L19" s="606"/>
      <c r="M19" s="606"/>
      <c r="N19" s="606"/>
      <c r="O19" s="606"/>
      <c r="P19" s="606"/>
      <c r="Q19" s="607"/>
      <c r="R19" s="608">
        <v>48794</v>
      </c>
      <c r="S19" s="609"/>
      <c r="T19" s="609"/>
      <c r="U19" s="609"/>
      <c r="V19" s="609"/>
      <c r="W19" s="609"/>
      <c r="X19" s="609"/>
      <c r="Y19" s="610"/>
      <c r="Z19" s="646">
        <v>0.5</v>
      </c>
      <c r="AA19" s="646"/>
      <c r="AB19" s="646"/>
      <c r="AC19" s="646"/>
      <c r="AD19" s="647">
        <v>48794</v>
      </c>
      <c r="AE19" s="647"/>
      <c r="AF19" s="647"/>
      <c r="AG19" s="647"/>
      <c r="AH19" s="647"/>
      <c r="AI19" s="647"/>
      <c r="AJ19" s="647"/>
      <c r="AK19" s="647"/>
      <c r="AL19" s="611">
        <v>1.3</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v>83624</v>
      </c>
      <c r="BH19" s="609"/>
      <c r="BI19" s="609"/>
      <c r="BJ19" s="609"/>
      <c r="BK19" s="609"/>
      <c r="BL19" s="609"/>
      <c r="BM19" s="609"/>
      <c r="BN19" s="610"/>
      <c r="BO19" s="646">
        <v>3.5</v>
      </c>
      <c r="BP19" s="646"/>
      <c r="BQ19" s="646"/>
      <c r="BR19" s="646"/>
      <c r="BS19" s="647" t="s">
        <v>122</v>
      </c>
      <c r="BT19" s="647"/>
      <c r="BU19" s="647"/>
      <c r="BV19" s="647"/>
      <c r="BW19" s="647"/>
      <c r="BX19" s="647"/>
      <c r="BY19" s="647"/>
      <c r="BZ19" s="647"/>
      <c r="CA19" s="647"/>
      <c r="CB19" s="682"/>
      <c r="CD19" s="605" t="s">
        <v>261</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2">
      <c r="B20" s="683" t="s">
        <v>262</v>
      </c>
      <c r="C20" s="684"/>
      <c r="D20" s="684"/>
      <c r="E20" s="684"/>
      <c r="F20" s="684"/>
      <c r="G20" s="684"/>
      <c r="H20" s="684"/>
      <c r="I20" s="684"/>
      <c r="J20" s="684"/>
      <c r="K20" s="684"/>
      <c r="L20" s="684"/>
      <c r="M20" s="684"/>
      <c r="N20" s="684"/>
      <c r="O20" s="684"/>
      <c r="P20" s="684"/>
      <c r="Q20" s="685"/>
      <c r="R20" s="608">
        <v>5902</v>
      </c>
      <c r="S20" s="609"/>
      <c r="T20" s="609"/>
      <c r="U20" s="609"/>
      <c r="V20" s="609"/>
      <c r="W20" s="609"/>
      <c r="X20" s="609"/>
      <c r="Y20" s="610"/>
      <c r="Z20" s="646">
        <v>0.1</v>
      </c>
      <c r="AA20" s="646"/>
      <c r="AB20" s="646"/>
      <c r="AC20" s="646"/>
      <c r="AD20" s="647">
        <v>5902</v>
      </c>
      <c r="AE20" s="647"/>
      <c r="AF20" s="647"/>
      <c r="AG20" s="647"/>
      <c r="AH20" s="647"/>
      <c r="AI20" s="647"/>
      <c r="AJ20" s="647"/>
      <c r="AK20" s="647"/>
      <c r="AL20" s="611">
        <v>0.2</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v>83624</v>
      </c>
      <c r="BH20" s="609"/>
      <c r="BI20" s="609"/>
      <c r="BJ20" s="609"/>
      <c r="BK20" s="609"/>
      <c r="BL20" s="609"/>
      <c r="BM20" s="609"/>
      <c r="BN20" s="610"/>
      <c r="BO20" s="646">
        <v>3.5</v>
      </c>
      <c r="BP20" s="646"/>
      <c r="BQ20" s="646"/>
      <c r="BR20" s="646"/>
      <c r="BS20" s="647" t="s">
        <v>122</v>
      </c>
      <c r="BT20" s="647"/>
      <c r="BU20" s="647"/>
      <c r="BV20" s="647"/>
      <c r="BW20" s="647"/>
      <c r="BX20" s="647"/>
      <c r="BY20" s="647"/>
      <c r="BZ20" s="647"/>
      <c r="CA20" s="647"/>
      <c r="CB20" s="682"/>
      <c r="CD20" s="605" t="s">
        <v>264</v>
      </c>
      <c r="CE20" s="606"/>
      <c r="CF20" s="606"/>
      <c r="CG20" s="606"/>
      <c r="CH20" s="606"/>
      <c r="CI20" s="606"/>
      <c r="CJ20" s="606"/>
      <c r="CK20" s="606"/>
      <c r="CL20" s="606"/>
      <c r="CM20" s="606"/>
      <c r="CN20" s="606"/>
      <c r="CO20" s="606"/>
      <c r="CP20" s="606"/>
      <c r="CQ20" s="607"/>
      <c r="CR20" s="608">
        <v>8801854</v>
      </c>
      <c r="CS20" s="609"/>
      <c r="CT20" s="609"/>
      <c r="CU20" s="609"/>
      <c r="CV20" s="609"/>
      <c r="CW20" s="609"/>
      <c r="CX20" s="609"/>
      <c r="CY20" s="610"/>
      <c r="CZ20" s="646">
        <v>100</v>
      </c>
      <c r="DA20" s="646"/>
      <c r="DB20" s="646"/>
      <c r="DC20" s="646"/>
      <c r="DD20" s="614">
        <v>557734</v>
      </c>
      <c r="DE20" s="609"/>
      <c r="DF20" s="609"/>
      <c r="DG20" s="609"/>
      <c r="DH20" s="609"/>
      <c r="DI20" s="609"/>
      <c r="DJ20" s="609"/>
      <c r="DK20" s="609"/>
      <c r="DL20" s="609"/>
      <c r="DM20" s="609"/>
      <c r="DN20" s="609"/>
      <c r="DO20" s="609"/>
      <c r="DP20" s="610"/>
      <c r="DQ20" s="614">
        <v>7579521</v>
      </c>
      <c r="DR20" s="609"/>
      <c r="DS20" s="609"/>
      <c r="DT20" s="609"/>
      <c r="DU20" s="609"/>
      <c r="DV20" s="609"/>
      <c r="DW20" s="609"/>
      <c r="DX20" s="609"/>
      <c r="DY20" s="609"/>
      <c r="DZ20" s="609"/>
      <c r="EA20" s="609"/>
      <c r="EB20" s="609"/>
      <c r="EC20" s="645"/>
    </row>
    <row r="21" spans="2:133" ht="11.25" customHeight="1" x14ac:dyDescent="0.2">
      <c r="B21" s="605" t="s">
        <v>265</v>
      </c>
      <c r="C21" s="606"/>
      <c r="D21" s="606"/>
      <c r="E21" s="606"/>
      <c r="F21" s="606"/>
      <c r="G21" s="606"/>
      <c r="H21" s="606"/>
      <c r="I21" s="606"/>
      <c r="J21" s="606"/>
      <c r="K21" s="606"/>
      <c r="L21" s="606"/>
      <c r="M21" s="606"/>
      <c r="N21" s="606"/>
      <c r="O21" s="606"/>
      <c r="P21" s="606"/>
      <c r="Q21" s="607"/>
      <c r="R21" s="608">
        <v>1065585</v>
      </c>
      <c r="S21" s="609"/>
      <c r="T21" s="609"/>
      <c r="U21" s="609"/>
      <c r="V21" s="609"/>
      <c r="W21" s="609"/>
      <c r="X21" s="609"/>
      <c r="Y21" s="610"/>
      <c r="Z21" s="646">
        <v>11.1</v>
      </c>
      <c r="AA21" s="646"/>
      <c r="AB21" s="646"/>
      <c r="AC21" s="646"/>
      <c r="AD21" s="647">
        <v>958922</v>
      </c>
      <c r="AE21" s="647"/>
      <c r="AF21" s="647"/>
      <c r="AG21" s="647"/>
      <c r="AH21" s="647"/>
      <c r="AI21" s="647"/>
      <c r="AJ21" s="647"/>
      <c r="AK21" s="647"/>
      <c r="AL21" s="611">
        <v>25.5</v>
      </c>
      <c r="AM21" s="612"/>
      <c r="AN21" s="612"/>
      <c r="AO21" s="648"/>
      <c r="AP21" s="605" t="s">
        <v>266</v>
      </c>
      <c r="AQ21" s="686"/>
      <c r="AR21" s="686"/>
      <c r="AS21" s="686"/>
      <c r="AT21" s="686"/>
      <c r="AU21" s="686"/>
      <c r="AV21" s="686"/>
      <c r="AW21" s="686"/>
      <c r="AX21" s="686"/>
      <c r="AY21" s="686"/>
      <c r="AZ21" s="686"/>
      <c r="BA21" s="686"/>
      <c r="BB21" s="686"/>
      <c r="BC21" s="686"/>
      <c r="BD21" s="686"/>
      <c r="BE21" s="686"/>
      <c r="BF21" s="687"/>
      <c r="BG21" s="608" t="s">
        <v>122</v>
      </c>
      <c r="BH21" s="609"/>
      <c r="BI21" s="609"/>
      <c r="BJ21" s="609"/>
      <c r="BK21" s="609"/>
      <c r="BL21" s="609"/>
      <c r="BM21" s="609"/>
      <c r="BN21" s="610"/>
      <c r="BO21" s="646" t="s">
        <v>122</v>
      </c>
      <c r="BP21" s="646"/>
      <c r="BQ21" s="646"/>
      <c r="BR21" s="646"/>
      <c r="BS21" s="647" t="s">
        <v>122</v>
      </c>
      <c r="BT21" s="647"/>
      <c r="BU21" s="647"/>
      <c r="BV21" s="647"/>
      <c r="BW21" s="647"/>
      <c r="BX21" s="647"/>
      <c r="BY21" s="647"/>
      <c r="BZ21" s="647"/>
      <c r="CA21" s="647"/>
      <c r="CB21" s="682"/>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2">
      <c r="B22" s="605" t="s">
        <v>267</v>
      </c>
      <c r="C22" s="606"/>
      <c r="D22" s="606"/>
      <c r="E22" s="606"/>
      <c r="F22" s="606"/>
      <c r="G22" s="606"/>
      <c r="H22" s="606"/>
      <c r="I22" s="606"/>
      <c r="J22" s="606"/>
      <c r="K22" s="606"/>
      <c r="L22" s="606"/>
      <c r="M22" s="606"/>
      <c r="N22" s="606"/>
      <c r="O22" s="606"/>
      <c r="P22" s="606"/>
      <c r="Q22" s="607"/>
      <c r="R22" s="608">
        <v>958922</v>
      </c>
      <c r="S22" s="609"/>
      <c r="T22" s="609"/>
      <c r="U22" s="609"/>
      <c r="V22" s="609"/>
      <c r="W22" s="609"/>
      <c r="X22" s="609"/>
      <c r="Y22" s="610"/>
      <c r="Z22" s="646">
        <v>10</v>
      </c>
      <c r="AA22" s="646"/>
      <c r="AB22" s="646"/>
      <c r="AC22" s="646"/>
      <c r="AD22" s="647">
        <v>958922</v>
      </c>
      <c r="AE22" s="647"/>
      <c r="AF22" s="647"/>
      <c r="AG22" s="647"/>
      <c r="AH22" s="647"/>
      <c r="AI22" s="647"/>
      <c r="AJ22" s="647"/>
      <c r="AK22" s="647"/>
      <c r="AL22" s="611">
        <v>25.5</v>
      </c>
      <c r="AM22" s="612"/>
      <c r="AN22" s="612"/>
      <c r="AO22" s="648"/>
      <c r="AP22" s="605" t="s">
        <v>268</v>
      </c>
      <c r="AQ22" s="686"/>
      <c r="AR22" s="686"/>
      <c r="AS22" s="686"/>
      <c r="AT22" s="686"/>
      <c r="AU22" s="686"/>
      <c r="AV22" s="686"/>
      <c r="AW22" s="686"/>
      <c r="AX22" s="686"/>
      <c r="AY22" s="686"/>
      <c r="AZ22" s="686"/>
      <c r="BA22" s="686"/>
      <c r="BB22" s="686"/>
      <c r="BC22" s="686"/>
      <c r="BD22" s="686"/>
      <c r="BE22" s="686"/>
      <c r="BF22" s="687"/>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2"/>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2">
      <c r="B23" s="605" t="s">
        <v>270</v>
      </c>
      <c r="C23" s="606"/>
      <c r="D23" s="606"/>
      <c r="E23" s="606"/>
      <c r="F23" s="606"/>
      <c r="G23" s="606"/>
      <c r="H23" s="606"/>
      <c r="I23" s="606"/>
      <c r="J23" s="606"/>
      <c r="K23" s="606"/>
      <c r="L23" s="606"/>
      <c r="M23" s="606"/>
      <c r="N23" s="606"/>
      <c r="O23" s="606"/>
      <c r="P23" s="606"/>
      <c r="Q23" s="607"/>
      <c r="R23" s="608">
        <v>106663</v>
      </c>
      <c r="S23" s="609"/>
      <c r="T23" s="609"/>
      <c r="U23" s="609"/>
      <c r="V23" s="609"/>
      <c r="W23" s="609"/>
      <c r="X23" s="609"/>
      <c r="Y23" s="610"/>
      <c r="Z23" s="646">
        <v>1.1000000000000001</v>
      </c>
      <c r="AA23" s="646"/>
      <c r="AB23" s="646"/>
      <c r="AC23" s="646"/>
      <c r="AD23" s="647" t="s">
        <v>122</v>
      </c>
      <c r="AE23" s="647"/>
      <c r="AF23" s="647"/>
      <c r="AG23" s="647"/>
      <c r="AH23" s="647"/>
      <c r="AI23" s="647"/>
      <c r="AJ23" s="647"/>
      <c r="AK23" s="647"/>
      <c r="AL23" s="611" t="s">
        <v>122</v>
      </c>
      <c r="AM23" s="612"/>
      <c r="AN23" s="612"/>
      <c r="AO23" s="648"/>
      <c r="AP23" s="605" t="s">
        <v>271</v>
      </c>
      <c r="AQ23" s="686"/>
      <c r="AR23" s="686"/>
      <c r="AS23" s="686"/>
      <c r="AT23" s="686"/>
      <c r="AU23" s="686"/>
      <c r="AV23" s="686"/>
      <c r="AW23" s="686"/>
      <c r="AX23" s="686"/>
      <c r="AY23" s="686"/>
      <c r="AZ23" s="686"/>
      <c r="BA23" s="686"/>
      <c r="BB23" s="686"/>
      <c r="BC23" s="686"/>
      <c r="BD23" s="686"/>
      <c r="BE23" s="686"/>
      <c r="BF23" s="687"/>
      <c r="BG23" s="608">
        <v>83624</v>
      </c>
      <c r="BH23" s="609"/>
      <c r="BI23" s="609"/>
      <c r="BJ23" s="609"/>
      <c r="BK23" s="609"/>
      <c r="BL23" s="609"/>
      <c r="BM23" s="609"/>
      <c r="BN23" s="610"/>
      <c r="BO23" s="646">
        <v>3.5</v>
      </c>
      <c r="BP23" s="646"/>
      <c r="BQ23" s="646"/>
      <c r="BR23" s="646"/>
      <c r="BS23" s="647" t="s">
        <v>122</v>
      </c>
      <c r="BT23" s="647"/>
      <c r="BU23" s="647"/>
      <c r="BV23" s="647"/>
      <c r="BW23" s="647"/>
      <c r="BX23" s="647"/>
      <c r="BY23" s="647"/>
      <c r="BZ23" s="647"/>
      <c r="CA23" s="647"/>
      <c r="CB23" s="682"/>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x14ac:dyDescent="0.2">
      <c r="B24" s="605" t="s">
        <v>277</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278</v>
      </c>
      <c r="AQ24" s="686"/>
      <c r="AR24" s="686"/>
      <c r="AS24" s="686"/>
      <c r="AT24" s="686"/>
      <c r="AU24" s="686"/>
      <c r="AV24" s="686"/>
      <c r="AW24" s="686"/>
      <c r="AX24" s="686"/>
      <c r="AY24" s="686"/>
      <c r="AZ24" s="686"/>
      <c r="BA24" s="686"/>
      <c r="BB24" s="686"/>
      <c r="BC24" s="686"/>
      <c r="BD24" s="686"/>
      <c r="BE24" s="686"/>
      <c r="BF24" s="687"/>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2"/>
      <c r="CD24" s="666" t="s">
        <v>279</v>
      </c>
      <c r="CE24" s="667"/>
      <c r="CF24" s="667"/>
      <c r="CG24" s="667"/>
      <c r="CH24" s="667"/>
      <c r="CI24" s="667"/>
      <c r="CJ24" s="667"/>
      <c r="CK24" s="667"/>
      <c r="CL24" s="667"/>
      <c r="CM24" s="667"/>
      <c r="CN24" s="667"/>
      <c r="CO24" s="667"/>
      <c r="CP24" s="667"/>
      <c r="CQ24" s="668"/>
      <c r="CR24" s="663">
        <v>2256360</v>
      </c>
      <c r="CS24" s="664"/>
      <c r="CT24" s="664"/>
      <c r="CU24" s="664"/>
      <c r="CV24" s="664"/>
      <c r="CW24" s="664"/>
      <c r="CX24" s="664"/>
      <c r="CY24" s="689"/>
      <c r="CZ24" s="690">
        <v>25.6</v>
      </c>
      <c r="DA24" s="672"/>
      <c r="DB24" s="672"/>
      <c r="DC24" s="692"/>
      <c r="DD24" s="688">
        <v>1751028</v>
      </c>
      <c r="DE24" s="664"/>
      <c r="DF24" s="664"/>
      <c r="DG24" s="664"/>
      <c r="DH24" s="664"/>
      <c r="DI24" s="664"/>
      <c r="DJ24" s="664"/>
      <c r="DK24" s="689"/>
      <c r="DL24" s="688">
        <v>1750507</v>
      </c>
      <c r="DM24" s="664"/>
      <c r="DN24" s="664"/>
      <c r="DO24" s="664"/>
      <c r="DP24" s="664"/>
      <c r="DQ24" s="664"/>
      <c r="DR24" s="664"/>
      <c r="DS24" s="664"/>
      <c r="DT24" s="664"/>
      <c r="DU24" s="664"/>
      <c r="DV24" s="689"/>
      <c r="DW24" s="690">
        <v>46.3</v>
      </c>
      <c r="DX24" s="672"/>
      <c r="DY24" s="672"/>
      <c r="DZ24" s="672"/>
      <c r="EA24" s="672"/>
      <c r="EB24" s="672"/>
      <c r="EC24" s="691"/>
    </row>
    <row r="25" spans="2:133" ht="11.25" customHeight="1" x14ac:dyDescent="0.2">
      <c r="B25" s="605" t="s">
        <v>280</v>
      </c>
      <c r="C25" s="606"/>
      <c r="D25" s="606"/>
      <c r="E25" s="606"/>
      <c r="F25" s="606"/>
      <c r="G25" s="606"/>
      <c r="H25" s="606"/>
      <c r="I25" s="606"/>
      <c r="J25" s="606"/>
      <c r="K25" s="606"/>
      <c r="L25" s="606"/>
      <c r="M25" s="606"/>
      <c r="N25" s="606"/>
      <c r="O25" s="606"/>
      <c r="P25" s="606"/>
      <c r="Q25" s="607"/>
      <c r="R25" s="608">
        <v>3949562</v>
      </c>
      <c r="S25" s="609"/>
      <c r="T25" s="609"/>
      <c r="U25" s="609"/>
      <c r="V25" s="609"/>
      <c r="W25" s="609"/>
      <c r="X25" s="609"/>
      <c r="Y25" s="610"/>
      <c r="Z25" s="646">
        <v>41.2</v>
      </c>
      <c r="AA25" s="646"/>
      <c r="AB25" s="646"/>
      <c r="AC25" s="646"/>
      <c r="AD25" s="647">
        <v>3759275</v>
      </c>
      <c r="AE25" s="647"/>
      <c r="AF25" s="647"/>
      <c r="AG25" s="647"/>
      <c r="AH25" s="647"/>
      <c r="AI25" s="647"/>
      <c r="AJ25" s="647"/>
      <c r="AK25" s="647"/>
      <c r="AL25" s="611">
        <v>99.9</v>
      </c>
      <c r="AM25" s="612"/>
      <c r="AN25" s="612"/>
      <c r="AO25" s="648"/>
      <c r="AP25" s="605" t="s">
        <v>281</v>
      </c>
      <c r="AQ25" s="686"/>
      <c r="AR25" s="686"/>
      <c r="AS25" s="686"/>
      <c r="AT25" s="686"/>
      <c r="AU25" s="686"/>
      <c r="AV25" s="686"/>
      <c r="AW25" s="686"/>
      <c r="AX25" s="686"/>
      <c r="AY25" s="686"/>
      <c r="AZ25" s="686"/>
      <c r="BA25" s="686"/>
      <c r="BB25" s="686"/>
      <c r="BC25" s="686"/>
      <c r="BD25" s="686"/>
      <c r="BE25" s="686"/>
      <c r="BF25" s="687"/>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2"/>
      <c r="CD25" s="605" t="s">
        <v>282</v>
      </c>
      <c r="CE25" s="606"/>
      <c r="CF25" s="606"/>
      <c r="CG25" s="606"/>
      <c r="CH25" s="606"/>
      <c r="CI25" s="606"/>
      <c r="CJ25" s="606"/>
      <c r="CK25" s="606"/>
      <c r="CL25" s="606"/>
      <c r="CM25" s="606"/>
      <c r="CN25" s="606"/>
      <c r="CO25" s="606"/>
      <c r="CP25" s="606"/>
      <c r="CQ25" s="607"/>
      <c r="CR25" s="608">
        <v>1180474</v>
      </c>
      <c r="CS25" s="621"/>
      <c r="CT25" s="621"/>
      <c r="CU25" s="621"/>
      <c r="CV25" s="621"/>
      <c r="CW25" s="621"/>
      <c r="CX25" s="621"/>
      <c r="CY25" s="622"/>
      <c r="CZ25" s="611">
        <v>13.4</v>
      </c>
      <c r="DA25" s="623"/>
      <c r="DB25" s="623"/>
      <c r="DC25" s="624"/>
      <c r="DD25" s="614">
        <v>1130551</v>
      </c>
      <c r="DE25" s="621"/>
      <c r="DF25" s="621"/>
      <c r="DG25" s="621"/>
      <c r="DH25" s="621"/>
      <c r="DI25" s="621"/>
      <c r="DJ25" s="621"/>
      <c r="DK25" s="622"/>
      <c r="DL25" s="614">
        <v>1130030</v>
      </c>
      <c r="DM25" s="621"/>
      <c r="DN25" s="621"/>
      <c r="DO25" s="621"/>
      <c r="DP25" s="621"/>
      <c r="DQ25" s="621"/>
      <c r="DR25" s="621"/>
      <c r="DS25" s="621"/>
      <c r="DT25" s="621"/>
      <c r="DU25" s="621"/>
      <c r="DV25" s="622"/>
      <c r="DW25" s="611">
        <v>29.9</v>
      </c>
      <c r="DX25" s="623"/>
      <c r="DY25" s="623"/>
      <c r="DZ25" s="623"/>
      <c r="EA25" s="623"/>
      <c r="EB25" s="623"/>
      <c r="EC25" s="635"/>
    </row>
    <row r="26" spans="2:133" ht="11.25" customHeight="1" x14ac:dyDescent="0.2">
      <c r="B26" s="605" t="s">
        <v>283</v>
      </c>
      <c r="C26" s="606"/>
      <c r="D26" s="606"/>
      <c r="E26" s="606"/>
      <c r="F26" s="606"/>
      <c r="G26" s="606"/>
      <c r="H26" s="606"/>
      <c r="I26" s="606"/>
      <c r="J26" s="606"/>
      <c r="K26" s="606"/>
      <c r="L26" s="606"/>
      <c r="M26" s="606"/>
      <c r="N26" s="606"/>
      <c r="O26" s="606"/>
      <c r="P26" s="606"/>
      <c r="Q26" s="607"/>
      <c r="R26" s="608">
        <v>1506</v>
      </c>
      <c r="S26" s="609"/>
      <c r="T26" s="609"/>
      <c r="U26" s="609"/>
      <c r="V26" s="609"/>
      <c r="W26" s="609"/>
      <c r="X26" s="609"/>
      <c r="Y26" s="610"/>
      <c r="Z26" s="646">
        <v>0</v>
      </c>
      <c r="AA26" s="646"/>
      <c r="AB26" s="646"/>
      <c r="AC26" s="646"/>
      <c r="AD26" s="647">
        <v>1506</v>
      </c>
      <c r="AE26" s="647"/>
      <c r="AF26" s="647"/>
      <c r="AG26" s="647"/>
      <c r="AH26" s="647"/>
      <c r="AI26" s="647"/>
      <c r="AJ26" s="647"/>
      <c r="AK26" s="647"/>
      <c r="AL26" s="611">
        <v>0</v>
      </c>
      <c r="AM26" s="612"/>
      <c r="AN26" s="612"/>
      <c r="AO26" s="648"/>
      <c r="AP26" s="605" t="s">
        <v>284</v>
      </c>
      <c r="AQ26" s="686"/>
      <c r="AR26" s="686"/>
      <c r="AS26" s="686"/>
      <c r="AT26" s="686"/>
      <c r="AU26" s="686"/>
      <c r="AV26" s="686"/>
      <c r="AW26" s="686"/>
      <c r="AX26" s="686"/>
      <c r="AY26" s="686"/>
      <c r="AZ26" s="686"/>
      <c r="BA26" s="686"/>
      <c r="BB26" s="686"/>
      <c r="BC26" s="686"/>
      <c r="BD26" s="686"/>
      <c r="BE26" s="686"/>
      <c r="BF26" s="687"/>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2"/>
      <c r="CD26" s="605" t="s">
        <v>285</v>
      </c>
      <c r="CE26" s="606"/>
      <c r="CF26" s="606"/>
      <c r="CG26" s="606"/>
      <c r="CH26" s="606"/>
      <c r="CI26" s="606"/>
      <c r="CJ26" s="606"/>
      <c r="CK26" s="606"/>
      <c r="CL26" s="606"/>
      <c r="CM26" s="606"/>
      <c r="CN26" s="606"/>
      <c r="CO26" s="606"/>
      <c r="CP26" s="606"/>
      <c r="CQ26" s="607"/>
      <c r="CR26" s="608">
        <v>650334</v>
      </c>
      <c r="CS26" s="609"/>
      <c r="CT26" s="609"/>
      <c r="CU26" s="609"/>
      <c r="CV26" s="609"/>
      <c r="CW26" s="609"/>
      <c r="CX26" s="609"/>
      <c r="CY26" s="610"/>
      <c r="CZ26" s="611">
        <v>7.4</v>
      </c>
      <c r="DA26" s="623"/>
      <c r="DB26" s="623"/>
      <c r="DC26" s="624"/>
      <c r="DD26" s="614">
        <v>618195</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2">
      <c r="B27" s="605" t="s">
        <v>286</v>
      </c>
      <c r="C27" s="606"/>
      <c r="D27" s="606"/>
      <c r="E27" s="606"/>
      <c r="F27" s="606"/>
      <c r="G27" s="606"/>
      <c r="H27" s="606"/>
      <c r="I27" s="606"/>
      <c r="J27" s="606"/>
      <c r="K27" s="606"/>
      <c r="L27" s="606"/>
      <c r="M27" s="606"/>
      <c r="N27" s="606"/>
      <c r="O27" s="606"/>
      <c r="P27" s="606"/>
      <c r="Q27" s="607"/>
      <c r="R27" s="608">
        <v>3379</v>
      </c>
      <c r="S27" s="609"/>
      <c r="T27" s="609"/>
      <c r="U27" s="609"/>
      <c r="V27" s="609"/>
      <c r="W27" s="609"/>
      <c r="X27" s="609"/>
      <c r="Y27" s="610"/>
      <c r="Z27" s="646">
        <v>0</v>
      </c>
      <c r="AA27" s="646"/>
      <c r="AB27" s="646"/>
      <c r="AC27" s="646"/>
      <c r="AD27" s="647" t="s">
        <v>122</v>
      </c>
      <c r="AE27" s="647"/>
      <c r="AF27" s="647"/>
      <c r="AG27" s="647"/>
      <c r="AH27" s="647"/>
      <c r="AI27" s="647"/>
      <c r="AJ27" s="647"/>
      <c r="AK27" s="647"/>
      <c r="AL27" s="611" t="s">
        <v>122</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2360748</v>
      </c>
      <c r="BH27" s="609"/>
      <c r="BI27" s="609"/>
      <c r="BJ27" s="609"/>
      <c r="BK27" s="609"/>
      <c r="BL27" s="609"/>
      <c r="BM27" s="609"/>
      <c r="BN27" s="610"/>
      <c r="BO27" s="646">
        <v>100</v>
      </c>
      <c r="BP27" s="646"/>
      <c r="BQ27" s="646"/>
      <c r="BR27" s="646"/>
      <c r="BS27" s="647">
        <v>59787</v>
      </c>
      <c r="BT27" s="647"/>
      <c r="BU27" s="647"/>
      <c r="BV27" s="647"/>
      <c r="BW27" s="647"/>
      <c r="BX27" s="647"/>
      <c r="BY27" s="647"/>
      <c r="BZ27" s="647"/>
      <c r="CA27" s="647"/>
      <c r="CB27" s="682"/>
      <c r="CD27" s="605" t="s">
        <v>288</v>
      </c>
      <c r="CE27" s="606"/>
      <c r="CF27" s="606"/>
      <c r="CG27" s="606"/>
      <c r="CH27" s="606"/>
      <c r="CI27" s="606"/>
      <c r="CJ27" s="606"/>
      <c r="CK27" s="606"/>
      <c r="CL27" s="606"/>
      <c r="CM27" s="606"/>
      <c r="CN27" s="606"/>
      <c r="CO27" s="606"/>
      <c r="CP27" s="606"/>
      <c r="CQ27" s="607"/>
      <c r="CR27" s="608">
        <v>706876</v>
      </c>
      <c r="CS27" s="621"/>
      <c r="CT27" s="621"/>
      <c r="CU27" s="621"/>
      <c r="CV27" s="621"/>
      <c r="CW27" s="621"/>
      <c r="CX27" s="621"/>
      <c r="CY27" s="622"/>
      <c r="CZ27" s="611">
        <v>8</v>
      </c>
      <c r="DA27" s="623"/>
      <c r="DB27" s="623"/>
      <c r="DC27" s="624"/>
      <c r="DD27" s="614">
        <v>251467</v>
      </c>
      <c r="DE27" s="621"/>
      <c r="DF27" s="621"/>
      <c r="DG27" s="621"/>
      <c r="DH27" s="621"/>
      <c r="DI27" s="621"/>
      <c r="DJ27" s="621"/>
      <c r="DK27" s="622"/>
      <c r="DL27" s="614">
        <v>251467</v>
      </c>
      <c r="DM27" s="621"/>
      <c r="DN27" s="621"/>
      <c r="DO27" s="621"/>
      <c r="DP27" s="621"/>
      <c r="DQ27" s="621"/>
      <c r="DR27" s="621"/>
      <c r="DS27" s="621"/>
      <c r="DT27" s="621"/>
      <c r="DU27" s="621"/>
      <c r="DV27" s="622"/>
      <c r="DW27" s="611">
        <v>6.6</v>
      </c>
      <c r="DX27" s="623"/>
      <c r="DY27" s="623"/>
      <c r="DZ27" s="623"/>
      <c r="EA27" s="623"/>
      <c r="EB27" s="623"/>
      <c r="EC27" s="635"/>
    </row>
    <row r="28" spans="2:133" ht="11.25" customHeight="1" x14ac:dyDescent="0.2">
      <c r="B28" s="605" t="s">
        <v>289</v>
      </c>
      <c r="C28" s="606"/>
      <c r="D28" s="606"/>
      <c r="E28" s="606"/>
      <c r="F28" s="606"/>
      <c r="G28" s="606"/>
      <c r="H28" s="606"/>
      <c r="I28" s="606"/>
      <c r="J28" s="606"/>
      <c r="K28" s="606"/>
      <c r="L28" s="606"/>
      <c r="M28" s="606"/>
      <c r="N28" s="606"/>
      <c r="O28" s="606"/>
      <c r="P28" s="606"/>
      <c r="Q28" s="607"/>
      <c r="R28" s="608">
        <v>47756</v>
      </c>
      <c r="S28" s="609"/>
      <c r="T28" s="609"/>
      <c r="U28" s="609"/>
      <c r="V28" s="609"/>
      <c r="W28" s="609"/>
      <c r="X28" s="609"/>
      <c r="Y28" s="610"/>
      <c r="Z28" s="646">
        <v>0.5</v>
      </c>
      <c r="AA28" s="646"/>
      <c r="AB28" s="646"/>
      <c r="AC28" s="646"/>
      <c r="AD28" s="647">
        <v>1355</v>
      </c>
      <c r="AE28" s="647"/>
      <c r="AF28" s="647"/>
      <c r="AG28" s="647"/>
      <c r="AH28" s="647"/>
      <c r="AI28" s="647"/>
      <c r="AJ28" s="647"/>
      <c r="AK28" s="647"/>
      <c r="AL28" s="611">
        <v>0</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369010</v>
      </c>
      <c r="CS28" s="609"/>
      <c r="CT28" s="609"/>
      <c r="CU28" s="609"/>
      <c r="CV28" s="609"/>
      <c r="CW28" s="609"/>
      <c r="CX28" s="609"/>
      <c r="CY28" s="610"/>
      <c r="CZ28" s="611">
        <v>4.2</v>
      </c>
      <c r="DA28" s="623"/>
      <c r="DB28" s="623"/>
      <c r="DC28" s="624"/>
      <c r="DD28" s="614">
        <v>369010</v>
      </c>
      <c r="DE28" s="609"/>
      <c r="DF28" s="609"/>
      <c r="DG28" s="609"/>
      <c r="DH28" s="609"/>
      <c r="DI28" s="609"/>
      <c r="DJ28" s="609"/>
      <c r="DK28" s="610"/>
      <c r="DL28" s="614">
        <v>369010</v>
      </c>
      <c r="DM28" s="609"/>
      <c r="DN28" s="609"/>
      <c r="DO28" s="609"/>
      <c r="DP28" s="609"/>
      <c r="DQ28" s="609"/>
      <c r="DR28" s="609"/>
      <c r="DS28" s="609"/>
      <c r="DT28" s="609"/>
      <c r="DU28" s="609"/>
      <c r="DV28" s="610"/>
      <c r="DW28" s="611">
        <v>9.8000000000000007</v>
      </c>
      <c r="DX28" s="623"/>
      <c r="DY28" s="623"/>
      <c r="DZ28" s="623"/>
      <c r="EA28" s="623"/>
      <c r="EB28" s="623"/>
      <c r="EC28" s="635"/>
    </row>
    <row r="29" spans="2:133" ht="11.25" customHeight="1" x14ac:dyDescent="0.2">
      <c r="B29" s="605" t="s">
        <v>291</v>
      </c>
      <c r="C29" s="606"/>
      <c r="D29" s="606"/>
      <c r="E29" s="606"/>
      <c r="F29" s="606"/>
      <c r="G29" s="606"/>
      <c r="H29" s="606"/>
      <c r="I29" s="606"/>
      <c r="J29" s="606"/>
      <c r="K29" s="606"/>
      <c r="L29" s="606"/>
      <c r="M29" s="606"/>
      <c r="N29" s="606"/>
      <c r="O29" s="606"/>
      <c r="P29" s="606"/>
      <c r="Q29" s="607"/>
      <c r="R29" s="608">
        <v>5917</v>
      </c>
      <c r="S29" s="609"/>
      <c r="T29" s="609"/>
      <c r="U29" s="609"/>
      <c r="V29" s="609"/>
      <c r="W29" s="609"/>
      <c r="X29" s="609"/>
      <c r="Y29" s="610"/>
      <c r="Z29" s="646">
        <v>0.1</v>
      </c>
      <c r="AA29" s="646"/>
      <c r="AB29" s="646"/>
      <c r="AC29" s="646"/>
      <c r="AD29" s="647" t="s">
        <v>122</v>
      </c>
      <c r="AE29" s="647"/>
      <c r="AF29" s="647"/>
      <c r="AG29" s="647"/>
      <c r="AH29" s="647"/>
      <c r="AI29" s="647"/>
      <c r="AJ29" s="647"/>
      <c r="AK29" s="647"/>
      <c r="AL29" s="611" t="s">
        <v>122</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2"/>
      <c r="CD29" s="627" t="s">
        <v>292</v>
      </c>
      <c r="CE29" s="628"/>
      <c r="CF29" s="605" t="s">
        <v>66</v>
      </c>
      <c r="CG29" s="606"/>
      <c r="CH29" s="606"/>
      <c r="CI29" s="606"/>
      <c r="CJ29" s="606"/>
      <c r="CK29" s="606"/>
      <c r="CL29" s="606"/>
      <c r="CM29" s="606"/>
      <c r="CN29" s="606"/>
      <c r="CO29" s="606"/>
      <c r="CP29" s="606"/>
      <c r="CQ29" s="607"/>
      <c r="CR29" s="608">
        <v>369010</v>
      </c>
      <c r="CS29" s="621"/>
      <c r="CT29" s="621"/>
      <c r="CU29" s="621"/>
      <c r="CV29" s="621"/>
      <c r="CW29" s="621"/>
      <c r="CX29" s="621"/>
      <c r="CY29" s="622"/>
      <c r="CZ29" s="611">
        <v>4.2</v>
      </c>
      <c r="DA29" s="623"/>
      <c r="DB29" s="623"/>
      <c r="DC29" s="624"/>
      <c r="DD29" s="614">
        <v>369010</v>
      </c>
      <c r="DE29" s="621"/>
      <c r="DF29" s="621"/>
      <c r="DG29" s="621"/>
      <c r="DH29" s="621"/>
      <c r="DI29" s="621"/>
      <c r="DJ29" s="621"/>
      <c r="DK29" s="622"/>
      <c r="DL29" s="614">
        <v>369010</v>
      </c>
      <c r="DM29" s="621"/>
      <c r="DN29" s="621"/>
      <c r="DO29" s="621"/>
      <c r="DP29" s="621"/>
      <c r="DQ29" s="621"/>
      <c r="DR29" s="621"/>
      <c r="DS29" s="621"/>
      <c r="DT29" s="621"/>
      <c r="DU29" s="621"/>
      <c r="DV29" s="622"/>
      <c r="DW29" s="611">
        <v>9.8000000000000007</v>
      </c>
      <c r="DX29" s="623"/>
      <c r="DY29" s="623"/>
      <c r="DZ29" s="623"/>
      <c r="EA29" s="623"/>
      <c r="EB29" s="623"/>
      <c r="EC29" s="635"/>
    </row>
    <row r="30" spans="2:133" ht="11.25" customHeight="1" x14ac:dyDescent="0.2">
      <c r="B30" s="605" t="s">
        <v>293</v>
      </c>
      <c r="C30" s="606"/>
      <c r="D30" s="606"/>
      <c r="E30" s="606"/>
      <c r="F30" s="606"/>
      <c r="G30" s="606"/>
      <c r="H30" s="606"/>
      <c r="I30" s="606"/>
      <c r="J30" s="606"/>
      <c r="K30" s="606"/>
      <c r="L30" s="606"/>
      <c r="M30" s="606"/>
      <c r="N30" s="606"/>
      <c r="O30" s="606"/>
      <c r="P30" s="606"/>
      <c r="Q30" s="607"/>
      <c r="R30" s="608">
        <v>656267</v>
      </c>
      <c r="S30" s="609"/>
      <c r="T30" s="609"/>
      <c r="U30" s="609"/>
      <c r="V30" s="609"/>
      <c r="W30" s="609"/>
      <c r="X30" s="609"/>
      <c r="Y30" s="610"/>
      <c r="Z30" s="646">
        <v>6.8</v>
      </c>
      <c r="AA30" s="646"/>
      <c r="AB30" s="646"/>
      <c r="AC30" s="646"/>
      <c r="AD30" s="647" t="s">
        <v>122</v>
      </c>
      <c r="AE30" s="647"/>
      <c r="AF30" s="647"/>
      <c r="AG30" s="647"/>
      <c r="AH30" s="647"/>
      <c r="AI30" s="647"/>
      <c r="AJ30" s="647"/>
      <c r="AK30" s="647"/>
      <c r="AL30" s="611" t="s">
        <v>122</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80"/>
      <c r="BI30" s="680"/>
      <c r="BJ30" s="680"/>
      <c r="BK30" s="680"/>
      <c r="BL30" s="680"/>
      <c r="BM30" s="680"/>
      <c r="BN30" s="680"/>
      <c r="BO30" s="680"/>
      <c r="BP30" s="680"/>
      <c r="BQ30" s="681"/>
      <c r="BR30" s="660" t="s">
        <v>295</v>
      </c>
      <c r="BS30" s="680"/>
      <c r="BT30" s="680"/>
      <c r="BU30" s="680"/>
      <c r="BV30" s="680"/>
      <c r="BW30" s="680"/>
      <c r="BX30" s="680"/>
      <c r="BY30" s="680"/>
      <c r="BZ30" s="680"/>
      <c r="CA30" s="680"/>
      <c r="CB30" s="681"/>
      <c r="CD30" s="629"/>
      <c r="CE30" s="630"/>
      <c r="CF30" s="605" t="s">
        <v>296</v>
      </c>
      <c r="CG30" s="606"/>
      <c r="CH30" s="606"/>
      <c r="CI30" s="606"/>
      <c r="CJ30" s="606"/>
      <c r="CK30" s="606"/>
      <c r="CL30" s="606"/>
      <c r="CM30" s="606"/>
      <c r="CN30" s="606"/>
      <c r="CO30" s="606"/>
      <c r="CP30" s="606"/>
      <c r="CQ30" s="607"/>
      <c r="CR30" s="608">
        <v>358571</v>
      </c>
      <c r="CS30" s="609"/>
      <c r="CT30" s="609"/>
      <c r="CU30" s="609"/>
      <c r="CV30" s="609"/>
      <c r="CW30" s="609"/>
      <c r="CX30" s="609"/>
      <c r="CY30" s="610"/>
      <c r="CZ30" s="611">
        <v>4.0999999999999996</v>
      </c>
      <c r="DA30" s="623"/>
      <c r="DB30" s="623"/>
      <c r="DC30" s="624"/>
      <c r="DD30" s="614">
        <v>358571</v>
      </c>
      <c r="DE30" s="609"/>
      <c r="DF30" s="609"/>
      <c r="DG30" s="609"/>
      <c r="DH30" s="609"/>
      <c r="DI30" s="609"/>
      <c r="DJ30" s="609"/>
      <c r="DK30" s="610"/>
      <c r="DL30" s="614">
        <v>358571</v>
      </c>
      <c r="DM30" s="609"/>
      <c r="DN30" s="609"/>
      <c r="DO30" s="609"/>
      <c r="DP30" s="609"/>
      <c r="DQ30" s="609"/>
      <c r="DR30" s="609"/>
      <c r="DS30" s="609"/>
      <c r="DT30" s="609"/>
      <c r="DU30" s="609"/>
      <c r="DV30" s="610"/>
      <c r="DW30" s="611">
        <v>9.5</v>
      </c>
      <c r="DX30" s="623"/>
      <c r="DY30" s="623"/>
      <c r="DZ30" s="623"/>
      <c r="EA30" s="623"/>
      <c r="EB30" s="623"/>
      <c r="EC30" s="635"/>
    </row>
    <row r="31" spans="2:133" ht="11.25" customHeight="1" x14ac:dyDescent="0.2">
      <c r="B31" s="683" t="s">
        <v>297</v>
      </c>
      <c r="C31" s="684"/>
      <c r="D31" s="684"/>
      <c r="E31" s="684"/>
      <c r="F31" s="684"/>
      <c r="G31" s="684"/>
      <c r="H31" s="684"/>
      <c r="I31" s="684"/>
      <c r="J31" s="684"/>
      <c r="K31" s="684"/>
      <c r="L31" s="684"/>
      <c r="M31" s="684"/>
      <c r="N31" s="684"/>
      <c r="O31" s="684"/>
      <c r="P31" s="684"/>
      <c r="Q31" s="685"/>
      <c r="R31" s="608" t="s">
        <v>122</v>
      </c>
      <c r="S31" s="609"/>
      <c r="T31" s="609"/>
      <c r="U31" s="609"/>
      <c r="V31" s="609"/>
      <c r="W31" s="609"/>
      <c r="X31" s="609"/>
      <c r="Y31" s="610"/>
      <c r="Z31" s="646" t="s">
        <v>122</v>
      </c>
      <c r="AA31" s="646"/>
      <c r="AB31" s="646"/>
      <c r="AC31" s="646"/>
      <c r="AD31" s="647" t="s">
        <v>122</v>
      </c>
      <c r="AE31" s="647"/>
      <c r="AF31" s="647"/>
      <c r="AG31" s="647"/>
      <c r="AH31" s="647"/>
      <c r="AI31" s="647"/>
      <c r="AJ31" s="647"/>
      <c r="AK31" s="647"/>
      <c r="AL31" s="611" t="s">
        <v>122</v>
      </c>
      <c r="AM31" s="612"/>
      <c r="AN31" s="612"/>
      <c r="AO31" s="648"/>
      <c r="AP31" s="674" t="s">
        <v>298</v>
      </c>
      <c r="AQ31" s="675"/>
      <c r="AR31" s="675"/>
      <c r="AS31" s="675"/>
      <c r="AT31" s="676" t="s">
        <v>299</v>
      </c>
      <c r="AU31" s="200"/>
      <c r="AV31" s="200"/>
      <c r="AW31" s="200"/>
      <c r="AX31" s="666" t="s">
        <v>177</v>
      </c>
      <c r="AY31" s="667"/>
      <c r="AZ31" s="667"/>
      <c r="BA31" s="667"/>
      <c r="BB31" s="667"/>
      <c r="BC31" s="667"/>
      <c r="BD31" s="667"/>
      <c r="BE31" s="667"/>
      <c r="BF31" s="668"/>
      <c r="BG31" s="670">
        <v>99.3</v>
      </c>
      <c r="BH31" s="671"/>
      <c r="BI31" s="671"/>
      <c r="BJ31" s="671"/>
      <c r="BK31" s="671"/>
      <c r="BL31" s="671"/>
      <c r="BM31" s="672">
        <v>97.6</v>
      </c>
      <c r="BN31" s="671"/>
      <c r="BO31" s="671"/>
      <c r="BP31" s="671"/>
      <c r="BQ31" s="673"/>
      <c r="BR31" s="670">
        <v>99.3</v>
      </c>
      <c r="BS31" s="671"/>
      <c r="BT31" s="671"/>
      <c r="BU31" s="671"/>
      <c r="BV31" s="671"/>
      <c r="BW31" s="671"/>
      <c r="BX31" s="672">
        <v>97.6</v>
      </c>
      <c r="BY31" s="671"/>
      <c r="BZ31" s="671"/>
      <c r="CA31" s="671"/>
      <c r="CB31" s="673"/>
      <c r="CD31" s="629"/>
      <c r="CE31" s="630"/>
      <c r="CF31" s="605" t="s">
        <v>300</v>
      </c>
      <c r="CG31" s="606"/>
      <c r="CH31" s="606"/>
      <c r="CI31" s="606"/>
      <c r="CJ31" s="606"/>
      <c r="CK31" s="606"/>
      <c r="CL31" s="606"/>
      <c r="CM31" s="606"/>
      <c r="CN31" s="606"/>
      <c r="CO31" s="606"/>
      <c r="CP31" s="606"/>
      <c r="CQ31" s="607"/>
      <c r="CR31" s="608">
        <v>10439</v>
      </c>
      <c r="CS31" s="621"/>
      <c r="CT31" s="621"/>
      <c r="CU31" s="621"/>
      <c r="CV31" s="621"/>
      <c r="CW31" s="621"/>
      <c r="CX31" s="621"/>
      <c r="CY31" s="622"/>
      <c r="CZ31" s="611">
        <v>0.1</v>
      </c>
      <c r="DA31" s="623"/>
      <c r="DB31" s="623"/>
      <c r="DC31" s="624"/>
      <c r="DD31" s="614">
        <v>10439</v>
      </c>
      <c r="DE31" s="621"/>
      <c r="DF31" s="621"/>
      <c r="DG31" s="621"/>
      <c r="DH31" s="621"/>
      <c r="DI31" s="621"/>
      <c r="DJ31" s="621"/>
      <c r="DK31" s="622"/>
      <c r="DL31" s="614">
        <v>10439</v>
      </c>
      <c r="DM31" s="621"/>
      <c r="DN31" s="621"/>
      <c r="DO31" s="621"/>
      <c r="DP31" s="621"/>
      <c r="DQ31" s="621"/>
      <c r="DR31" s="621"/>
      <c r="DS31" s="621"/>
      <c r="DT31" s="621"/>
      <c r="DU31" s="621"/>
      <c r="DV31" s="622"/>
      <c r="DW31" s="611">
        <v>0.3</v>
      </c>
      <c r="DX31" s="623"/>
      <c r="DY31" s="623"/>
      <c r="DZ31" s="623"/>
      <c r="EA31" s="623"/>
      <c r="EB31" s="623"/>
      <c r="EC31" s="635"/>
    </row>
    <row r="32" spans="2:133" ht="11.25" customHeight="1" x14ac:dyDescent="0.2">
      <c r="B32" s="605" t="s">
        <v>301</v>
      </c>
      <c r="C32" s="606"/>
      <c r="D32" s="606"/>
      <c r="E32" s="606"/>
      <c r="F32" s="606"/>
      <c r="G32" s="606"/>
      <c r="H32" s="606"/>
      <c r="I32" s="606"/>
      <c r="J32" s="606"/>
      <c r="K32" s="606"/>
      <c r="L32" s="606"/>
      <c r="M32" s="606"/>
      <c r="N32" s="606"/>
      <c r="O32" s="606"/>
      <c r="P32" s="606"/>
      <c r="Q32" s="607"/>
      <c r="R32" s="608">
        <v>307494</v>
      </c>
      <c r="S32" s="609"/>
      <c r="T32" s="609"/>
      <c r="U32" s="609"/>
      <c r="V32" s="609"/>
      <c r="W32" s="609"/>
      <c r="X32" s="609"/>
      <c r="Y32" s="610"/>
      <c r="Z32" s="646">
        <v>3.2</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77"/>
      <c r="AU32" s="196" t="s">
        <v>302</v>
      </c>
      <c r="AX32" s="605" t="s">
        <v>303</v>
      </c>
      <c r="AY32" s="606"/>
      <c r="AZ32" s="606"/>
      <c r="BA32" s="606"/>
      <c r="BB32" s="606"/>
      <c r="BC32" s="606"/>
      <c r="BD32" s="606"/>
      <c r="BE32" s="606"/>
      <c r="BF32" s="607"/>
      <c r="BG32" s="679">
        <v>99</v>
      </c>
      <c r="BH32" s="621"/>
      <c r="BI32" s="621"/>
      <c r="BJ32" s="621"/>
      <c r="BK32" s="621"/>
      <c r="BL32" s="621"/>
      <c r="BM32" s="612">
        <v>96.9</v>
      </c>
      <c r="BN32" s="621"/>
      <c r="BO32" s="621"/>
      <c r="BP32" s="621"/>
      <c r="BQ32" s="644"/>
      <c r="BR32" s="679">
        <v>99</v>
      </c>
      <c r="BS32" s="621"/>
      <c r="BT32" s="621"/>
      <c r="BU32" s="621"/>
      <c r="BV32" s="621"/>
      <c r="BW32" s="621"/>
      <c r="BX32" s="612">
        <v>96.7</v>
      </c>
      <c r="BY32" s="621"/>
      <c r="BZ32" s="621"/>
      <c r="CA32" s="621"/>
      <c r="CB32" s="644"/>
      <c r="CD32" s="631"/>
      <c r="CE32" s="632"/>
      <c r="CF32" s="605" t="s">
        <v>304</v>
      </c>
      <c r="CG32" s="606"/>
      <c r="CH32" s="606"/>
      <c r="CI32" s="606"/>
      <c r="CJ32" s="606"/>
      <c r="CK32" s="606"/>
      <c r="CL32" s="606"/>
      <c r="CM32" s="606"/>
      <c r="CN32" s="606"/>
      <c r="CO32" s="606"/>
      <c r="CP32" s="606"/>
      <c r="CQ32" s="607"/>
      <c r="CR32" s="608" t="s">
        <v>122</v>
      </c>
      <c r="CS32" s="609"/>
      <c r="CT32" s="609"/>
      <c r="CU32" s="609"/>
      <c r="CV32" s="609"/>
      <c r="CW32" s="609"/>
      <c r="CX32" s="609"/>
      <c r="CY32" s="610"/>
      <c r="CZ32" s="611" t="s">
        <v>122</v>
      </c>
      <c r="DA32" s="623"/>
      <c r="DB32" s="623"/>
      <c r="DC32" s="624"/>
      <c r="DD32" s="614" t="s">
        <v>122</v>
      </c>
      <c r="DE32" s="609"/>
      <c r="DF32" s="609"/>
      <c r="DG32" s="609"/>
      <c r="DH32" s="609"/>
      <c r="DI32" s="609"/>
      <c r="DJ32" s="609"/>
      <c r="DK32" s="610"/>
      <c r="DL32" s="614" t="s">
        <v>122</v>
      </c>
      <c r="DM32" s="609"/>
      <c r="DN32" s="609"/>
      <c r="DO32" s="609"/>
      <c r="DP32" s="609"/>
      <c r="DQ32" s="609"/>
      <c r="DR32" s="609"/>
      <c r="DS32" s="609"/>
      <c r="DT32" s="609"/>
      <c r="DU32" s="609"/>
      <c r="DV32" s="610"/>
      <c r="DW32" s="611" t="s">
        <v>122</v>
      </c>
      <c r="DX32" s="623"/>
      <c r="DY32" s="623"/>
      <c r="DZ32" s="623"/>
      <c r="EA32" s="623"/>
      <c r="EB32" s="623"/>
      <c r="EC32" s="635"/>
    </row>
    <row r="33" spans="2:133" ht="11.25" customHeight="1" x14ac:dyDescent="0.2">
      <c r="B33" s="605" t="s">
        <v>305</v>
      </c>
      <c r="C33" s="606"/>
      <c r="D33" s="606"/>
      <c r="E33" s="606"/>
      <c r="F33" s="606"/>
      <c r="G33" s="606"/>
      <c r="H33" s="606"/>
      <c r="I33" s="606"/>
      <c r="J33" s="606"/>
      <c r="K33" s="606"/>
      <c r="L33" s="606"/>
      <c r="M33" s="606"/>
      <c r="N33" s="606"/>
      <c r="O33" s="606"/>
      <c r="P33" s="606"/>
      <c r="Q33" s="607"/>
      <c r="R33" s="608">
        <v>36279</v>
      </c>
      <c r="S33" s="609"/>
      <c r="T33" s="609"/>
      <c r="U33" s="609"/>
      <c r="V33" s="609"/>
      <c r="W33" s="609"/>
      <c r="X33" s="609"/>
      <c r="Y33" s="610"/>
      <c r="Z33" s="646">
        <v>0.4</v>
      </c>
      <c r="AA33" s="646"/>
      <c r="AB33" s="646"/>
      <c r="AC33" s="646"/>
      <c r="AD33" s="647">
        <v>1355</v>
      </c>
      <c r="AE33" s="647"/>
      <c r="AF33" s="647"/>
      <c r="AG33" s="647"/>
      <c r="AH33" s="647"/>
      <c r="AI33" s="647"/>
      <c r="AJ33" s="647"/>
      <c r="AK33" s="647"/>
      <c r="AL33" s="611">
        <v>0</v>
      </c>
      <c r="AM33" s="612"/>
      <c r="AN33" s="612"/>
      <c r="AO33" s="648"/>
      <c r="AP33" s="651"/>
      <c r="AQ33" s="652"/>
      <c r="AR33" s="652"/>
      <c r="AS33" s="652"/>
      <c r="AT33" s="678"/>
      <c r="AU33" s="201"/>
      <c r="AV33" s="201"/>
      <c r="AW33" s="201"/>
      <c r="AX33" s="589" t="s">
        <v>306</v>
      </c>
      <c r="AY33" s="590"/>
      <c r="AZ33" s="590"/>
      <c r="BA33" s="590"/>
      <c r="BB33" s="590"/>
      <c r="BC33" s="590"/>
      <c r="BD33" s="590"/>
      <c r="BE33" s="590"/>
      <c r="BF33" s="591"/>
      <c r="BG33" s="669">
        <v>99.4</v>
      </c>
      <c r="BH33" s="593"/>
      <c r="BI33" s="593"/>
      <c r="BJ33" s="593"/>
      <c r="BK33" s="593"/>
      <c r="BL33" s="593"/>
      <c r="BM33" s="639">
        <v>98.1</v>
      </c>
      <c r="BN33" s="593"/>
      <c r="BO33" s="593"/>
      <c r="BP33" s="593"/>
      <c r="BQ33" s="656"/>
      <c r="BR33" s="669">
        <v>99.5</v>
      </c>
      <c r="BS33" s="593"/>
      <c r="BT33" s="593"/>
      <c r="BU33" s="593"/>
      <c r="BV33" s="593"/>
      <c r="BW33" s="593"/>
      <c r="BX33" s="639">
        <v>98.2</v>
      </c>
      <c r="BY33" s="593"/>
      <c r="BZ33" s="593"/>
      <c r="CA33" s="593"/>
      <c r="CB33" s="656"/>
      <c r="CD33" s="605" t="s">
        <v>307</v>
      </c>
      <c r="CE33" s="606"/>
      <c r="CF33" s="606"/>
      <c r="CG33" s="606"/>
      <c r="CH33" s="606"/>
      <c r="CI33" s="606"/>
      <c r="CJ33" s="606"/>
      <c r="CK33" s="606"/>
      <c r="CL33" s="606"/>
      <c r="CM33" s="606"/>
      <c r="CN33" s="606"/>
      <c r="CO33" s="606"/>
      <c r="CP33" s="606"/>
      <c r="CQ33" s="607"/>
      <c r="CR33" s="608">
        <v>5987760</v>
      </c>
      <c r="CS33" s="621"/>
      <c r="CT33" s="621"/>
      <c r="CU33" s="621"/>
      <c r="CV33" s="621"/>
      <c r="CW33" s="621"/>
      <c r="CX33" s="621"/>
      <c r="CY33" s="622"/>
      <c r="CZ33" s="611">
        <v>68</v>
      </c>
      <c r="DA33" s="623"/>
      <c r="DB33" s="623"/>
      <c r="DC33" s="624"/>
      <c r="DD33" s="614">
        <v>5555785</v>
      </c>
      <c r="DE33" s="621"/>
      <c r="DF33" s="621"/>
      <c r="DG33" s="621"/>
      <c r="DH33" s="621"/>
      <c r="DI33" s="621"/>
      <c r="DJ33" s="621"/>
      <c r="DK33" s="622"/>
      <c r="DL33" s="614">
        <v>1956373</v>
      </c>
      <c r="DM33" s="621"/>
      <c r="DN33" s="621"/>
      <c r="DO33" s="621"/>
      <c r="DP33" s="621"/>
      <c r="DQ33" s="621"/>
      <c r="DR33" s="621"/>
      <c r="DS33" s="621"/>
      <c r="DT33" s="621"/>
      <c r="DU33" s="621"/>
      <c r="DV33" s="622"/>
      <c r="DW33" s="611">
        <v>51.7</v>
      </c>
      <c r="DX33" s="623"/>
      <c r="DY33" s="623"/>
      <c r="DZ33" s="623"/>
      <c r="EA33" s="623"/>
      <c r="EB33" s="623"/>
      <c r="EC33" s="635"/>
    </row>
    <row r="34" spans="2:133" ht="11.25" customHeight="1" x14ac:dyDescent="0.2">
      <c r="B34" s="605" t="s">
        <v>308</v>
      </c>
      <c r="C34" s="606"/>
      <c r="D34" s="606"/>
      <c r="E34" s="606"/>
      <c r="F34" s="606"/>
      <c r="G34" s="606"/>
      <c r="H34" s="606"/>
      <c r="I34" s="606"/>
      <c r="J34" s="606"/>
      <c r="K34" s="606"/>
      <c r="L34" s="606"/>
      <c r="M34" s="606"/>
      <c r="N34" s="606"/>
      <c r="O34" s="606"/>
      <c r="P34" s="606"/>
      <c r="Q34" s="607"/>
      <c r="R34" s="608">
        <v>3100957</v>
      </c>
      <c r="S34" s="609"/>
      <c r="T34" s="609"/>
      <c r="U34" s="609"/>
      <c r="V34" s="609"/>
      <c r="W34" s="609"/>
      <c r="X34" s="609"/>
      <c r="Y34" s="610"/>
      <c r="Z34" s="646">
        <v>32.299999999999997</v>
      </c>
      <c r="AA34" s="646"/>
      <c r="AB34" s="646"/>
      <c r="AC34" s="646"/>
      <c r="AD34" s="647" t="s">
        <v>122</v>
      </c>
      <c r="AE34" s="647"/>
      <c r="AF34" s="647"/>
      <c r="AG34" s="647"/>
      <c r="AH34" s="647"/>
      <c r="AI34" s="647"/>
      <c r="AJ34" s="647"/>
      <c r="AK34" s="647"/>
      <c r="AL34" s="611" t="s">
        <v>122</v>
      </c>
      <c r="AM34" s="612"/>
      <c r="AN34" s="612"/>
      <c r="AO34" s="648"/>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5" t="s">
        <v>309</v>
      </c>
      <c r="CE34" s="606"/>
      <c r="CF34" s="606"/>
      <c r="CG34" s="606"/>
      <c r="CH34" s="606"/>
      <c r="CI34" s="606"/>
      <c r="CJ34" s="606"/>
      <c r="CK34" s="606"/>
      <c r="CL34" s="606"/>
      <c r="CM34" s="606"/>
      <c r="CN34" s="606"/>
      <c r="CO34" s="606"/>
      <c r="CP34" s="606"/>
      <c r="CQ34" s="607"/>
      <c r="CR34" s="608">
        <v>1634580</v>
      </c>
      <c r="CS34" s="609"/>
      <c r="CT34" s="609"/>
      <c r="CU34" s="609"/>
      <c r="CV34" s="609"/>
      <c r="CW34" s="609"/>
      <c r="CX34" s="609"/>
      <c r="CY34" s="610"/>
      <c r="CZ34" s="611">
        <v>18.600000000000001</v>
      </c>
      <c r="DA34" s="623"/>
      <c r="DB34" s="623"/>
      <c r="DC34" s="624"/>
      <c r="DD34" s="614">
        <v>1448720</v>
      </c>
      <c r="DE34" s="609"/>
      <c r="DF34" s="609"/>
      <c r="DG34" s="609"/>
      <c r="DH34" s="609"/>
      <c r="DI34" s="609"/>
      <c r="DJ34" s="609"/>
      <c r="DK34" s="610"/>
      <c r="DL34" s="614">
        <v>716134</v>
      </c>
      <c r="DM34" s="609"/>
      <c r="DN34" s="609"/>
      <c r="DO34" s="609"/>
      <c r="DP34" s="609"/>
      <c r="DQ34" s="609"/>
      <c r="DR34" s="609"/>
      <c r="DS34" s="609"/>
      <c r="DT34" s="609"/>
      <c r="DU34" s="609"/>
      <c r="DV34" s="610"/>
      <c r="DW34" s="611">
        <v>18.899999999999999</v>
      </c>
      <c r="DX34" s="623"/>
      <c r="DY34" s="623"/>
      <c r="DZ34" s="623"/>
      <c r="EA34" s="623"/>
      <c r="EB34" s="623"/>
      <c r="EC34" s="635"/>
    </row>
    <row r="35" spans="2:133" ht="11.25" customHeight="1" x14ac:dyDescent="0.2">
      <c r="B35" s="605" t="s">
        <v>310</v>
      </c>
      <c r="C35" s="606"/>
      <c r="D35" s="606"/>
      <c r="E35" s="606"/>
      <c r="F35" s="606"/>
      <c r="G35" s="606"/>
      <c r="H35" s="606"/>
      <c r="I35" s="606"/>
      <c r="J35" s="606"/>
      <c r="K35" s="606"/>
      <c r="L35" s="606"/>
      <c r="M35" s="606"/>
      <c r="N35" s="606"/>
      <c r="O35" s="606"/>
      <c r="P35" s="606"/>
      <c r="Q35" s="607"/>
      <c r="R35" s="608">
        <v>636311</v>
      </c>
      <c r="S35" s="609"/>
      <c r="T35" s="609"/>
      <c r="U35" s="609"/>
      <c r="V35" s="609"/>
      <c r="W35" s="609"/>
      <c r="X35" s="609"/>
      <c r="Y35" s="610"/>
      <c r="Z35" s="646">
        <v>6.6</v>
      </c>
      <c r="AA35" s="646"/>
      <c r="AB35" s="646"/>
      <c r="AC35" s="646"/>
      <c r="AD35" s="647" t="s">
        <v>122</v>
      </c>
      <c r="AE35" s="647"/>
      <c r="AF35" s="647"/>
      <c r="AG35" s="647"/>
      <c r="AH35" s="647"/>
      <c r="AI35" s="647"/>
      <c r="AJ35" s="647"/>
      <c r="AK35" s="647"/>
      <c r="AL35" s="611" t="s">
        <v>122</v>
      </c>
      <c r="AM35" s="612"/>
      <c r="AN35" s="612"/>
      <c r="AO35" s="648"/>
      <c r="AP35" s="204"/>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151362</v>
      </c>
      <c r="CS35" s="621"/>
      <c r="CT35" s="621"/>
      <c r="CU35" s="621"/>
      <c r="CV35" s="621"/>
      <c r="CW35" s="621"/>
      <c r="CX35" s="621"/>
      <c r="CY35" s="622"/>
      <c r="CZ35" s="611">
        <v>1.7</v>
      </c>
      <c r="DA35" s="623"/>
      <c r="DB35" s="623"/>
      <c r="DC35" s="624"/>
      <c r="DD35" s="614">
        <v>71228</v>
      </c>
      <c r="DE35" s="621"/>
      <c r="DF35" s="621"/>
      <c r="DG35" s="621"/>
      <c r="DH35" s="621"/>
      <c r="DI35" s="621"/>
      <c r="DJ35" s="621"/>
      <c r="DK35" s="622"/>
      <c r="DL35" s="614">
        <v>71228</v>
      </c>
      <c r="DM35" s="621"/>
      <c r="DN35" s="621"/>
      <c r="DO35" s="621"/>
      <c r="DP35" s="621"/>
      <c r="DQ35" s="621"/>
      <c r="DR35" s="621"/>
      <c r="DS35" s="621"/>
      <c r="DT35" s="621"/>
      <c r="DU35" s="621"/>
      <c r="DV35" s="622"/>
      <c r="DW35" s="611">
        <v>1.9</v>
      </c>
      <c r="DX35" s="623"/>
      <c r="DY35" s="623"/>
      <c r="DZ35" s="623"/>
      <c r="EA35" s="623"/>
      <c r="EB35" s="623"/>
      <c r="EC35" s="635"/>
    </row>
    <row r="36" spans="2:133" ht="11.25" customHeight="1" x14ac:dyDescent="0.2">
      <c r="B36" s="605" t="s">
        <v>314</v>
      </c>
      <c r="C36" s="606"/>
      <c r="D36" s="606"/>
      <c r="E36" s="606"/>
      <c r="F36" s="606"/>
      <c r="G36" s="606"/>
      <c r="H36" s="606"/>
      <c r="I36" s="606"/>
      <c r="J36" s="606"/>
      <c r="K36" s="606"/>
      <c r="L36" s="606"/>
      <c r="M36" s="606"/>
      <c r="N36" s="606"/>
      <c r="O36" s="606"/>
      <c r="P36" s="606"/>
      <c r="Q36" s="607"/>
      <c r="R36" s="608">
        <v>566580</v>
      </c>
      <c r="S36" s="609"/>
      <c r="T36" s="609"/>
      <c r="U36" s="609"/>
      <c r="V36" s="609"/>
      <c r="W36" s="609"/>
      <c r="X36" s="609"/>
      <c r="Y36" s="610"/>
      <c r="Z36" s="646">
        <v>5.9</v>
      </c>
      <c r="AA36" s="646"/>
      <c r="AB36" s="646"/>
      <c r="AC36" s="646"/>
      <c r="AD36" s="647" t="s">
        <v>122</v>
      </c>
      <c r="AE36" s="647"/>
      <c r="AF36" s="647"/>
      <c r="AG36" s="647"/>
      <c r="AH36" s="647"/>
      <c r="AI36" s="647"/>
      <c r="AJ36" s="647"/>
      <c r="AK36" s="647"/>
      <c r="AL36" s="611" t="s">
        <v>122</v>
      </c>
      <c r="AM36" s="612"/>
      <c r="AN36" s="612"/>
      <c r="AO36" s="648"/>
      <c r="AP36" s="204"/>
      <c r="AQ36" s="657" t="s">
        <v>315</v>
      </c>
      <c r="AR36" s="658"/>
      <c r="AS36" s="658"/>
      <c r="AT36" s="658"/>
      <c r="AU36" s="658"/>
      <c r="AV36" s="658"/>
      <c r="AW36" s="658"/>
      <c r="AX36" s="658"/>
      <c r="AY36" s="659"/>
      <c r="AZ36" s="663">
        <v>631420</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22930</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1964764</v>
      </c>
      <c r="CS36" s="609"/>
      <c r="CT36" s="609"/>
      <c r="CU36" s="609"/>
      <c r="CV36" s="609"/>
      <c r="CW36" s="609"/>
      <c r="CX36" s="609"/>
      <c r="CY36" s="610"/>
      <c r="CZ36" s="611">
        <v>22.3</v>
      </c>
      <c r="DA36" s="623"/>
      <c r="DB36" s="623"/>
      <c r="DC36" s="624"/>
      <c r="DD36" s="614">
        <v>1919039</v>
      </c>
      <c r="DE36" s="609"/>
      <c r="DF36" s="609"/>
      <c r="DG36" s="609"/>
      <c r="DH36" s="609"/>
      <c r="DI36" s="609"/>
      <c r="DJ36" s="609"/>
      <c r="DK36" s="610"/>
      <c r="DL36" s="614">
        <v>829045</v>
      </c>
      <c r="DM36" s="609"/>
      <c r="DN36" s="609"/>
      <c r="DO36" s="609"/>
      <c r="DP36" s="609"/>
      <c r="DQ36" s="609"/>
      <c r="DR36" s="609"/>
      <c r="DS36" s="609"/>
      <c r="DT36" s="609"/>
      <c r="DU36" s="609"/>
      <c r="DV36" s="610"/>
      <c r="DW36" s="611">
        <v>21.9</v>
      </c>
      <c r="DX36" s="623"/>
      <c r="DY36" s="623"/>
      <c r="DZ36" s="623"/>
      <c r="EA36" s="623"/>
      <c r="EB36" s="623"/>
      <c r="EC36" s="635"/>
    </row>
    <row r="37" spans="2:133" ht="11.25" customHeight="1" x14ac:dyDescent="0.2">
      <c r="B37" s="605" t="s">
        <v>318</v>
      </c>
      <c r="C37" s="606"/>
      <c r="D37" s="606"/>
      <c r="E37" s="606"/>
      <c r="F37" s="606"/>
      <c r="G37" s="606"/>
      <c r="H37" s="606"/>
      <c r="I37" s="606"/>
      <c r="J37" s="606"/>
      <c r="K37" s="606"/>
      <c r="L37" s="606"/>
      <c r="M37" s="606"/>
      <c r="N37" s="606"/>
      <c r="O37" s="606"/>
      <c r="P37" s="606"/>
      <c r="Q37" s="607"/>
      <c r="R37" s="608">
        <v>84114</v>
      </c>
      <c r="S37" s="609"/>
      <c r="T37" s="609"/>
      <c r="U37" s="609"/>
      <c r="V37" s="609"/>
      <c r="W37" s="609"/>
      <c r="X37" s="609"/>
      <c r="Y37" s="610"/>
      <c r="Z37" s="646">
        <v>0.9</v>
      </c>
      <c r="AA37" s="646"/>
      <c r="AB37" s="646"/>
      <c r="AC37" s="646"/>
      <c r="AD37" s="647">
        <v>1067</v>
      </c>
      <c r="AE37" s="647"/>
      <c r="AF37" s="647"/>
      <c r="AG37" s="647"/>
      <c r="AH37" s="647"/>
      <c r="AI37" s="647"/>
      <c r="AJ37" s="647"/>
      <c r="AK37" s="647"/>
      <c r="AL37" s="611">
        <v>0</v>
      </c>
      <c r="AM37" s="612"/>
      <c r="AN37" s="612"/>
      <c r="AO37" s="648"/>
      <c r="AQ37" s="641" t="s">
        <v>319</v>
      </c>
      <c r="AR37" s="642"/>
      <c r="AS37" s="642"/>
      <c r="AT37" s="642"/>
      <c r="AU37" s="642"/>
      <c r="AV37" s="642"/>
      <c r="AW37" s="642"/>
      <c r="AX37" s="642"/>
      <c r="AY37" s="643"/>
      <c r="AZ37" s="608">
        <v>167063</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18576</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441322</v>
      </c>
      <c r="CS37" s="621"/>
      <c r="CT37" s="621"/>
      <c r="CU37" s="621"/>
      <c r="CV37" s="621"/>
      <c r="CW37" s="621"/>
      <c r="CX37" s="621"/>
      <c r="CY37" s="622"/>
      <c r="CZ37" s="611">
        <v>5</v>
      </c>
      <c r="DA37" s="623"/>
      <c r="DB37" s="623"/>
      <c r="DC37" s="624"/>
      <c r="DD37" s="614">
        <v>441322</v>
      </c>
      <c r="DE37" s="621"/>
      <c r="DF37" s="621"/>
      <c r="DG37" s="621"/>
      <c r="DH37" s="621"/>
      <c r="DI37" s="621"/>
      <c r="DJ37" s="621"/>
      <c r="DK37" s="622"/>
      <c r="DL37" s="614">
        <v>392052</v>
      </c>
      <c r="DM37" s="621"/>
      <c r="DN37" s="621"/>
      <c r="DO37" s="621"/>
      <c r="DP37" s="621"/>
      <c r="DQ37" s="621"/>
      <c r="DR37" s="621"/>
      <c r="DS37" s="621"/>
      <c r="DT37" s="621"/>
      <c r="DU37" s="621"/>
      <c r="DV37" s="622"/>
      <c r="DW37" s="611">
        <v>10.4</v>
      </c>
      <c r="DX37" s="623"/>
      <c r="DY37" s="623"/>
      <c r="DZ37" s="623"/>
      <c r="EA37" s="623"/>
      <c r="EB37" s="623"/>
      <c r="EC37" s="635"/>
    </row>
    <row r="38" spans="2:133" ht="11.25" customHeight="1" x14ac:dyDescent="0.2">
      <c r="B38" s="605" t="s">
        <v>322</v>
      </c>
      <c r="C38" s="606"/>
      <c r="D38" s="606"/>
      <c r="E38" s="606"/>
      <c r="F38" s="606"/>
      <c r="G38" s="606"/>
      <c r="H38" s="606"/>
      <c r="I38" s="606"/>
      <c r="J38" s="606"/>
      <c r="K38" s="606"/>
      <c r="L38" s="606"/>
      <c r="M38" s="606"/>
      <c r="N38" s="606"/>
      <c r="O38" s="606"/>
      <c r="P38" s="606"/>
      <c r="Q38" s="607"/>
      <c r="R38" s="608">
        <v>190781</v>
      </c>
      <c r="S38" s="609"/>
      <c r="T38" s="609"/>
      <c r="U38" s="609"/>
      <c r="V38" s="609"/>
      <c r="W38" s="609"/>
      <c r="X38" s="609"/>
      <c r="Y38" s="610"/>
      <c r="Z38" s="646">
        <v>2</v>
      </c>
      <c r="AA38" s="646"/>
      <c r="AB38" s="646"/>
      <c r="AC38" s="646"/>
      <c r="AD38" s="647" t="s">
        <v>122</v>
      </c>
      <c r="AE38" s="647"/>
      <c r="AF38" s="647"/>
      <c r="AG38" s="647"/>
      <c r="AH38" s="647"/>
      <c r="AI38" s="647"/>
      <c r="AJ38" s="647"/>
      <c r="AK38" s="647"/>
      <c r="AL38" s="611" t="s">
        <v>122</v>
      </c>
      <c r="AM38" s="612"/>
      <c r="AN38" s="612"/>
      <c r="AO38" s="648"/>
      <c r="AQ38" s="641" t="s">
        <v>323</v>
      </c>
      <c r="AR38" s="642"/>
      <c r="AS38" s="642"/>
      <c r="AT38" s="642"/>
      <c r="AU38" s="642"/>
      <c r="AV38" s="642"/>
      <c r="AW38" s="642"/>
      <c r="AX38" s="642"/>
      <c r="AY38" s="643"/>
      <c r="AZ38" s="608">
        <v>50815</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1404</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413542</v>
      </c>
      <c r="CS38" s="609"/>
      <c r="CT38" s="609"/>
      <c r="CU38" s="609"/>
      <c r="CV38" s="609"/>
      <c r="CW38" s="609"/>
      <c r="CX38" s="609"/>
      <c r="CY38" s="610"/>
      <c r="CZ38" s="611">
        <v>4.7</v>
      </c>
      <c r="DA38" s="623"/>
      <c r="DB38" s="623"/>
      <c r="DC38" s="624"/>
      <c r="DD38" s="614">
        <v>330860</v>
      </c>
      <c r="DE38" s="609"/>
      <c r="DF38" s="609"/>
      <c r="DG38" s="609"/>
      <c r="DH38" s="609"/>
      <c r="DI38" s="609"/>
      <c r="DJ38" s="609"/>
      <c r="DK38" s="610"/>
      <c r="DL38" s="614">
        <v>324331</v>
      </c>
      <c r="DM38" s="609"/>
      <c r="DN38" s="609"/>
      <c r="DO38" s="609"/>
      <c r="DP38" s="609"/>
      <c r="DQ38" s="609"/>
      <c r="DR38" s="609"/>
      <c r="DS38" s="609"/>
      <c r="DT38" s="609"/>
      <c r="DU38" s="609"/>
      <c r="DV38" s="610"/>
      <c r="DW38" s="611">
        <v>8.6</v>
      </c>
      <c r="DX38" s="623"/>
      <c r="DY38" s="623"/>
      <c r="DZ38" s="623"/>
      <c r="EA38" s="623"/>
      <c r="EB38" s="623"/>
      <c r="EC38" s="635"/>
    </row>
    <row r="39" spans="2:133" ht="11.25" customHeight="1" x14ac:dyDescent="0.2">
      <c r="B39" s="605" t="s">
        <v>326</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327</v>
      </c>
      <c r="AR39" s="642"/>
      <c r="AS39" s="642"/>
      <c r="AT39" s="642"/>
      <c r="AU39" s="642"/>
      <c r="AV39" s="642"/>
      <c r="AW39" s="642"/>
      <c r="AX39" s="642"/>
      <c r="AY39" s="643"/>
      <c r="AZ39" s="608" t="s">
        <v>122</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2107</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1800677</v>
      </c>
      <c r="CS39" s="621"/>
      <c r="CT39" s="621"/>
      <c r="CU39" s="621"/>
      <c r="CV39" s="621"/>
      <c r="CW39" s="621"/>
      <c r="CX39" s="621"/>
      <c r="CY39" s="622"/>
      <c r="CZ39" s="611">
        <v>20.5</v>
      </c>
      <c r="DA39" s="623"/>
      <c r="DB39" s="623"/>
      <c r="DC39" s="624"/>
      <c r="DD39" s="614">
        <v>1770303</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2">
      <c r="B40" s="605" t="s">
        <v>330</v>
      </c>
      <c r="C40" s="606"/>
      <c r="D40" s="606"/>
      <c r="E40" s="606"/>
      <c r="F40" s="606"/>
      <c r="G40" s="606"/>
      <c r="H40" s="606"/>
      <c r="I40" s="606"/>
      <c r="J40" s="606"/>
      <c r="K40" s="606"/>
      <c r="L40" s="606"/>
      <c r="M40" s="606"/>
      <c r="N40" s="606"/>
      <c r="O40" s="606"/>
      <c r="P40" s="606"/>
      <c r="Q40" s="607"/>
      <c r="R40" s="608">
        <v>17581</v>
      </c>
      <c r="S40" s="609"/>
      <c r="T40" s="609"/>
      <c r="U40" s="609"/>
      <c r="V40" s="609"/>
      <c r="W40" s="609"/>
      <c r="X40" s="609"/>
      <c r="Y40" s="610"/>
      <c r="Z40" s="646">
        <v>0.2</v>
      </c>
      <c r="AA40" s="646"/>
      <c r="AB40" s="646"/>
      <c r="AC40" s="646"/>
      <c r="AD40" s="647" t="s">
        <v>122</v>
      </c>
      <c r="AE40" s="647"/>
      <c r="AF40" s="647"/>
      <c r="AG40" s="647"/>
      <c r="AH40" s="647"/>
      <c r="AI40" s="647"/>
      <c r="AJ40" s="647"/>
      <c r="AK40" s="647"/>
      <c r="AL40" s="611" t="s">
        <v>122</v>
      </c>
      <c r="AM40" s="612"/>
      <c r="AN40" s="612"/>
      <c r="AO40" s="648"/>
      <c r="AQ40" s="641" t="s">
        <v>331</v>
      </c>
      <c r="AR40" s="642"/>
      <c r="AS40" s="642"/>
      <c r="AT40" s="642"/>
      <c r="AU40" s="642"/>
      <c r="AV40" s="642"/>
      <c r="AW40" s="642"/>
      <c r="AX40" s="642"/>
      <c r="AY40" s="643"/>
      <c r="AZ40" s="608" t="s">
        <v>122</v>
      </c>
      <c r="BA40" s="609"/>
      <c r="BB40" s="609"/>
      <c r="BC40" s="609"/>
      <c r="BD40" s="621"/>
      <c r="BE40" s="621"/>
      <c r="BF40" s="644"/>
      <c r="BG40" s="649" t="s">
        <v>332</v>
      </c>
      <c r="BH40" s="650"/>
      <c r="BI40" s="650"/>
      <c r="BJ40" s="650"/>
      <c r="BK40" s="650"/>
      <c r="BL40" s="205"/>
      <c r="BM40" s="606" t="s">
        <v>333</v>
      </c>
      <c r="BN40" s="606"/>
      <c r="BO40" s="606"/>
      <c r="BP40" s="606"/>
      <c r="BQ40" s="606"/>
      <c r="BR40" s="606"/>
      <c r="BS40" s="606"/>
      <c r="BT40" s="606"/>
      <c r="BU40" s="607"/>
      <c r="BV40" s="608">
        <v>103</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v>22835</v>
      </c>
      <c r="CS40" s="609"/>
      <c r="CT40" s="609"/>
      <c r="CU40" s="609"/>
      <c r="CV40" s="609"/>
      <c r="CW40" s="609"/>
      <c r="CX40" s="609"/>
      <c r="CY40" s="610"/>
      <c r="CZ40" s="611">
        <v>0.3</v>
      </c>
      <c r="DA40" s="623"/>
      <c r="DB40" s="623"/>
      <c r="DC40" s="624"/>
      <c r="DD40" s="614">
        <v>15635</v>
      </c>
      <c r="DE40" s="609"/>
      <c r="DF40" s="609"/>
      <c r="DG40" s="609"/>
      <c r="DH40" s="609"/>
      <c r="DI40" s="609"/>
      <c r="DJ40" s="609"/>
      <c r="DK40" s="610"/>
      <c r="DL40" s="614">
        <v>15635</v>
      </c>
      <c r="DM40" s="609"/>
      <c r="DN40" s="609"/>
      <c r="DO40" s="609"/>
      <c r="DP40" s="609"/>
      <c r="DQ40" s="609"/>
      <c r="DR40" s="609"/>
      <c r="DS40" s="609"/>
      <c r="DT40" s="609"/>
      <c r="DU40" s="609"/>
      <c r="DV40" s="610"/>
      <c r="DW40" s="611">
        <v>0.4</v>
      </c>
      <c r="DX40" s="623"/>
      <c r="DY40" s="623"/>
      <c r="DZ40" s="623"/>
      <c r="EA40" s="623"/>
      <c r="EB40" s="623"/>
      <c r="EC40" s="635"/>
    </row>
    <row r="41" spans="2:133" ht="11.25" customHeight="1" x14ac:dyDescent="0.2">
      <c r="B41" s="589" t="s">
        <v>335</v>
      </c>
      <c r="C41" s="590"/>
      <c r="D41" s="590"/>
      <c r="E41" s="590"/>
      <c r="F41" s="590"/>
      <c r="G41" s="590"/>
      <c r="H41" s="590"/>
      <c r="I41" s="590"/>
      <c r="J41" s="590"/>
      <c r="K41" s="590"/>
      <c r="L41" s="590"/>
      <c r="M41" s="590"/>
      <c r="N41" s="590"/>
      <c r="O41" s="590"/>
      <c r="P41" s="590"/>
      <c r="Q41" s="591"/>
      <c r="R41" s="592">
        <v>9586903</v>
      </c>
      <c r="S41" s="633"/>
      <c r="T41" s="633"/>
      <c r="U41" s="633"/>
      <c r="V41" s="633"/>
      <c r="W41" s="633"/>
      <c r="X41" s="633"/>
      <c r="Y41" s="636"/>
      <c r="Z41" s="637">
        <v>100</v>
      </c>
      <c r="AA41" s="637"/>
      <c r="AB41" s="637"/>
      <c r="AC41" s="637"/>
      <c r="AD41" s="638">
        <v>3764558</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95972</v>
      </c>
      <c r="BA41" s="609"/>
      <c r="BB41" s="609"/>
      <c r="BC41" s="609"/>
      <c r="BD41" s="621"/>
      <c r="BE41" s="621"/>
      <c r="BF41" s="644"/>
      <c r="BG41" s="649"/>
      <c r="BH41" s="650"/>
      <c r="BI41" s="650"/>
      <c r="BJ41" s="650"/>
      <c r="BK41" s="650"/>
      <c r="BL41" s="205"/>
      <c r="BM41" s="606" t="s">
        <v>337</v>
      </c>
      <c r="BN41" s="606"/>
      <c r="BO41" s="606"/>
      <c r="BP41" s="606"/>
      <c r="BQ41" s="606"/>
      <c r="BR41" s="606"/>
      <c r="BS41" s="606"/>
      <c r="BT41" s="606"/>
      <c r="BU41" s="607"/>
      <c r="BV41" s="608" t="s">
        <v>122</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53" t="s">
        <v>339</v>
      </c>
      <c r="AR42" s="654"/>
      <c r="AS42" s="654"/>
      <c r="AT42" s="654"/>
      <c r="AU42" s="654"/>
      <c r="AV42" s="654"/>
      <c r="AW42" s="654"/>
      <c r="AX42" s="654"/>
      <c r="AY42" s="655"/>
      <c r="AZ42" s="592">
        <v>317570</v>
      </c>
      <c r="BA42" s="633"/>
      <c r="BB42" s="633"/>
      <c r="BC42" s="633"/>
      <c r="BD42" s="593"/>
      <c r="BE42" s="593"/>
      <c r="BF42" s="656"/>
      <c r="BG42" s="651"/>
      <c r="BH42" s="652"/>
      <c r="BI42" s="652"/>
      <c r="BJ42" s="652"/>
      <c r="BK42" s="652"/>
      <c r="BL42" s="206"/>
      <c r="BM42" s="590" t="s">
        <v>340</v>
      </c>
      <c r="BN42" s="590"/>
      <c r="BO42" s="590"/>
      <c r="BP42" s="590"/>
      <c r="BQ42" s="590"/>
      <c r="BR42" s="590"/>
      <c r="BS42" s="590"/>
      <c r="BT42" s="590"/>
      <c r="BU42" s="591"/>
      <c r="BV42" s="592">
        <v>374</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557734</v>
      </c>
      <c r="CS42" s="621"/>
      <c r="CT42" s="621"/>
      <c r="CU42" s="621"/>
      <c r="CV42" s="621"/>
      <c r="CW42" s="621"/>
      <c r="CX42" s="621"/>
      <c r="CY42" s="622"/>
      <c r="CZ42" s="611">
        <v>6.3</v>
      </c>
      <c r="DA42" s="623"/>
      <c r="DB42" s="623"/>
      <c r="DC42" s="624"/>
      <c r="DD42" s="614">
        <v>272708</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196" t="s">
        <v>342</v>
      </c>
      <c r="CD43" s="605" t="s">
        <v>343</v>
      </c>
      <c r="CE43" s="606"/>
      <c r="CF43" s="606"/>
      <c r="CG43" s="606"/>
      <c r="CH43" s="606"/>
      <c r="CI43" s="606"/>
      <c r="CJ43" s="606"/>
      <c r="CK43" s="606"/>
      <c r="CL43" s="606"/>
      <c r="CM43" s="606"/>
      <c r="CN43" s="606"/>
      <c r="CO43" s="606"/>
      <c r="CP43" s="606"/>
      <c r="CQ43" s="607"/>
      <c r="CR43" s="608">
        <v>9078</v>
      </c>
      <c r="CS43" s="621"/>
      <c r="CT43" s="621"/>
      <c r="CU43" s="621"/>
      <c r="CV43" s="621"/>
      <c r="CW43" s="621"/>
      <c r="CX43" s="621"/>
      <c r="CY43" s="622"/>
      <c r="CZ43" s="611">
        <v>0.1</v>
      </c>
      <c r="DA43" s="623"/>
      <c r="DB43" s="623"/>
      <c r="DC43" s="624"/>
      <c r="DD43" s="614">
        <v>9078</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557734</v>
      </c>
      <c r="CS44" s="609"/>
      <c r="CT44" s="609"/>
      <c r="CU44" s="609"/>
      <c r="CV44" s="609"/>
      <c r="CW44" s="609"/>
      <c r="CX44" s="609"/>
      <c r="CY44" s="610"/>
      <c r="CZ44" s="611">
        <v>6.3</v>
      </c>
      <c r="DA44" s="612"/>
      <c r="DB44" s="612"/>
      <c r="DC44" s="613"/>
      <c r="DD44" s="614">
        <v>272708</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182547</v>
      </c>
      <c r="CS45" s="621"/>
      <c r="CT45" s="621"/>
      <c r="CU45" s="621"/>
      <c r="CV45" s="621"/>
      <c r="CW45" s="621"/>
      <c r="CX45" s="621"/>
      <c r="CY45" s="622"/>
      <c r="CZ45" s="611">
        <v>2.1</v>
      </c>
      <c r="DA45" s="623"/>
      <c r="DB45" s="623"/>
      <c r="DC45" s="624"/>
      <c r="DD45" s="614">
        <v>82750</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207"/>
      <c r="CD46" s="629"/>
      <c r="CE46" s="630"/>
      <c r="CF46" s="605" t="s">
        <v>348</v>
      </c>
      <c r="CG46" s="606"/>
      <c r="CH46" s="606"/>
      <c r="CI46" s="606"/>
      <c r="CJ46" s="606"/>
      <c r="CK46" s="606"/>
      <c r="CL46" s="606"/>
      <c r="CM46" s="606"/>
      <c r="CN46" s="606"/>
      <c r="CO46" s="606"/>
      <c r="CP46" s="606"/>
      <c r="CQ46" s="607"/>
      <c r="CR46" s="608">
        <v>375187</v>
      </c>
      <c r="CS46" s="609"/>
      <c r="CT46" s="609"/>
      <c r="CU46" s="609"/>
      <c r="CV46" s="609"/>
      <c r="CW46" s="609"/>
      <c r="CX46" s="609"/>
      <c r="CY46" s="610"/>
      <c r="CZ46" s="611">
        <v>4.3</v>
      </c>
      <c r="DA46" s="612"/>
      <c r="DB46" s="612"/>
      <c r="DC46" s="613"/>
      <c r="DD46" s="614">
        <v>189958</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207"/>
      <c r="CD47" s="629"/>
      <c r="CE47" s="630"/>
      <c r="CF47" s="605" t="s">
        <v>349</v>
      </c>
      <c r="CG47" s="606"/>
      <c r="CH47" s="606"/>
      <c r="CI47" s="606"/>
      <c r="CJ47" s="606"/>
      <c r="CK47" s="606"/>
      <c r="CL47" s="606"/>
      <c r="CM47" s="606"/>
      <c r="CN47" s="606"/>
      <c r="CO47" s="606"/>
      <c r="CP47" s="606"/>
      <c r="CQ47" s="607"/>
      <c r="CR47" s="608" t="s">
        <v>122</v>
      </c>
      <c r="CS47" s="621"/>
      <c r="CT47" s="621"/>
      <c r="CU47" s="621"/>
      <c r="CV47" s="621"/>
      <c r="CW47" s="621"/>
      <c r="CX47" s="621"/>
      <c r="CY47" s="622"/>
      <c r="CZ47" s="611" t="s">
        <v>122</v>
      </c>
      <c r="DA47" s="623"/>
      <c r="DB47" s="623"/>
      <c r="DC47" s="624"/>
      <c r="DD47" s="614" t="s">
        <v>122</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1" x14ac:dyDescent="0.2">
      <c r="B48" s="207"/>
      <c r="CD48" s="631"/>
      <c r="CE48" s="632"/>
      <c r="CF48" s="605" t="s">
        <v>350</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207"/>
      <c r="CD49" s="589" t="s">
        <v>351</v>
      </c>
      <c r="CE49" s="590"/>
      <c r="CF49" s="590"/>
      <c r="CG49" s="590"/>
      <c r="CH49" s="590"/>
      <c r="CI49" s="590"/>
      <c r="CJ49" s="590"/>
      <c r="CK49" s="590"/>
      <c r="CL49" s="590"/>
      <c r="CM49" s="590"/>
      <c r="CN49" s="590"/>
      <c r="CO49" s="590"/>
      <c r="CP49" s="590"/>
      <c r="CQ49" s="591"/>
      <c r="CR49" s="592">
        <v>8801854</v>
      </c>
      <c r="CS49" s="593"/>
      <c r="CT49" s="593"/>
      <c r="CU49" s="593"/>
      <c r="CV49" s="593"/>
      <c r="CW49" s="593"/>
      <c r="CX49" s="593"/>
      <c r="CY49" s="594"/>
      <c r="CZ49" s="595">
        <v>100</v>
      </c>
      <c r="DA49" s="596"/>
      <c r="DB49" s="596"/>
      <c r="DC49" s="597"/>
      <c r="DD49" s="598">
        <v>7579521</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uU6Vqvei40ZdUttMj7DKBmWWBv6ET8Uy17/2S3M/j1gArGcdHIKZV7gZ3YTXpEwWwq3XNgqF+Adi8RGSQuHFfA==" saltValue="fKJD+WyP5epPdAqog4acO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4"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8164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077" t="s">
        <v>352</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353</v>
      </c>
      <c r="DK2" s="1079"/>
      <c r="DL2" s="1079"/>
      <c r="DM2" s="1079"/>
      <c r="DN2" s="1079"/>
      <c r="DO2" s="1080"/>
      <c r="DP2" s="210"/>
      <c r="DQ2" s="1078" t="s">
        <v>354</v>
      </c>
      <c r="DR2" s="1079"/>
      <c r="DS2" s="1079"/>
      <c r="DT2" s="1079"/>
      <c r="DU2" s="1079"/>
      <c r="DV2" s="1079"/>
      <c r="DW2" s="1079"/>
      <c r="DX2" s="1079"/>
      <c r="DY2" s="1079"/>
      <c r="DZ2" s="1080"/>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46" t="s">
        <v>355</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6"/>
    </row>
    <row r="5" spans="1:131" s="217" customFormat="1" ht="26.25" customHeight="1" x14ac:dyDescent="0.2">
      <c r="A5" s="982" t="s">
        <v>357</v>
      </c>
      <c r="B5" s="983"/>
      <c r="C5" s="983"/>
      <c r="D5" s="983"/>
      <c r="E5" s="983"/>
      <c r="F5" s="983"/>
      <c r="G5" s="983"/>
      <c r="H5" s="983"/>
      <c r="I5" s="983"/>
      <c r="J5" s="983"/>
      <c r="K5" s="983"/>
      <c r="L5" s="983"/>
      <c r="M5" s="983"/>
      <c r="N5" s="983"/>
      <c r="O5" s="983"/>
      <c r="P5" s="984"/>
      <c r="Q5" s="988" t="s">
        <v>358</v>
      </c>
      <c r="R5" s="989"/>
      <c r="S5" s="989"/>
      <c r="T5" s="989"/>
      <c r="U5" s="990"/>
      <c r="V5" s="988" t="s">
        <v>359</v>
      </c>
      <c r="W5" s="989"/>
      <c r="X5" s="989"/>
      <c r="Y5" s="989"/>
      <c r="Z5" s="990"/>
      <c r="AA5" s="988" t="s">
        <v>360</v>
      </c>
      <c r="AB5" s="989"/>
      <c r="AC5" s="989"/>
      <c r="AD5" s="989"/>
      <c r="AE5" s="989"/>
      <c r="AF5" s="1081" t="s">
        <v>361</v>
      </c>
      <c r="AG5" s="989"/>
      <c r="AH5" s="989"/>
      <c r="AI5" s="989"/>
      <c r="AJ5" s="1002"/>
      <c r="AK5" s="989" t="s">
        <v>362</v>
      </c>
      <c r="AL5" s="989"/>
      <c r="AM5" s="989"/>
      <c r="AN5" s="989"/>
      <c r="AO5" s="990"/>
      <c r="AP5" s="988" t="s">
        <v>363</v>
      </c>
      <c r="AQ5" s="989"/>
      <c r="AR5" s="989"/>
      <c r="AS5" s="989"/>
      <c r="AT5" s="990"/>
      <c r="AU5" s="988" t="s">
        <v>364</v>
      </c>
      <c r="AV5" s="989"/>
      <c r="AW5" s="989"/>
      <c r="AX5" s="989"/>
      <c r="AY5" s="1002"/>
      <c r="AZ5" s="214"/>
      <c r="BA5" s="214"/>
      <c r="BB5" s="214"/>
      <c r="BC5" s="214"/>
      <c r="BD5" s="214"/>
      <c r="BE5" s="215"/>
      <c r="BF5" s="215"/>
      <c r="BG5" s="215"/>
      <c r="BH5" s="215"/>
      <c r="BI5" s="215"/>
      <c r="BJ5" s="215"/>
      <c r="BK5" s="215"/>
      <c r="BL5" s="215"/>
      <c r="BM5" s="215"/>
      <c r="BN5" s="215"/>
      <c r="BO5" s="215"/>
      <c r="BP5" s="215"/>
      <c r="BQ5" s="982" t="s">
        <v>365</v>
      </c>
      <c r="BR5" s="983"/>
      <c r="BS5" s="983"/>
      <c r="BT5" s="983"/>
      <c r="BU5" s="983"/>
      <c r="BV5" s="983"/>
      <c r="BW5" s="983"/>
      <c r="BX5" s="983"/>
      <c r="BY5" s="983"/>
      <c r="BZ5" s="983"/>
      <c r="CA5" s="983"/>
      <c r="CB5" s="983"/>
      <c r="CC5" s="983"/>
      <c r="CD5" s="983"/>
      <c r="CE5" s="983"/>
      <c r="CF5" s="983"/>
      <c r="CG5" s="984"/>
      <c r="CH5" s="988" t="s">
        <v>366</v>
      </c>
      <c r="CI5" s="989"/>
      <c r="CJ5" s="989"/>
      <c r="CK5" s="989"/>
      <c r="CL5" s="990"/>
      <c r="CM5" s="988" t="s">
        <v>367</v>
      </c>
      <c r="CN5" s="989"/>
      <c r="CO5" s="989"/>
      <c r="CP5" s="989"/>
      <c r="CQ5" s="990"/>
      <c r="CR5" s="988" t="s">
        <v>368</v>
      </c>
      <c r="CS5" s="989"/>
      <c r="CT5" s="989"/>
      <c r="CU5" s="989"/>
      <c r="CV5" s="990"/>
      <c r="CW5" s="988" t="s">
        <v>369</v>
      </c>
      <c r="CX5" s="989"/>
      <c r="CY5" s="989"/>
      <c r="CZ5" s="989"/>
      <c r="DA5" s="990"/>
      <c r="DB5" s="988" t="s">
        <v>370</v>
      </c>
      <c r="DC5" s="989"/>
      <c r="DD5" s="989"/>
      <c r="DE5" s="989"/>
      <c r="DF5" s="990"/>
      <c r="DG5" s="1071" t="s">
        <v>371</v>
      </c>
      <c r="DH5" s="1072"/>
      <c r="DI5" s="1072"/>
      <c r="DJ5" s="1072"/>
      <c r="DK5" s="1073"/>
      <c r="DL5" s="1071" t="s">
        <v>372</v>
      </c>
      <c r="DM5" s="1072"/>
      <c r="DN5" s="1072"/>
      <c r="DO5" s="1072"/>
      <c r="DP5" s="1073"/>
      <c r="DQ5" s="988" t="s">
        <v>373</v>
      </c>
      <c r="DR5" s="989"/>
      <c r="DS5" s="989"/>
      <c r="DT5" s="989"/>
      <c r="DU5" s="990"/>
      <c r="DV5" s="988" t="s">
        <v>364</v>
      </c>
      <c r="DW5" s="989"/>
      <c r="DX5" s="989"/>
      <c r="DY5" s="989"/>
      <c r="DZ5" s="1002"/>
      <c r="EA5" s="216"/>
    </row>
    <row r="6" spans="1:131" s="217" customFormat="1" ht="26.25" customHeight="1" thickBot="1" x14ac:dyDescent="0.25">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6"/>
    </row>
    <row r="7" spans="1:131" s="217" customFormat="1" ht="26.25" customHeight="1" thickTop="1" x14ac:dyDescent="0.2">
      <c r="A7" s="218">
        <v>1</v>
      </c>
      <c r="B7" s="1034" t="s">
        <v>374</v>
      </c>
      <c r="C7" s="1035"/>
      <c r="D7" s="1035"/>
      <c r="E7" s="1035"/>
      <c r="F7" s="1035"/>
      <c r="G7" s="1035"/>
      <c r="H7" s="1035"/>
      <c r="I7" s="1035"/>
      <c r="J7" s="1035"/>
      <c r="K7" s="1035"/>
      <c r="L7" s="1035"/>
      <c r="M7" s="1035"/>
      <c r="N7" s="1035"/>
      <c r="O7" s="1035"/>
      <c r="P7" s="1036"/>
      <c r="Q7" s="1089">
        <v>9597</v>
      </c>
      <c r="R7" s="1090"/>
      <c r="S7" s="1090"/>
      <c r="T7" s="1090"/>
      <c r="U7" s="1090"/>
      <c r="V7" s="1090">
        <v>8812</v>
      </c>
      <c r="W7" s="1090"/>
      <c r="X7" s="1090"/>
      <c r="Y7" s="1090"/>
      <c r="Z7" s="1090"/>
      <c r="AA7" s="1090">
        <v>785</v>
      </c>
      <c r="AB7" s="1090"/>
      <c r="AC7" s="1090"/>
      <c r="AD7" s="1090"/>
      <c r="AE7" s="1091"/>
      <c r="AF7" s="1092">
        <v>617</v>
      </c>
      <c r="AG7" s="1093"/>
      <c r="AH7" s="1093"/>
      <c r="AI7" s="1093"/>
      <c r="AJ7" s="1094"/>
      <c r="AK7" s="1095">
        <v>3</v>
      </c>
      <c r="AL7" s="1096"/>
      <c r="AM7" s="1096"/>
      <c r="AN7" s="1096"/>
      <c r="AO7" s="1096"/>
      <c r="AP7" s="1096">
        <v>3037</v>
      </c>
      <c r="AQ7" s="1096"/>
      <c r="AR7" s="1096"/>
      <c r="AS7" s="1096"/>
      <c r="AT7" s="1096"/>
      <c r="AU7" s="1097"/>
      <c r="AV7" s="1097"/>
      <c r="AW7" s="1097"/>
      <c r="AX7" s="1097"/>
      <c r="AY7" s="1098"/>
      <c r="AZ7" s="214"/>
      <c r="BA7" s="214"/>
      <c r="BB7" s="214"/>
      <c r="BC7" s="214"/>
      <c r="BD7" s="214"/>
      <c r="BE7" s="215"/>
      <c r="BF7" s="215"/>
      <c r="BG7" s="215"/>
      <c r="BH7" s="215"/>
      <c r="BI7" s="215"/>
      <c r="BJ7" s="215"/>
      <c r="BK7" s="215"/>
      <c r="BL7" s="215"/>
      <c r="BM7" s="215"/>
      <c r="BN7" s="215"/>
      <c r="BO7" s="215"/>
      <c r="BP7" s="215"/>
      <c r="BQ7" s="218">
        <v>1</v>
      </c>
      <c r="BR7" s="219" t="s">
        <v>553</v>
      </c>
      <c r="BS7" s="1086" t="s">
        <v>552</v>
      </c>
      <c r="BT7" s="1087"/>
      <c r="BU7" s="1087"/>
      <c r="BV7" s="1087"/>
      <c r="BW7" s="1087"/>
      <c r="BX7" s="1087"/>
      <c r="BY7" s="1087"/>
      <c r="BZ7" s="1087"/>
      <c r="CA7" s="1087"/>
      <c r="CB7" s="1087"/>
      <c r="CC7" s="1087"/>
      <c r="CD7" s="1087"/>
      <c r="CE7" s="1087"/>
      <c r="CF7" s="1087"/>
      <c r="CG7" s="1099"/>
      <c r="CH7" s="1083">
        <v>2</v>
      </c>
      <c r="CI7" s="1084"/>
      <c r="CJ7" s="1084"/>
      <c r="CK7" s="1084"/>
      <c r="CL7" s="1085"/>
      <c r="CM7" s="1083">
        <v>1435</v>
      </c>
      <c r="CN7" s="1084"/>
      <c r="CO7" s="1084"/>
      <c r="CP7" s="1084"/>
      <c r="CQ7" s="1085"/>
      <c r="CR7" s="1083">
        <v>3</v>
      </c>
      <c r="CS7" s="1084"/>
      <c r="CT7" s="1084"/>
      <c r="CU7" s="1084"/>
      <c r="CV7" s="1085"/>
      <c r="CW7" s="1083" t="s">
        <v>551</v>
      </c>
      <c r="CX7" s="1084"/>
      <c r="CY7" s="1084"/>
      <c r="CZ7" s="1084"/>
      <c r="DA7" s="1085"/>
      <c r="DB7" s="1083" t="s">
        <v>551</v>
      </c>
      <c r="DC7" s="1084"/>
      <c r="DD7" s="1084"/>
      <c r="DE7" s="1084"/>
      <c r="DF7" s="1085"/>
      <c r="DG7" s="1083" t="s">
        <v>551</v>
      </c>
      <c r="DH7" s="1084"/>
      <c r="DI7" s="1084"/>
      <c r="DJ7" s="1084"/>
      <c r="DK7" s="1085"/>
      <c r="DL7" s="1083" t="s">
        <v>551</v>
      </c>
      <c r="DM7" s="1084"/>
      <c r="DN7" s="1084"/>
      <c r="DO7" s="1084"/>
      <c r="DP7" s="1085"/>
      <c r="DQ7" s="1083" t="s">
        <v>551</v>
      </c>
      <c r="DR7" s="1084"/>
      <c r="DS7" s="1084"/>
      <c r="DT7" s="1084"/>
      <c r="DU7" s="1085"/>
      <c r="DV7" s="1086"/>
      <c r="DW7" s="1087"/>
      <c r="DX7" s="1087"/>
      <c r="DY7" s="1087"/>
      <c r="DZ7" s="1088"/>
      <c r="EA7" s="216"/>
    </row>
    <row r="8" spans="1:131" s="217" customFormat="1" ht="26.25" customHeight="1" x14ac:dyDescent="0.2">
      <c r="A8" s="220">
        <v>2</v>
      </c>
      <c r="B8" s="1017"/>
      <c r="C8" s="1018"/>
      <c r="D8" s="1018"/>
      <c r="E8" s="1018"/>
      <c r="F8" s="1018"/>
      <c r="G8" s="1018"/>
      <c r="H8" s="1018"/>
      <c r="I8" s="1018"/>
      <c r="J8" s="1018"/>
      <c r="K8" s="1018"/>
      <c r="L8" s="1018"/>
      <c r="M8" s="1018"/>
      <c r="N8" s="1018"/>
      <c r="O8" s="1018"/>
      <c r="P8" s="1019"/>
      <c r="Q8" s="1025"/>
      <c r="R8" s="1026"/>
      <c r="S8" s="1026"/>
      <c r="T8" s="1026"/>
      <c r="U8" s="1026"/>
      <c r="V8" s="1026"/>
      <c r="W8" s="1026"/>
      <c r="X8" s="1026"/>
      <c r="Y8" s="1026"/>
      <c r="Z8" s="1026"/>
      <c r="AA8" s="1026"/>
      <c r="AB8" s="1026"/>
      <c r="AC8" s="1026"/>
      <c r="AD8" s="1026"/>
      <c r="AE8" s="1027"/>
      <c r="AF8" s="1022"/>
      <c r="AG8" s="1023"/>
      <c r="AH8" s="1023"/>
      <c r="AI8" s="1023"/>
      <c r="AJ8" s="1024"/>
      <c r="AK8" s="1067"/>
      <c r="AL8" s="1068"/>
      <c r="AM8" s="1068"/>
      <c r="AN8" s="1068"/>
      <c r="AO8" s="1068"/>
      <c r="AP8" s="1068"/>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0">
        <v>2</v>
      </c>
      <c r="BR8" s="221"/>
      <c r="BS8" s="979"/>
      <c r="BT8" s="980"/>
      <c r="BU8" s="980"/>
      <c r="BV8" s="980"/>
      <c r="BW8" s="980"/>
      <c r="BX8" s="980"/>
      <c r="BY8" s="980"/>
      <c r="BZ8" s="980"/>
      <c r="CA8" s="980"/>
      <c r="CB8" s="980"/>
      <c r="CC8" s="980"/>
      <c r="CD8" s="980"/>
      <c r="CE8" s="980"/>
      <c r="CF8" s="980"/>
      <c r="CG8" s="1001"/>
      <c r="CH8" s="976"/>
      <c r="CI8" s="977"/>
      <c r="CJ8" s="977"/>
      <c r="CK8" s="977"/>
      <c r="CL8" s="978"/>
      <c r="CM8" s="976"/>
      <c r="CN8" s="977"/>
      <c r="CO8" s="977"/>
      <c r="CP8" s="977"/>
      <c r="CQ8" s="978"/>
      <c r="CR8" s="976"/>
      <c r="CS8" s="977"/>
      <c r="CT8" s="977"/>
      <c r="CU8" s="977"/>
      <c r="CV8" s="978"/>
      <c r="CW8" s="976"/>
      <c r="CX8" s="977"/>
      <c r="CY8" s="977"/>
      <c r="CZ8" s="977"/>
      <c r="DA8" s="978"/>
      <c r="DB8" s="976"/>
      <c r="DC8" s="977"/>
      <c r="DD8" s="977"/>
      <c r="DE8" s="977"/>
      <c r="DF8" s="978"/>
      <c r="DG8" s="976"/>
      <c r="DH8" s="977"/>
      <c r="DI8" s="977"/>
      <c r="DJ8" s="977"/>
      <c r="DK8" s="978"/>
      <c r="DL8" s="976"/>
      <c r="DM8" s="977"/>
      <c r="DN8" s="977"/>
      <c r="DO8" s="977"/>
      <c r="DP8" s="978"/>
      <c r="DQ8" s="976"/>
      <c r="DR8" s="977"/>
      <c r="DS8" s="977"/>
      <c r="DT8" s="977"/>
      <c r="DU8" s="978"/>
      <c r="DV8" s="979"/>
      <c r="DW8" s="980"/>
      <c r="DX8" s="980"/>
      <c r="DY8" s="980"/>
      <c r="DZ8" s="981"/>
      <c r="EA8" s="216"/>
    </row>
    <row r="9" spans="1:131" s="217" customFormat="1" ht="26.25" customHeight="1" x14ac:dyDescent="0.2">
      <c r="A9" s="220">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7"/>
      <c r="AL9" s="1068"/>
      <c r="AM9" s="1068"/>
      <c r="AN9" s="1068"/>
      <c r="AO9" s="1068"/>
      <c r="AP9" s="1068"/>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0">
        <v>3</v>
      </c>
      <c r="BR9" s="221"/>
      <c r="BS9" s="979"/>
      <c r="BT9" s="980"/>
      <c r="BU9" s="980"/>
      <c r="BV9" s="980"/>
      <c r="BW9" s="980"/>
      <c r="BX9" s="980"/>
      <c r="BY9" s="980"/>
      <c r="BZ9" s="980"/>
      <c r="CA9" s="980"/>
      <c r="CB9" s="980"/>
      <c r="CC9" s="980"/>
      <c r="CD9" s="980"/>
      <c r="CE9" s="980"/>
      <c r="CF9" s="980"/>
      <c r="CG9" s="1001"/>
      <c r="CH9" s="976"/>
      <c r="CI9" s="977"/>
      <c r="CJ9" s="977"/>
      <c r="CK9" s="977"/>
      <c r="CL9" s="978"/>
      <c r="CM9" s="976"/>
      <c r="CN9" s="977"/>
      <c r="CO9" s="977"/>
      <c r="CP9" s="977"/>
      <c r="CQ9" s="978"/>
      <c r="CR9" s="976"/>
      <c r="CS9" s="977"/>
      <c r="CT9" s="977"/>
      <c r="CU9" s="977"/>
      <c r="CV9" s="978"/>
      <c r="CW9" s="976"/>
      <c r="CX9" s="977"/>
      <c r="CY9" s="977"/>
      <c r="CZ9" s="977"/>
      <c r="DA9" s="978"/>
      <c r="DB9" s="976"/>
      <c r="DC9" s="977"/>
      <c r="DD9" s="977"/>
      <c r="DE9" s="977"/>
      <c r="DF9" s="978"/>
      <c r="DG9" s="976"/>
      <c r="DH9" s="977"/>
      <c r="DI9" s="977"/>
      <c r="DJ9" s="977"/>
      <c r="DK9" s="978"/>
      <c r="DL9" s="976"/>
      <c r="DM9" s="977"/>
      <c r="DN9" s="977"/>
      <c r="DO9" s="977"/>
      <c r="DP9" s="978"/>
      <c r="DQ9" s="976"/>
      <c r="DR9" s="977"/>
      <c r="DS9" s="977"/>
      <c r="DT9" s="977"/>
      <c r="DU9" s="978"/>
      <c r="DV9" s="979"/>
      <c r="DW9" s="980"/>
      <c r="DX9" s="980"/>
      <c r="DY9" s="980"/>
      <c r="DZ9" s="981"/>
      <c r="EA9" s="216"/>
    </row>
    <row r="10" spans="1:131" s="217" customFormat="1" ht="26.25" customHeight="1" x14ac:dyDescent="0.2">
      <c r="A10" s="220">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0">
        <v>4</v>
      </c>
      <c r="BR10" s="221"/>
      <c r="BS10" s="979"/>
      <c r="BT10" s="980"/>
      <c r="BU10" s="980"/>
      <c r="BV10" s="980"/>
      <c r="BW10" s="980"/>
      <c r="BX10" s="980"/>
      <c r="BY10" s="980"/>
      <c r="BZ10" s="980"/>
      <c r="CA10" s="980"/>
      <c r="CB10" s="980"/>
      <c r="CC10" s="980"/>
      <c r="CD10" s="980"/>
      <c r="CE10" s="980"/>
      <c r="CF10" s="980"/>
      <c r="CG10" s="1001"/>
      <c r="CH10" s="976"/>
      <c r="CI10" s="977"/>
      <c r="CJ10" s="977"/>
      <c r="CK10" s="977"/>
      <c r="CL10" s="978"/>
      <c r="CM10" s="976"/>
      <c r="CN10" s="977"/>
      <c r="CO10" s="977"/>
      <c r="CP10" s="977"/>
      <c r="CQ10" s="978"/>
      <c r="CR10" s="976"/>
      <c r="CS10" s="977"/>
      <c r="CT10" s="977"/>
      <c r="CU10" s="977"/>
      <c r="CV10" s="978"/>
      <c r="CW10" s="976"/>
      <c r="CX10" s="977"/>
      <c r="CY10" s="977"/>
      <c r="CZ10" s="977"/>
      <c r="DA10" s="978"/>
      <c r="DB10" s="976"/>
      <c r="DC10" s="977"/>
      <c r="DD10" s="977"/>
      <c r="DE10" s="977"/>
      <c r="DF10" s="978"/>
      <c r="DG10" s="976"/>
      <c r="DH10" s="977"/>
      <c r="DI10" s="977"/>
      <c r="DJ10" s="977"/>
      <c r="DK10" s="978"/>
      <c r="DL10" s="976"/>
      <c r="DM10" s="977"/>
      <c r="DN10" s="977"/>
      <c r="DO10" s="977"/>
      <c r="DP10" s="978"/>
      <c r="DQ10" s="976"/>
      <c r="DR10" s="977"/>
      <c r="DS10" s="977"/>
      <c r="DT10" s="977"/>
      <c r="DU10" s="978"/>
      <c r="DV10" s="979"/>
      <c r="DW10" s="980"/>
      <c r="DX10" s="980"/>
      <c r="DY10" s="980"/>
      <c r="DZ10" s="981"/>
      <c r="EA10" s="216"/>
    </row>
    <row r="11" spans="1:131" s="217" customFormat="1" ht="26.25" customHeight="1" x14ac:dyDescent="0.2">
      <c r="A11" s="220">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0">
        <v>5</v>
      </c>
      <c r="BR11" s="221"/>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16"/>
    </row>
    <row r="12" spans="1:131" s="217" customFormat="1" ht="26.25" customHeight="1" x14ac:dyDescent="0.2">
      <c r="A12" s="220">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0">
        <v>6</v>
      </c>
      <c r="BR12" s="221"/>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6"/>
    </row>
    <row r="13" spans="1:131" s="217" customFormat="1" ht="26.25" customHeight="1" x14ac:dyDescent="0.2">
      <c r="A13" s="220">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0">
        <v>7</v>
      </c>
      <c r="BR13" s="221"/>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6"/>
    </row>
    <row r="14" spans="1:131" s="217" customFormat="1" ht="26.25" customHeight="1" x14ac:dyDescent="0.2">
      <c r="A14" s="220">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0">
        <v>8</v>
      </c>
      <c r="BR14" s="221"/>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6"/>
    </row>
    <row r="15" spans="1:131" s="217" customFormat="1" ht="26.25" customHeight="1" x14ac:dyDescent="0.2">
      <c r="A15" s="220">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0">
        <v>9</v>
      </c>
      <c r="BR15" s="221"/>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6"/>
    </row>
    <row r="16" spans="1:131" s="217" customFormat="1" ht="26.25" customHeight="1" x14ac:dyDescent="0.2">
      <c r="A16" s="220">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0">
        <v>10</v>
      </c>
      <c r="BR16" s="221"/>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6"/>
    </row>
    <row r="17" spans="1:131" s="217" customFormat="1" ht="26.25" customHeight="1" x14ac:dyDescent="0.2">
      <c r="A17" s="220">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0">
        <v>11</v>
      </c>
      <c r="BR17" s="221"/>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6"/>
    </row>
    <row r="18" spans="1:131" s="217" customFormat="1" ht="26.25" customHeight="1" x14ac:dyDescent="0.2">
      <c r="A18" s="220">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0">
        <v>12</v>
      </c>
      <c r="BR18" s="221"/>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6"/>
    </row>
    <row r="19" spans="1:131" s="217" customFormat="1" ht="26.25" customHeight="1" x14ac:dyDescent="0.2">
      <c r="A19" s="220">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0">
        <v>13</v>
      </c>
      <c r="BR19" s="221"/>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6"/>
    </row>
    <row r="20" spans="1:131" s="217" customFormat="1" ht="26.25" customHeight="1" x14ac:dyDescent="0.2">
      <c r="A20" s="220">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0">
        <v>14</v>
      </c>
      <c r="BR20" s="221"/>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6"/>
    </row>
    <row r="21" spans="1:131" s="217" customFormat="1" ht="26.25" customHeight="1" thickBot="1" x14ac:dyDescent="0.25">
      <c r="A21" s="220">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0">
        <v>15</v>
      </c>
      <c r="BR21" s="221"/>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6"/>
    </row>
    <row r="22" spans="1:131" s="217" customFormat="1" ht="26.25" customHeight="1" x14ac:dyDescent="0.2">
      <c r="A22" s="220">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375</v>
      </c>
      <c r="BA22" s="1015"/>
      <c r="BB22" s="1015"/>
      <c r="BC22" s="1015"/>
      <c r="BD22" s="1016"/>
      <c r="BE22" s="215"/>
      <c r="BF22" s="215"/>
      <c r="BG22" s="215"/>
      <c r="BH22" s="215"/>
      <c r="BI22" s="215"/>
      <c r="BJ22" s="215"/>
      <c r="BK22" s="215"/>
      <c r="BL22" s="215"/>
      <c r="BM22" s="215"/>
      <c r="BN22" s="215"/>
      <c r="BO22" s="215"/>
      <c r="BP22" s="215"/>
      <c r="BQ22" s="220">
        <v>16</v>
      </c>
      <c r="BR22" s="221"/>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6"/>
    </row>
    <row r="23" spans="1:131" s="217" customFormat="1" ht="26.25" customHeight="1" thickBot="1" x14ac:dyDescent="0.25">
      <c r="A23" s="222" t="s">
        <v>376</v>
      </c>
      <c r="B23" s="924" t="s">
        <v>377</v>
      </c>
      <c r="C23" s="925"/>
      <c r="D23" s="925"/>
      <c r="E23" s="925"/>
      <c r="F23" s="925"/>
      <c r="G23" s="925"/>
      <c r="H23" s="925"/>
      <c r="I23" s="925"/>
      <c r="J23" s="925"/>
      <c r="K23" s="925"/>
      <c r="L23" s="925"/>
      <c r="M23" s="925"/>
      <c r="N23" s="925"/>
      <c r="O23" s="925"/>
      <c r="P23" s="935"/>
      <c r="Q23" s="1054">
        <v>9597</v>
      </c>
      <c r="R23" s="1048"/>
      <c r="S23" s="1048"/>
      <c r="T23" s="1048"/>
      <c r="U23" s="1048"/>
      <c r="V23" s="1048">
        <v>8812</v>
      </c>
      <c r="W23" s="1048"/>
      <c r="X23" s="1048"/>
      <c r="Y23" s="1048"/>
      <c r="Z23" s="1048"/>
      <c r="AA23" s="1048">
        <v>785</v>
      </c>
      <c r="AB23" s="1048"/>
      <c r="AC23" s="1048"/>
      <c r="AD23" s="1048"/>
      <c r="AE23" s="1055"/>
      <c r="AF23" s="1056">
        <v>617</v>
      </c>
      <c r="AG23" s="1048"/>
      <c r="AH23" s="1048"/>
      <c r="AI23" s="1048"/>
      <c r="AJ23" s="1057"/>
      <c r="AK23" s="1058"/>
      <c r="AL23" s="1059"/>
      <c r="AM23" s="1059"/>
      <c r="AN23" s="1059"/>
      <c r="AO23" s="1059"/>
      <c r="AP23" s="1048">
        <v>3037</v>
      </c>
      <c r="AQ23" s="1048"/>
      <c r="AR23" s="1048"/>
      <c r="AS23" s="1048"/>
      <c r="AT23" s="1048"/>
      <c r="AU23" s="1049"/>
      <c r="AV23" s="1049"/>
      <c r="AW23" s="1049"/>
      <c r="AX23" s="1049"/>
      <c r="AY23" s="1050"/>
      <c r="AZ23" s="1051" t="s">
        <v>551</v>
      </c>
      <c r="BA23" s="1052"/>
      <c r="BB23" s="1052"/>
      <c r="BC23" s="1052"/>
      <c r="BD23" s="1053"/>
      <c r="BE23" s="215"/>
      <c r="BF23" s="215"/>
      <c r="BG23" s="215"/>
      <c r="BH23" s="215"/>
      <c r="BI23" s="215"/>
      <c r="BJ23" s="215"/>
      <c r="BK23" s="215"/>
      <c r="BL23" s="215"/>
      <c r="BM23" s="215"/>
      <c r="BN23" s="215"/>
      <c r="BO23" s="215"/>
      <c r="BP23" s="215"/>
      <c r="BQ23" s="220">
        <v>17</v>
      </c>
      <c r="BR23" s="221"/>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6"/>
    </row>
    <row r="24" spans="1:131" s="217" customFormat="1" ht="26.25" customHeight="1" x14ac:dyDescent="0.2">
      <c r="A24" s="1047" t="s">
        <v>378</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0">
        <v>18</v>
      </c>
      <c r="BR24" s="221"/>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6"/>
    </row>
    <row r="25" spans="1:131" ht="26.25" customHeight="1" thickBot="1" x14ac:dyDescent="0.25">
      <c r="A25" s="1046" t="s">
        <v>379</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3"/>
      <c r="BP25" s="223"/>
      <c r="BQ25" s="220">
        <v>19</v>
      </c>
      <c r="BR25" s="221"/>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2">
      <c r="A26" s="982" t="s">
        <v>357</v>
      </c>
      <c r="B26" s="983"/>
      <c r="C26" s="983"/>
      <c r="D26" s="983"/>
      <c r="E26" s="983"/>
      <c r="F26" s="983"/>
      <c r="G26" s="983"/>
      <c r="H26" s="983"/>
      <c r="I26" s="983"/>
      <c r="J26" s="983"/>
      <c r="K26" s="983"/>
      <c r="L26" s="983"/>
      <c r="M26" s="983"/>
      <c r="N26" s="983"/>
      <c r="O26" s="983"/>
      <c r="P26" s="984"/>
      <c r="Q26" s="988" t="s">
        <v>380</v>
      </c>
      <c r="R26" s="989"/>
      <c r="S26" s="989"/>
      <c r="T26" s="989"/>
      <c r="U26" s="990"/>
      <c r="V26" s="988" t="s">
        <v>381</v>
      </c>
      <c r="W26" s="989"/>
      <c r="X26" s="989"/>
      <c r="Y26" s="989"/>
      <c r="Z26" s="990"/>
      <c r="AA26" s="988" t="s">
        <v>382</v>
      </c>
      <c r="AB26" s="989"/>
      <c r="AC26" s="989"/>
      <c r="AD26" s="989"/>
      <c r="AE26" s="989"/>
      <c r="AF26" s="1042" t="s">
        <v>383</v>
      </c>
      <c r="AG26" s="995"/>
      <c r="AH26" s="995"/>
      <c r="AI26" s="995"/>
      <c r="AJ26" s="1043"/>
      <c r="AK26" s="989" t="s">
        <v>384</v>
      </c>
      <c r="AL26" s="989"/>
      <c r="AM26" s="989"/>
      <c r="AN26" s="989"/>
      <c r="AO26" s="990"/>
      <c r="AP26" s="988" t="s">
        <v>385</v>
      </c>
      <c r="AQ26" s="989"/>
      <c r="AR26" s="989"/>
      <c r="AS26" s="989"/>
      <c r="AT26" s="990"/>
      <c r="AU26" s="988" t="s">
        <v>386</v>
      </c>
      <c r="AV26" s="989"/>
      <c r="AW26" s="989"/>
      <c r="AX26" s="989"/>
      <c r="AY26" s="990"/>
      <c r="AZ26" s="988" t="s">
        <v>387</v>
      </c>
      <c r="BA26" s="989"/>
      <c r="BB26" s="989"/>
      <c r="BC26" s="989"/>
      <c r="BD26" s="990"/>
      <c r="BE26" s="988" t="s">
        <v>364</v>
      </c>
      <c r="BF26" s="989"/>
      <c r="BG26" s="989"/>
      <c r="BH26" s="989"/>
      <c r="BI26" s="1002"/>
      <c r="BJ26" s="214"/>
      <c r="BK26" s="214"/>
      <c r="BL26" s="214"/>
      <c r="BM26" s="214"/>
      <c r="BN26" s="214"/>
      <c r="BO26" s="223"/>
      <c r="BP26" s="223"/>
      <c r="BQ26" s="220">
        <v>20</v>
      </c>
      <c r="BR26" s="221"/>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5">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3"/>
      <c r="BP27" s="223"/>
      <c r="BQ27" s="220">
        <v>21</v>
      </c>
      <c r="BR27" s="221"/>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2">
      <c r="A28" s="224">
        <v>1</v>
      </c>
      <c r="B28" s="1034" t="s">
        <v>388</v>
      </c>
      <c r="C28" s="1035"/>
      <c r="D28" s="1035"/>
      <c r="E28" s="1035"/>
      <c r="F28" s="1035"/>
      <c r="G28" s="1035"/>
      <c r="H28" s="1035"/>
      <c r="I28" s="1035"/>
      <c r="J28" s="1035"/>
      <c r="K28" s="1035"/>
      <c r="L28" s="1035"/>
      <c r="M28" s="1035"/>
      <c r="N28" s="1035"/>
      <c r="O28" s="1035"/>
      <c r="P28" s="1036"/>
      <c r="Q28" s="1037">
        <v>1191</v>
      </c>
      <c r="R28" s="1038"/>
      <c r="S28" s="1038"/>
      <c r="T28" s="1038"/>
      <c r="U28" s="1038"/>
      <c r="V28" s="1038">
        <v>1168</v>
      </c>
      <c r="W28" s="1038"/>
      <c r="X28" s="1038"/>
      <c r="Y28" s="1038"/>
      <c r="Z28" s="1038"/>
      <c r="AA28" s="1038">
        <v>23</v>
      </c>
      <c r="AB28" s="1038"/>
      <c r="AC28" s="1038"/>
      <c r="AD28" s="1038"/>
      <c r="AE28" s="1039"/>
      <c r="AF28" s="1040">
        <v>23</v>
      </c>
      <c r="AG28" s="1038"/>
      <c r="AH28" s="1038"/>
      <c r="AI28" s="1038"/>
      <c r="AJ28" s="1041"/>
      <c r="AK28" s="1029">
        <v>96</v>
      </c>
      <c r="AL28" s="1030"/>
      <c r="AM28" s="1030"/>
      <c r="AN28" s="1030"/>
      <c r="AO28" s="1030"/>
      <c r="AP28" s="1030" t="s">
        <v>551</v>
      </c>
      <c r="AQ28" s="1030"/>
      <c r="AR28" s="1030"/>
      <c r="AS28" s="1030"/>
      <c r="AT28" s="1030"/>
      <c r="AU28" s="1030" t="s">
        <v>551</v>
      </c>
      <c r="AV28" s="1030"/>
      <c r="AW28" s="1030"/>
      <c r="AX28" s="1030"/>
      <c r="AY28" s="1030"/>
      <c r="AZ28" s="1031" t="s">
        <v>551</v>
      </c>
      <c r="BA28" s="1031"/>
      <c r="BB28" s="1031"/>
      <c r="BC28" s="1031"/>
      <c r="BD28" s="1031"/>
      <c r="BE28" s="1032"/>
      <c r="BF28" s="1032"/>
      <c r="BG28" s="1032"/>
      <c r="BH28" s="1032"/>
      <c r="BI28" s="1033"/>
      <c r="BJ28" s="214"/>
      <c r="BK28" s="214"/>
      <c r="BL28" s="214"/>
      <c r="BM28" s="214"/>
      <c r="BN28" s="214"/>
      <c r="BO28" s="223"/>
      <c r="BP28" s="223"/>
      <c r="BQ28" s="220">
        <v>22</v>
      </c>
      <c r="BR28" s="221"/>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2">
      <c r="A29" s="224">
        <v>2</v>
      </c>
      <c r="B29" s="1017" t="s">
        <v>389</v>
      </c>
      <c r="C29" s="1018"/>
      <c r="D29" s="1018"/>
      <c r="E29" s="1018"/>
      <c r="F29" s="1018"/>
      <c r="G29" s="1018"/>
      <c r="H29" s="1018"/>
      <c r="I29" s="1018"/>
      <c r="J29" s="1018"/>
      <c r="K29" s="1018"/>
      <c r="L29" s="1018"/>
      <c r="M29" s="1018"/>
      <c r="N29" s="1018"/>
      <c r="O29" s="1018"/>
      <c r="P29" s="1019"/>
      <c r="Q29" s="1025">
        <v>1069</v>
      </c>
      <c r="R29" s="1026"/>
      <c r="S29" s="1026"/>
      <c r="T29" s="1026"/>
      <c r="U29" s="1026"/>
      <c r="V29" s="1026">
        <v>1051</v>
      </c>
      <c r="W29" s="1026"/>
      <c r="X29" s="1026"/>
      <c r="Y29" s="1026"/>
      <c r="Z29" s="1026"/>
      <c r="AA29" s="1026">
        <v>18</v>
      </c>
      <c r="AB29" s="1026"/>
      <c r="AC29" s="1026"/>
      <c r="AD29" s="1026"/>
      <c r="AE29" s="1027"/>
      <c r="AF29" s="1022">
        <v>18</v>
      </c>
      <c r="AG29" s="1023"/>
      <c r="AH29" s="1023"/>
      <c r="AI29" s="1023"/>
      <c r="AJ29" s="1024"/>
      <c r="AK29" s="967">
        <v>164</v>
      </c>
      <c r="AL29" s="958"/>
      <c r="AM29" s="958"/>
      <c r="AN29" s="958"/>
      <c r="AO29" s="958"/>
      <c r="AP29" s="958" t="s">
        <v>551</v>
      </c>
      <c r="AQ29" s="958"/>
      <c r="AR29" s="958"/>
      <c r="AS29" s="958"/>
      <c r="AT29" s="958"/>
      <c r="AU29" s="958" t="s">
        <v>551</v>
      </c>
      <c r="AV29" s="958"/>
      <c r="AW29" s="958"/>
      <c r="AX29" s="958"/>
      <c r="AY29" s="958"/>
      <c r="AZ29" s="1028" t="s">
        <v>551</v>
      </c>
      <c r="BA29" s="1028"/>
      <c r="BB29" s="1028"/>
      <c r="BC29" s="1028"/>
      <c r="BD29" s="1028"/>
      <c r="BE29" s="959"/>
      <c r="BF29" s="959"/>
      <c r="BG29" s="959"/>
      <c r="BH29" s="959"/>
      <c r="BI29" s="960"/>
      <c r="BJ29" s="214"/>
      <c r="BK29" s="214"/>
      <c r="BL29" s="214"/>
      <c r="BM29" s="214"/>
      <c r="BN29" s="214"/>
      <c r="BO29" s="223"/>
      <c r="BP29" s="223"/>
      <c r="BQ29" s="220">
        <v>23</v>
      </c>
      <c r="BR29" s="221"/>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2">
      <c r="A30" s="224">
        <v>3</v>
      </c>
      <c r="B30" s="1017" t="s">
        <v>390</v>
      </c>
      <c r="C30" s="1018"/>
      <c r="D30" s="1018"/>
      <c r="E30" s="1018"/>
      <c r="F30" s="1018"/>
      <c r="G30" s="1018"/>
      <c r="H30" s="1018"/>
      <c r="I30" s="1018"/>
      <c r="J30" s="1018"/>
      <c r="K30" s="1018"/>
      <c r="L30" s="1018"/>
      <c r="M30" s="1018"/>
      <c r="N30" s="1018"/>
      <c r="O30" s="1018"/>
      <c r="P30" s="1019"/>
      <c r="Q30" s="1025">
        <v>193</v>
      </c>
      <c r="R30" s="1026"/>
      <c r="S30" s="1026"/>
      <c r="T30" s="1026"/>
      <c r="U30" s="1026"/>
      <c r="V30" s="1026">
        <v>190</v>
      </c>
      <c r="W30" s="1026"/>
      <c r="X30" s="1026"/>
      <c r="Y30" s="1026"/>
      <c r="Z30" s="1026"/>
      <c r="AA30" s="1026">
        <v>3</v>
      </c>
      <c r="AB30" s="1026"/>
      <c r="AC30" s="1026"/>
      <c r="AD30" s="1026"/>
      <c r="AE30" s="1027"/>
      <c r="AF30" s="1022">
        <v>3</v>
      </c>
      <c r="AG30" s="1023"/>
      <c r="AH30" s="1023"/>
      <c r="AI30" s="1023"/>
      <c r="AJ30" s="1024"/>
      <c r="AK30" s="967">
        <v>44</v>
      </c>
      <c r="AL30" s="958"/>
      <c r="AM30" s="958"/>
      <c r="AN30" s="958"/>
      <c r="AO30" s="958"/>
      <c r="AP30" s="958" t="s">
        <v>551</v>
      </c>
      <c r="AQ30" s="958"/>
      <c r="AR30" s="958"/>
      <c r="AS30" s="958"/>
      <c r="AT30" s="958"/>
      <c r="AU30" s="958" t="s">
        <v>551</v>
      </c>
      <c r="AV30" s="958"/>
      <c r="AW30" s="958"/>
      <c r="AX30" s="958"/>
      <c r="AY30" s="958"/>
      <c r="AZ30" s="1028" t="s">
        <v>551</v>
      </c>
      <c r="BA30" s="1028"/>
      <c r="BB30" s="1028"/>
      <c r="BC30" s="1028"/>
      <c r="BD30" s="1028"/>
      <c r="BE30" s="959"/>
      <c r="BF30" s="959"/>
      <c r="BG30" s="959"/>
      <c r="BH30" s="959"/>
      <c r="BI30" s="960"/>
      <c r="BJ30" s="214"/>
      <c r="BK30" s="214"/>
      <c r="BL30" s="214"/>
      <c r="BM30" s="214"/>
      <c r="BN30" s="214"/>
      <c r="BO30" s="223"/>
      <c r="BP30" s="223"/>
      <c r="BQ30" s="220">
        <v>24</v>
      </c>
      <c r="BR30" s="221"/>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2">
      <c r="A31" s="224">
        <v>4</v>
      </c>
      <c r="B31" s="1017" t="s">
        <v>391</v>
      </c>
      <c r="C31" s="1018"/>
      <c r="D31" s="1018"/>
      <c r="E31" s="1018"/>
      <c r="F31" s="1018"/>
      <c r="G31" s="1018"/>
      <c r="H31" s="1018"/>
      <c r="I31" s="1018"/>
      <c r="J31" s="1018"/>
      <c r="K31" s="1018"/>
      <c r="L31" s="1018"/>
      <c r="M31" s="1018"/>
      <c r="N31" s="1018"/>
      <c r="O31" s="1018"/>
      <c r="P31" s="1019"/>
      <c r="Q31" s="1025">
        <v>222</v>
      </c>
      <c r="R31" s="1026"/>
      <c r="S31" s="1026"/>
      <c r="T31" s="1026"/>
      <c r="U31" s="1026"/>
      <c r="V31" s="1026">
        <v>189</v>
      </c>
      <c r="W31" s="1026"/>
      <c r="X31" s="1026"/>
      <c r="Y31" s="1026"/>
      <c r="Z31" s="1026"/>
      <c r="AA31" s="1026">
        <v>33</v>
      </c>
      <c r="AB31" s="1026"/>
      <c r="AC31" s="1026"/>
      <c r="AD31" s="1026"/>
      <c r="AE31" s="1027"/>
      <c r="AF31" s="1022">
        <v>51</v>
      </c>
      <c r="AG31" s="1023"/>
      <c r="AH31" s="1023"/>
      <c r="AI31" s="1023"/>
      <c r="AJ31" s="1024"/>
      <c r="AK31" s="967">
        <v>167</v>
      </c>
      <c r="AL31" s="958"/>
      <c r="AM31" s="958"/>
      <c r="AN31" s="958"/>
      <c r="AO31" s="958"/>
      <c r="AP31" s="958">
        <v>914</v>
      </c>
      <c r="AQ31" s="958"/>
      <c r="AR31" s="958"/>
      <c r="AS31" s="958"/>
      <c r="AT31" s="958"/>
      <c r="AU31" s="958">
        <v>914</v>
      </c>
      <c r="AV31" s="958"/>
      <c r="AW31" s="958"/>
      <c r="AX31" s="958"/>
      <c r="AY31" s="958"/>
      <c r="AZ31" s="1028" t="s">
        <v>551</v>
      </c>
      <c r="BA31" s="1028"/>
      <c r="BB31" s="1028"/>
      <c r="BC31" s="1028"/>
      <c r="BD31" s="1028"/>
      <c r="BE31" s="959" t="s">
        <v>392</v>
      </c>
      <c r="BF31" s="959"/>
      <c r="BG31" s="959"/>
      <c r="BH31" s="959"/>
      <c r="BI31" s="960"/>
      <c r="BJ31" s="214"/>
      <c r="BK31" s="214"/>
      <c r="BL31" s="214"/>
      <c r="BM31" s="214"/>
      <c r="BN31" s="214"/>
      <c r="BO31" s="223"/>
      <c r="BP31" s="223"/>
      <c r="BQ31" s="220">
        <v>25</v>
      </c>
      <c r="BR31" s="221"/>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2">
      <c r="A32" s="224">
        <v>5</v>
      </c>
      <c r="B32" s="1017"/>
      <c r="C32" s="1018"/>
      <c r="D32" s="1018"/>
      <c r="E32" s="1018"/>
      <c r="F32" s="1018"/>
      <c r="G32" s="1018"/>
      <c r="H32" s="1018"/>
      <c r="I32" s="1018"/>
      <c r="J32" s="1018"/>
      <c r="K32" s="1018"/>
      <c r="L32" s="1018"/>
      <c r="M32" s="1018"/>
      <c r="N32" s="1018"/>
      <c r="O32" s="1018"/>
      <c r="P32" s="1019"/>
      <c r="Q32" s="1025"/>
      <c r="R32" s="1026"/>
      <c r="S32" s="1026"/>
      <c r="T32" s="1026"/>
      <c r="U32" s="1026"/>
      <c r="V32" s="1026"/>
      <c r="W32" s="1026"/>
      <c r="X32" s="1026"/>
      <c r="Y32" s="1026"/>
      <c r="Z32" s="1026"/>
      <c r="AA32" s="1026"/>
      <c r="AB32" s="1026"/>
      <c r="AC32" s="1026"/>
      <c r="AD32" s="1026"/>
      <c r="AE32" s="1027"/>
      <c r="AF32" s="1022"/>
      <c r="AG32" s="1023"/>
      <c r="AH32" s="1023"/>
      <c r="AI32" s="1023"/>
      <c r="AJ32" s="1024"/>
      <c r="AK32" s="967"/>
      <c r="AL32" s="958"/>
      <c r="AM32" s="958"/>
      <c r="AN32" s="958"/>
      <c r="AO32" s="958"/>
      <c r="AP32" s="958"/>
      <c r="AQ32" s="958"/>
      <c r="AR32" s="958"/>
      <c r="AS32" s="958"/>
      <c r="AT32" s="958"/>
      <c r="AU32" s="958"/>
      <c r="AV32" s="958"/>
      <c r="AW32" s="958"/>
      <c r="AX32" s="958"/>
      <c r="AY32" s="958"/>
      <c r="AZ32" s="1028"/>
      <c r="BA32" s="1028"/>
      <c r="BB32" s="1028"/>
      <c r="BC32" s="1028"/>
      <c r="BD32" s="1028"/>
      <c r="BE32" s="959"/>
      <c r="BF32" s="959"/>
      <c r="BG32" s="959"/>
      <c r="BH32" s="959"/>
      <c r="BI32" s="960"/>
      <c r="BJ32" s="214"/>
      <c r="BK32" s="214"/>
      <c r="BL32" s="214"/>
      <c r="BM32" s="214"/>
      <c r="BN32" s="214"/>
      <c r="BO32" s="223"/>
      <c r="BP32" s="223"/>
      <c r="BQ32" s="220">
        <v>26</v>
      </c>
      <c r="BR32" s="221"/>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2">
      <c r="A33" s="224">
        <v>6</v>
      </c>
      <c r="B33" s="1017"/>
      <c r="C33" s="1018"/>
      <c r="D33" s="1018"/>
      <c r="E33" s="1018"/>
      <c r="F33" s="1018"/>
      <c r="G33" s="1018"/>
      <c r="H33" s="1018"/>
      <c r="I33" s="1018"/>
      <c r="J33" s="1018"/>
      <c r="K33" s="1018"/>
      <c r="L33" s="1018"/>
      <c r="M33" s="1018"/>
      <c r="N33" s="1018"/>
      <c r="O33" s="1018"/>
      <c r="P33" s="1019"/>
      <c r="Q33" s="1025"/>
      <c r="R33" s="1026"/>
      <c r="S33" s="1026"/>
      <c r="T33" s="1026"/>
      <c r="U33" s="1026"/>
      <c r="V33" s="1026"/>
      <c r="W33" s="1026"/>
      <c r="X33" s="1026"/>
      <c r="Y33" s="1026"/>
      <c r="Z33" s="1026"/>
      <c r="AA33" s="1026"/>
      <c r="AB33" s="1026"/>
      <c r="AC33" s="1026"/>
      <c r="AD33" s="1026"/>
      <c r="AE33" s="1027"/>
      <c r="AF33" s="1022"/>
      <c r="AG33" s="1023"/>
      <c r="AH33" s="1023"/>
      <c r="AI33" s="1023"/>
      <c r="AJ33" s="1024"/>
      <c r="AK33" s="967"/>
      <c r="AL33" s="958"/>
      <c r="AM33" s="958"/>
      <c r="AN33" s="958"/>
      <c r="AO33" s="958"/>
      <c r="AP33" s="958"/>
      <c r="AQ33" s="958"/>
      <c r="AR33" s="958"/>
      <c r="AS33" s="958"/>
      <c r="AT33" s="958"/>
      <c r="AU33" s="958"/>
      <c r="AV33" s="958"/>
      <c r="AW33" s="958"/>
      <c r="AX33" s="958"/>
      <c r="AY33" s="958"/>
      <c r="AZ33" s="1028"/>
      <c r="BA33" s="1028"/>
      <c r="BB33" s="1028"/>
      <c r="BC33" s="1028"/>
      <c r="BD33" s="1028"/>
      <c r="BE33" s="959"/>
      <c r="BF33" s="959"/>
      <c r="BG33" s="959"/>
      <c r="BH33" s="959"/>
      <c r="BI33" s="960"/>
      <c r="BJ33" s="214"/>
      <c r="BK33" s="214"/>
      <c r="BL33" s="214"/>
      <c r="BM33" s="214"/>
      <c r="BN33" s="214"/>
      <c r="BO33" s="223"/>
      <c r="BP33" s="223"/>
      <c r="BQ33" s="220">
        <v>27</v>
      </c>
      <c r="BR33" s="221"/>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2">
      <c r="A34" s="224">
        <v>7</v>
      </c>
      <c r="B34" s="1017"/>
      <c r="C34" s="1018"/>
      <c r="D34" s="1018"/>
      <c r="E34" s="1018"/>
      <c r="F34" s="1018"/>
      <c r="G34" s="1018"/>
      <c r="H34" s="1018"/>
      <c r="I34" s="1018"/>
      <c r="J34" s="1018"/>
      <c r="K34" s="1018"/>
      <c r="L34" s="1018"/>
      <c r="M34" s="1018"/>
      <c r="N34" s="1018"/>
      <c r="O34" s="1018"/>
      <c r="P34" s="1019"/>
      <c r="Q34" s="1025"/>
      <c r="R34" s="1026"/>
      <c r="S34" s="1026"/>
      <c r="T34" s="1026"/>
      <c r="U34" s="1026"/>
      <c r="V34" s="1026"/>
      <c r="W34" s="1026"/>
      <c r="X34" s="1026"/>
      <c r="Y34" s="1026"/>
      <c r="Z34" s="1026"/>
      <c r="AA34" s="1026"/>
      <c r="AB34" s="1026"/>
      <c r="AC34" s="1026"/>
      <c r="AD34" s="1026"/>
      <c r="AE34" s="1027"/>
      <c r="AF34" s="1022"/>
      <c r="AG34" s="1023"/>
      <c r="AH34" s="1023"/>
      <c r="AI34" s="1023"/>
      <c r="AJ34" s="1024"/>
      <c r="AK34" s="967"/>
      <c r="AL34" s="958"/>
      <c r="AM34" s="958"/>
      <c r="AN34" s="958"/>
      <c r="AO34" s="958"/>
      <c r="AP34" s="958"/>
      <c r="AQ34" s="958"/>
      <c r="AR34" s="958"/>
      <c r="AS34" s="958"/>
      <c r="AT34" s="958"/>
      <c r="AU34" s="958"/>
      <c r="AV34" s="958"/>
      <c r="AW34" s="958"/>
      <c r="AX34" s="958"/>
      <c r="AY34" s="958"/>
      <c r="AZ34" s="1028"/>
      <c r="BA34" s="1028"/>
      <c r="BB34" s="1028"/>
      <c r="BC34" s="1028"/>
      <c r="BD34" s="1028"/>
      <c r="BE34" s="959"/>
      <c r="BF34" s="959"/>
      <c r="BG34" s="959"/>
      <c r="BH34" s="959"/>
      <c r="BI34" s="960"/>
      <c r="BJ34" s="214"/>
      <c r="BK34" s="214"/>
      <c r="BL34" s="214"/>
      <c r="BM34" s="214"/>
      <c r="BN34" s="214"/>
      <c r="BO34" s="223"/>
      <c r="BP34" s="223"/>
      <c r="BQ34" s="220">
        <v>28</v>
      </c>
      <c r="BR34" s="221"/>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2">
      <c r="A35" s="224">
        <v>8</v>
      </c>
      <c r="B35" s="1017"/>
      <c r="C35" s="1018"/>
      <c r="D35" s="1018"/>
      <c r="E35" s="1018"/>
      <c r="F35" s="1018"/>
      <c r="G35" s="1018"/>
      <c r="H35" s="1018"/>
      <c r="I35" s="1018"/>
      <c r="J35" s="1018"/>
      <c r="K35" s="1018"/>
      <c r="L35" s="1018"/>
      <c r="M35" s="1018"/>
      <c r="N35" s="1018"/>
      <c r="O35" s="1018"/>
      <c r="P35" s="1019"/>
      <c r="Q35" s="1025"/>
      <c r="R35" s="1026"/>
      <c r="S35" s="1026"/>
      <c r="T35" s="1026"/>
      <c r="U35" s="1026"/>
      <c r="V35" s="1026"/>
      <c r="W35" s="1026"/>
      <c r="X35" s="1026"/>
      <c r="Y35" s="1026"/>
      <c r="Z35" s="1026"/>
      <c r="AA35" s="1026"/>
      <c r="AB35" s="1026"/>
      <c r="AC35" s="1026"/>
      <c r="AD35" s="1026"/>
      <c r="AE35" s="1027"/>
      <c r="AF35" s="1022"/>
      <c r="AG35" s="1023"/>
      <c r="AH35" s="1023"/>
      <c r="AI35" s="1023"/>
      <c r="AJ35" s="1024"/>
      <c r="AK35" s="967"/>
      <c r="AL35" s="958"/>
      <c r="AM35" s="958"/>
      <c r="AN35" s="958"/>
      <c r="AO35" s="958"/>
      <c r="AP35" s="958"/>
      <c r="AQ35" s="958"/>
      <c r="AR35" s="958"/>
      <c r="AS35" s="958"/>
      <c r="AT35" s="958"/>
      <c r="AU35" s="958"/>
      <c r="AV35" s="958"/>
      <c r="AW35" s="958"/>
      <c r="AX35" s="958"/>
      <c r="AY35" s="958"/>
      <c r="AZ35" s="1028"/>
      <c r="BA35" s="1028"/>
      <c r="BB35" s="1028"/>
      <c r="BC35" s="1028"/>
      <c r="BD35" s="1028"/>
      <c r="BE35" s="959"/>
      <c r="BF35" s="959"/>
      <c r="BG35" s="959"/>
      <c r="BH35" s="959"/>
      <c r="BI35" s="960"/>
      <c r="BJ35" s="214"/>
      <c r="BK35" s="214"/>
      <c r="BL35" s="214"/>
      <c r="BM35" s="214"/>
      <c r="BN35" s="214"/>
      <c r="BO35" s="223"/>
      <c r="BP35" s="223"/>
      <c r="BQ35" s="220">
        <v>29</v>
      </c>
      <c r="BR35" s="221"/>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2">
      <c r="A36" s="224">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3"/>
      <c r="BP36" s="223"/>
      <c r="BQ36" s="220">
        <v>30</v>
      </c>
      <c r="BR36" s="221"/>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2">
      <c r="A37" s="224">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3"/>
      <c r="BP37" s="223"/>
      <c r="BQ37" s="220">
        <v>31</v>
      </c>
      <c r="BR37" s="221"/>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2">
      <c r="A38" s="224">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3"/>
      <c r="BP38" s="223"/>
      <c r="BQ38" s="220">
        <v>32</v>
      </c>
      <c r="BR38" s="221"/>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2">
      <c r="A39" s="224">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3"/>
      <c r="BP39" s="223"/>
      <c r="BQ39" s="220">
        <v>33</v>
      </c>
      <c r="BR39" s="221"/>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2">
      <c r="A40" s="220">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3"/>
      <c r="BP40" s="223"/>
      <c r="BQ40" s="220">
        <v>34</v>
      </c>
      <c r="BR40" s="221"/>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2">
      <c r="A41" s="220">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3"/>
      <c r="BP41" s="223"/>
      <c r="BQ41" s="220">
        <v>35</v>
      </c>
      <c r="BR41" s="221"/>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2">
      <c r="A42" s="220">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3"/>
      <c r="BP42" s="223"/>
      <c r="BQ42" s="220">
        <v>36</v>
      </c>
      <c r="BR42" s="221"/>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2">
      <c r="A43" s="220">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3"/>
      <c r="BP43" s="223"/>
      <c r="BQ43" s="220">
        <v>37</v>
      </c>
      <c r="BR43" s="221"/>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2">
      <c r="A44" s="220">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3"/>
      <c r="BP44" s="223"/>
      <c r="BQ44" s="220">
        <v>38</v>
      </c>
      <c r="BR44" s="221"/>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2">
      <c r="A45" s="220">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3"/>
      <c r="BP45" s="223"/>
      <c r="BQ45" s="220">
        <v>39</v>
      </c>
      <c r="BR45" s="221"/>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2">
      <c r="A46" s="220">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3"/>
      <c r="BP46" s="223"/>
      <c r="BQ46" s="220">
        <v>40</v>
      </c>
      <c r="BR46" s="221"/>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2">
      <c r="A47" s="220">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3"/>
      <c r="BP47" s="223"/>
      <c r="BQ47" s="220">
        <v>41</v>
      </c>
      <c r="BR47" s="221"/>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2">
      <c r="A48" s="220">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3"/>
      <c r="BP48" s="223"/>
      <c r="BQ48" s="220">
        <v>42</v>
      </c>
      <c r="BR48" s="221"/>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2">
      <c r="A49" s="220">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3"/>
      <c r="BP49" s="223"/>
      <c r="BQ49" s="220">
        <v>43</v>
      </c>
      <c r="BR49" s="221"/>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2">
      <c r="A50" s="220">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3"/>
      <c r="BP50" s="223"/>
      <c r="BQ50" s="220">
        <v>44</v>
      </c>
      <c r="BR50" s="221"/>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2">
      <c r="A51" s="220">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3"/>
      <c r="BP51" s="223"/>
      <c r="BQ51" s="220">
        <v>45</v>
      </c>
      <c r="BR51" s="221"/>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2">
      <c r="A52" s="220">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3"/>
      <c r="BP52" s="223"/>
      <c r="BQ52" s="220">
        <v>46</v>
      </c>
      <c r="BR52" s="221"/>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2">
      <c r="A53" s="220">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3"/>
      <c r="BP53" s="223"/>
      <c r="BQ53" s="220">
        <v>47</v>
      </c>
      <c r="BR53" s="221"/>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2">
      <c r="A54" s="220">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3"/>
      <c r="BP54" s="223"/>
      <c r="BQ54" s="220">
        <v>48</v>
      </c>
      <c r="BR54" s="221"/>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2">
      <c r="A55" s="220">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3"/>
      <c r="BP55" s="223"/>
      <c r="BQ55" s="220">
        <v>49</v>
      </c>
      <c r="BR55" s="221"/>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2">
      <c r="A56" s="220">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3"/>
      <c r="BP56" s="223"/>
      <c r="BQ56" s="220">
        <v>50</v>
      </c>
      <c r="BR56" s="221"/>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2">
      <c r="A57" s="220">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3"/>
      <c r="BP57" s="223"/>
      <c r="BQ57" s="220">
        <v>51</v>
      </c>
      <c r="BR57" s="221"/>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2">
      <c r="A58" s="220">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3"/>
      <c r="BP58" s="223"/>
      <c r="BQ58" s="220">
        <v>52</v>
      </c>
      <c r="BR58" s="221"/>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2">
      <c r="A59" s="220">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3"/>
      <c r="BP59" s="223"/>
      <c r="BQ59" s="220">
        <v>53</v>
      </c>
      <c r="BR59" s="221"/>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2">
      <c r="A60" s="220">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3"/>
      <c r="BP60" s="223"/>
      <c r="BQ60" s="220">
        <v>54</v>
      </c>
      <c r="BR60" s="221"/>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5">
      <c r="A61" s="220">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3"/>
      <c r="BP61" s="223"/>
      <c r="BQ61" s="220">
        <v>55</v>
      </c>
      <c r="BR61" s="221"/>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2">
      <c r="A62" s="220">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393</v>
      </c>
      <c r="BK62" s="1015"/>
      <c r="BL62" s="1015"/>
      <c r="BM62" s="1015"/>
      <c r="BN62" s="1016"/>
      <c r="BO62" s="223"/>
      <c r="BP62" s="223"/>
      <c r="BQ62" s="220">
        <v>56</v>
      </c>
      <c r="BR62" s="221"/>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5">
      <c r="A63" s="222" t="s">
        <v>376</v>
      </c>
      <c r="B63" s="924" t="s">
        <v>394</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94</v>
      </c>
      <c r="AG63" s="946"/>
      <c r="AH63" s="946"/>
      <c r="AI63" s="946"/>
      <c r="AJ63" s="1009"/>
      <c r="AK63" s="1010"/>
      <c r="AL63" s="950"/>
      <c r="AM63" s="950"/>
      <c r="AN63" s="950"/>
      <c r="AO63" s="950"/>
      <c r="AP63" s="946">
        <v>914</v>
      </c>
      <c r="AQ63" s="946"/>
      <c r="AR63" s="946"/>
      <c r="AS63" s="946"/>
      <c r="AT63" s="946"/>
      <c r="AU63" s="946">
        <v>914</v>
      </c>
      <c r="AV63" s="946"/>
      <c r="AW63" s="946"/>
      <c r="AX63" s="946"/>
      <c r="AY63" s="946"/>
      <c r="AZ63" s="1004"/>
      <c r="BA63" s="1004"/>
      <c r="BB63" s="1004"/>
      <c r="BC63" s="1004"/>
      <c r="BD63" s="1004"/>
      <c r="BE63" s="947"/>
      <c r="BF63" s="947"/>
      <c r="BG63" s="947"/>
      <c r="BH63" s="947"/>
      <c r="BI63" s="948"/>
      <c r="BJ63" s="1005" t="s">
        <v>122</v>
      </c>
      <c r="BK63" s="940"/>
      <c r="BL63" s="940"/>
      <c r="BM63" s="940"/>
      <c r="BN63" s="1006"/>
      <c r="BO63" s="223"/>
      <c r="BP63" s="223"/>
      <c r="BQ63" s="220">
        <v>57</v>
      </c>
      <c r="BR63" s="221"/>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5">
      <c r="A65" s="214" t="s">
        <v>395</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2">
      <c r="A66" s="982" t="s">
        <v>396</v>
      </c>
      <c r="B66" s="983"/>
      <c r="C66" s="983"/>
      <c r="D66" s="983"/>
      <c r="E66" s="983"/>
      <c r="F66" s="983"/>
      <c r="G66" s="983"/>
      <c r="H66" s="983"/>
      <c r="I66" s="983"/>
      <c r="J66" s="983"/>
      <c r="K66" s="983"/>
      <c r="L66" s="983"/>
      <c r="M66" s="983"/>
      <c r="N66" s="983"/>
      <c r="O66" s="983"/>
      <c r="P66" s="984"/>
      <c r="Q66" s="988" t="s">
        <v>380</v>
      </c>
      <c r="R66" s="989"/>
      <c r="S66" s="989"/>
      <c r="T66" s="989"/>
      <c r="U66" s="990"/>
      <c r="V66" s="988" t="s">
        <v>381</v>
      </c>
      <c r="W66" s="989"/>
      <c r="X66" s="989"/>
      <c r="Y66" s="989"/>
      <c r="Z66" s="990"/>
      <c r="AA66" s="988" t="s">
        <v>382</v>
      </c>
      <c r="AB66" s="989"/>
      <c r="AC66" s="989"/>
      <c r="AD66" s="989"/>
      <c r="AE66" s="990"/>
      <c r="AF66" s="994" t="s">
        <v>383</v>
      </c>
      <c r="AG66" s="995"/>
      <c r="AH66" s="995"/>
      <c r="AI66" s="995"/>
      <c r="AJ66" s="996"/>
      <c r="AK66" s="988" t="s">
        <v>384</v>
      </c>
      <c r="AL66" s="983"/>
      <c r="AM66" s="983"/>
      <c r="AN66" s="983"/>
      <c r="AO66" s="984"/>
      <c r="AP66" s="988" t="s">
        <v>385</v>
      </c>
      <c r="AQ66" s="989"/>
      <c r="AR66" s="989"/>
      <c r="AS66" s="989"/>
      <c r="AT66" s="990"/>
      <c r="AU66" s="988" t="s">
        <v>397</v>
      </c>
      <c r="AV66" s="989"/>
      <c r="AW66" s="989"/>
      <c r="AX66" s="989"/>
      <c r="AY66" s="990"/>
      <c r="AZ66" s="988" t="s">
        <v>364</v>
      </c>
      <c r="BA66" s="989"/>
      <c r="BB66" s="989"/>
      <c r="BC66" s="989"/>
      <c r="BD66" s="1002"/>
      <c r="BE66" s="223"/>
      <c r="BF66" s="223"/>
      <c r="BG66" s="223"/>
      <c r="BH66" s="223"/>
      <c r="BI66" s="223"/>
      <c r="BJ66" s="223"/>
      <c r="BK66" s="223"/>
      <c r="BL66" s="223"/>
      <c r="BM66" s="223"/>
      <c r="BN66" s="223"/>
      <c r="BO66" s="223"/>
      <c r="BP66" s="223"/>
      <c r="BQ66" s="220">
        <v>60</v>
      </c>
      <c r="BR66" s="225"/>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5">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3"/>
      <c r="BF67" s="223"/>
      <c r="BG67" s="223"/>
      <c r="BH67" s="223"/>
      <c r="BI67" s="223"/>
      <c r="BJ67" s="223"/>
      <c r="BK67" s="223"/>
      <c r="BL67" s="223"/>
      <c r="BM67" s="223"/>
      <c r="BN67" s="223"/>
      <c r="BO67" s="223"/>
      <c r="BP67" s="223"/>
      <c r="BQ67" s="220">
        <v>61</v>
      </c>
      <c r="BR67" s="225"/>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2">
      <c r="A68" s="218">
        <v>1</v>
      </c>
      <c r="B68" s="972" t="s">
        <v>541</v>
      </c>
      <c r="C68" s="973"/>
      <c r="D68" s="973"/>
      <c r="E68" s="973"/>
      <c r="F68" s="973"/>
      <c r="G68" s="973"/>
      <c r="H68" s="973"/>
      <c r="I68" s="973"/>
      <c r="J68" s="973"/>
      <c r="K68" s="973"/>
      <c r="L68" s="973"/>
      <c r="M68" s="973"/>
      <c r="N68" s="973"/>
      <c r="O68" s="973"/>
      <c r="P68" s="974"/>
      <c r="Q68" s="975">
        <v>1629</v>
      </c>
      <c r="R68" s="969"/>
      <c r="S68" s="969"/>
      <c r="T68" s="969"/>
      <c r="U68" s="969"/>
      <c r="V68" s="969">
        <v>1577</v>
      </c>
      <c r="W68" s="969"/>
      <c r="X68" s="969"/>
      <c r="Y68" s="969"/>
      <c r="Z68" s="969"/>
      <c r="AA68" s="969">
        <v>52</v>
      </c>
      <c r="AB68" s="969"/>
      <c r="AC68" s="969"/>
      <c r="AD68" s="969"/>
      <c r="AE68" s="969"/>
      <c r="AF68" s="969">
        <v>52</v>
      </c>
      <c r="AG68" s="969"/>
      <c r="AH68" s="969"/>
      <c r="AI68" s="969"/>
      <c r="AJ68" s="969"/>
      <c r="AK68" s="969">
        <v>45</v>
      </c>
      <c r="AL68" s="969"/>
      <c r="AM68" s="969"/>
      <c r="AN68" s="969"/>
      <c r="AO68" s="969"/>
      <c r="AP68" s="969">
        <v>4163</v>
      </c>
      <c r="AQ68" s="969"/>
      <c r="AR68" s="969"/>
      <c r="AS68" s="969"/>
      <c r="AT68" s="969"/>
      <c r="AU68" s="969">
        <v>162</v>
      </c>
      <c r="AV68" s="969"/>
      <c r="AW68" s="969"/>
      <c r="AX68" s="969"/>
      <c r="AY68" s="969"/>
      <c r="AZ68" s="970"/>
      <c r="BA68" s="970"/>
      <c r="BB68" s="970"/>
      <c r="BC68" s="970"/>
      <c r="BD68" s="971"/>
      <c r="BE68" s="223"/>
      <c r="BF68" s="223"/>
      <c r="BG68" s="223"/>
      <c r="BH68" s="223"/>
      <c r="BI68" s="223"/>
      <c r="BJ68" s="223"/>
      <c r="BK68" s="223"/>
      <c r="BL68" s="223"/>
      <c r="BM68" s="223"/>
      <c r="BN68" s="223"/>
      <c r="BO68" s="223"/>
      <c r="BP68" s="223"/>
      <c r="BQ68" s="220">
        <v>62</v>
      </c>
      <c r="BR68" s="225"/>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2">
      <c r="A69" s="220">
        <v>2</v>
      </c>
      <c r="B69" s="961" t="s">
        <v>542</v>
      </c>
      <c r="C69" s="962"/>
      <c r="D69" s="962"/>
      <c r="E69" s="962"/>
      <c r="F69" s="962"/>
      <c r="G69" s="962"/>
      <c r="H69" s="962"/>
      <c r="I69" s="962"/>
      <c r="J69" s="962"/>
      <c r="K69" s="962"/>
      <c r="L69" s="962"/>
      <c r="M69" s="962"/>
      <c r="N69" s="962"/>
      <c r="O69" s="962"/>
      <c r="P69" s="963"/>
      <c r="Q69" s="964">
        <v>2522</v>
      </c>
      <c r="R69" s="958"/>
      <c r="S69" s="958"/>
      <c r="T69" s="958"/>
      <c r="U69" s="958"/>
      <c r="V69" s="958">
        <v>2449</v>
      </c>
      <c r="W69" s="958"/>
      <c r="X69" s="958"/>
      <c r="Y69" s="958"/>
      <c r="Z69" s="958"/>
      <c r="AA69" s="958">
        <v>73</v>
      </c>
      <c r="AB69" s="958"/>
      <c r="AC69" s="958"/>
      <c r="AD69" s="958"/>
      <c r="AE69" s="958"/>
      <c r="AF69" s="958">
        <v>73</v>
      </c>
      <c r="AG69" s="958"/>
      <c r="AH69" s="958"/>
      <c r="AI69" s="958"/>
      <c r="AJ69" s="958"/>
      <c r="AK69" s="958">
        <v>70</v>
      </c>
      <c r="AL69" s="958"/>
      <c r="AM69" s="958"/>
      <c r="AN69" s="958"/>
      <c r="AO69" s="958"/>
      <c r="AP69" s="958">
        <v>2556</v>
      </c>
      <c r="AQ69" s="958"/>
      <c r="AR69" s="958"/>
      <c r="AS69" s="958"/>
      <c r="AT69" s="958"/>
      <c r="AU69" s="958">
        <v>274</v>
      </c>
      <c r="AV69" s="958"/>
      <c r="AW69" s="958"/>
      <c r="AX69" s="958"/>
      <c r="AY69" s="958"/>
      <c r="AZ69" s="959"/>
      <c r="BA69" s="959"/>
      <c r="BB69" s="959"/>
      <c r="BC69" s="959"/>
      <c r="BD69" s="960"/>
      <c r="BE69" s="223"/>
      <c r="BF69" s="223"/>
      <c r="BG69" s="223"/>
      <c r="BH69" s="223"/>
      <c r="BI69" s="223"/>
      <c r="BJ69" s="223"/>
      <c r="BK69" s="223"/>
      <c r="BL69" s="223"/>
      <c r="BM69" s="223"/>
      <c r="BN69" s="223"/>
      <c r="BO69" s="223"/>
      <c r="BP69" s="223"/>
      <c r="BQ69" s="220">
        <v>63</v>
      </c>
      <c r="BR69" s="225"/>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2">
      <c r="A70" s="220">
        <v>3</v>
      </c>
      <c r="B70" s="961" t="s">
        <v>543</v>
      </c>
      <c r="C70" s="962"/>
      <c r="D70" s="962"/>
      <c r="E70" s="962"/>
      <c r="F70" s="962"/>
      <c r="G70" s="962"/>
      <c r="H70" s="962"/>
      <c r="I70" s="962"/>
      <c r="J70" s="962"/>
      <c r="K70" s="962"/>
      <c r="L70" s="962"/>
      <c r="M70" s="962"/>
      <c r="N70" s="962"/>
      <c r="O70" s="962"/>
      <c r="P70" s="963"/>
      <c r="Q70" s="964">
        <v>103</v>
      </c>
      <c r="R70" s="958"/>
      <c r="S70" s="958"/>
      <c r="T70" s="958"/>
      <c r="U70" s="958"/>
      <c r="V70" s="958">
        <v>91</v>
      </c>
      <c r="W70" s="958"/>
      <c r="X70" s="958"/>
      <c r="Y70" s="958"/>
      <c r="Z70" s="958"/>
      <c r="AA70" s="958">
        <v>11</v>
      </c>
      <c r="AB70" s="958"/>
      <c r="AC70" s="958"/>
      <c r="AD70" s="958"/>
      <c r="AE70" s="958"/>
      <c r="AF70" s="958">
        <v>11</v>
      </c>
      <c r="AG70" s="958"/>
      <c r="AH70" s="958"/>
      <c r="AI70" s="958"/>
      <c r="AJ70" s="958"/>
      <c r="AK70" s="958" t="s">
        <v>551</v>
      </c>
      <c r="AL70" s="958"/>
      <c r="AM70" s="958"/>
      <c r="AN70" s="958"/>
      <c r="AO70" s="958"/>
      <c r="AP70" s="958" t="s">
        <v>551</v>
      </c>
      <c r="AQ70" s="958"/>
      <c r="AR70" s="958"/>
      <c r="AS70" s="958"/>
      <c r="AT70" s="958"/>
      <c r="AU70" s="958" t="s">
        <v>551</v>
      </c>
      <c r="AV70" s="958"/>
      <c r="AW70" s="958"/>
      <c r="AX70" s="958"/>
      <c r="AY70" s="958"/>
      <c r="AZ70" s="959"/>
      <c r="BA70" s="959"/>
      <c r="BB70" s="959"/>
      <c r="BC70" s="959"/>
      <c r="BD70" s="960"/>
      <c r="BE70" s="223"/>
      <c r="BF70" s="223"/>
      <c r="BG70" s="223"/>
      <c r="BH70" s="223"/>
      <c r="BI70" s="223"/>
      <c r="BJ70" s="223"/>
      <c r="BK70" s="223"/>
      <c r="BL70" s="223"/>
      <c r="BM70" s="223"/>
      <c r="BN70" s="223"/>
      <c r="BO70" s="223"/>
      <c r="BP70" s="223"/>
      <c r="BQ70" s="220">
        <v>64</v>
      </c>
      <c r="BR70" s="225"/>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2">
      <c r="A71" s="220">
        <v>4</v>
      </c>
      <c r="B71" s="961" t="s">
        <v>544</v>
      </c>
      <c r="C71" s="962"/>
      <c r="D71" s="962"/>
      <c r="E71" s="962"/>
      <c r="F71" s="962"/>
      <c r="G71" s="962"/>
      <c r="H71" s="962"/>
      <c r="I71" s="962"/>
      <c r="J71" s="962"/>
      <c r="K71" s="962"/>
      <c r="L71" s="962"/>
      <c r="M71" s="962"/>
      <c r="N71" s="962"/>
      <c r="O71" s="962"/>
      <c r="P71" s="963"/>
      <c r="Q71" s="964">
        <v>276838</v>
      </c>
      <c r="R71" s="958"/>
      <c r="S71" s="958"/>
      <c r="T71" s="958"/>
      <c r="U71" s="958"/>
      <c r="V71" s="958">
        <v>269931</v>
      </c>
      <c r="W71" s="958"/>
      <c r="X71" s="958"/>
      <c r="Y71" s="958"/>
      <c r="Z71" s="958"/>
      <c r="AA71" s="958">
        <v>6907</v>
      </c>
      <c r="AB71" s="958"/>
      <c r="AC71" s="958"/>
      <c r="AD71" s="958"/>
      <c r="AE71" s="958"/>
      <c r="AF71" s="958">
        <v>6907</v>
      </c>
      <c r="AG71" s="958"/>
      <c r="AH71" s="958"/>
      <c r="AI71" s="958"/>
      <c r="AJ71" s="958"/>
      <c r="AK71" s="958">
        <v>2277</v>
      </c>
      <c r="AL71" s="958"/>
      <c r="AM71" s="958"/>
      <c r="AN71" s="958"/>
      <c r="AO71" s="958"/>
      <c r="AP71" s="958" t="s">
        <v>551</v>
      </c>
      <c r="AQ71" s="958"/>
      <c r="AR71" s="958"/>
      <c r="AS71" s="958"/>
      <c r="AT71" s="958"/>
      <c r="AU71" s="958" t="s">
        <v>551</v>
      </c>
      <c r="AV71" s="958"/>
      <c r="AW71" s="958"/>
      <c r="AX71" s="958"/>
      <c r="AY71" s="958"/>
      <c r="AZ71" s="959"/>
      <c r="BA71" s="959"/>
      <c r="BB71" s="959"/>
      <c r="BC71" s="959"/>
      <c r="BD71" s="960"/>
      <c r="BE71" s="223"/>
      <c r="BF71" s="223"/>
      <c r="BG71" s="223"/>
      <c r="BH71" s="223"/>
      <c r="BI71" s="223"/>
      <c r="BJ71" s="223"/>
      <c r="BK71" s="223"/>
      <c r="BL71" s="223"/>
      <c r="BM71" s="223"/>
      <c r="BN71" s="223"/>
      <c r="BO71" s="223"/>
      <c r="BP71" s="223"/>
      <c r="BQ71" s="220">
        <v>65</v>
      </c>
      <c r="BR71" s="225"/>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2">
      <c r="A72" s="220">
        <v>5</v>
      </c>
      <c r="B72" s="961" t="s">
        <v>545</v>
      </c>
      <c r="C72" s="962"/>
      <c r="D72" s="962"/>
      <c r="E72" s="962"/>
      <c r="F72" s="962"/>
      <c r="G72" s="962"/>
      <c r="H72" s="962"/>
      <c r="I72" s="962"/>
      <c r="J72" s="962"/>
      <c r="K72" s="962"/>
      <c r="L72" s="962"/>
      <c r="M72" s="962"/>
      <c r="N72" s="962"/>
      <c r="O72" s="962"/>
      <c r="P72" s="963"/>
      <c r="Q72" s="964">
        <v>227</v>
      </c>
      <c r="R72" s="958"/>
      <c r="S72" s="958"/>
      <c r="T72" s="958"/>
      <c r="U72" s="958"/>
      <c r="V72" s="958">
        <v>199</v>
      </c>
      <c r="W72" s="958"/>
      <c r="X72" s="958"/>
      <c r="Y72" s="958"/>
      <c r="Z72" s="958"/>
      <c r="AA72" s="958">
        <v>28</v>
      </c>
      <c r="AB72" s="958"/>
      <c r="AC72" s="958"/>
      <c r="AD72" s="958"/>
      <c r="AE72" s="958"/>
      <c r="AF72" s="958">
        <v>28</v>
      </c>
      <c r="AG72" s="958"/>
      <c r="AH72" s="958"/>
      <c r="AI72" s="958"/>
      <c r="AJ72" s="958"/>
      <c r="AK72" s="958">
        <v>75</v>
      </c>
      <c r="AL72" s="958"/>
      <c r="AM72" s="958"/>
      <c r="AN72" s="958"/>
      <c r="AO72" s="958"/>
      <c r="AP72" s="958" t="s">
        <v>551</v>
      </c>
      <c r="AQ72" s="958"/>
      <c r="AR72" s="958"/>
      <c r="AS72" s="958"/>
      <c r="AT72" s="958"/>
      <c r="AU72" s="958" t="s">
        <v>551</v>
      </c>
      <c r="AV72" s="958"/>
      <c r="AW72" s="958"/>
      <c r="AX72" s="958"/>
      <c r="AY72" s="958"/>
      <c r="AZ72" s="959"/>
      <c r="BA72" s="959"/>
      <c r="BB72" s="959"/>
      <c r="BC72" s="959"/>
      <c r="BD72" s="960"/>
      <c r="BE72" s="223"/>
      <c r="BF72" s="223"/>
      <c r="BG72" s="223"/>
      <c r="BH72" s="223"/>
      <c r="BI72" s="223"/>
      <c r="BJ72" s="223"/>
      <c r="BK72" s="223"/>
      <c r="BL72" s="223"/>
      <c r="BM72" s="223"/>
      <c r="BN72" s="223"/>
      <c r="BO72" s="223"/>
      <c r="BP72" s="223"/>
      <c r="BQ72" s="220">
        <v>66</v>
      </c>
      <c r="BR72" s="225"/>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2">
      <c r="A73" s="220">
        <v>6</v>
      </c>
      <c r="B73" s="961" t="s">
        <v>546</v>
      </c>
      <c r="C73" s="962"/>
      <c r="D73" s="962"/>
      <c r="E73" s="962"/>
      <c r="F73" s="962"/>
      <c r="G73" s="962"/>
      <c r="H73" s="962"/>
      <c r="I73" s="962"/>
      <c r="J73" s="962"/>
      <c r="K73" s="962"/>
      <c r="L73" s="962"/>
      <c r="M73" s="962"/>
      <c r="N73" s="962"/>
      <c r="O73" s="962"/>
      <c r="P73" s="963"/>
      <c r="Q73" s="964">
        <v>4539</v>
      </c>
      <c r="R73" s="958"/>
      <c r="S73" s="958"/>
      <c r="T73" s="958"/>
      <c r="U73" s="958"/>
      <c r="V73" s="958">
        <v>4239</v>
      </c>
      <c r="W73" s="958"/>
      <c r="X73" s="958"/>
      <c r="Y73" s="958"/>
      <c r="Z73" s="958"/>
      <c r="AA73" s="958">
        <v>300</v>
      </c>
      <c r="AB73" s="958"/>
      <c r="AC73" s="958"/>
      <c r="AD73" s="958"/>
      <c r="AE73" s="958"/>
      <c r="AF73" s="958">
        <v>300</v>
      </c>
      <c r="AG73" s="958"/>
      <c r="AH73" s="958"/>
      <c r="AI73" s="958"/>
      <c r="AJ73" s="958"/>
      <c r="AK73" s="958" t="s">
        <v>554</v>
      </c>
      <c r="AL73" s="958"/>
      <c r="AM73" s="958"/>
      <c r="AN73" s="958"/>
      <c r="AO73" s="958"/>
      <c r="AP73" s="958" t="s">
        <v>551</v>
      </c>
      <c r="AQ73" s="958"/>
      <c r="AR73" s="958"/>
      <c r="AS73" s="958"/>
      <c r="AT73" s="958"/>
      <c r="AU73" s="958" t="s">
        <v>551</v>
      </c>
      <c r="AV73" s="958"/>
      <c r="AW73" s="958"/>
      <c r="AX73" s="958"/>
      <c r="AY73" s="958"/>
      <c r="AZ73" s="959"/>
      <c r="BA73" s="959"/>
      <c r="BB73" s="959"/>
      <c r="BC73" s="959"/>
      <c r="BD73" s="960"/>
      <c r="BE73" s="223"/>
      <c r="BF73" s="223"/>
      <c r="BG73" s="223"/>
      <c r="BH73" s="223"/>
      <c r="BI73" s="223"/>
      <c r="BJ73" s="223"/>
      <c r="BK73" s="223"/>
      <c r="BL73" s="223"/>
      <c r="BM73" s="223"/>
      <c r="BN73" s="223"/>
      <c r="BO73" s="223"/>
      <c r="BP73" s="223"/>
      <c r="BQ73" s="220">
        <v>67</v>
      </c>
      <c r="BR73" s="225"/>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2">
      <c r="A74" s="220">
        <v>7</v>
      </c>
      <c r="B74" s="961" t="s">
        <v>547</v>
      </c>
      <c r="C74" s="962"/>
      <c r="D74" s="962"/>
      <c r="E74" s="962"/>
      <c r="F74" s="962"/>
      <c r="G74" s="962"/>
      <c r="H74" s="962"/>
      <c r="I74" s="962"/>
      <c r="J74" s="962"/>
      <c r="K74" s="962"/>
      <c r="L74" s="962"/>
      <c r="M74" s="962"/>
      <c r="N74" s="962"/>
      <c r="O74" s="962"/>
      <c r="P74" s="963"/>
      <c r="Q74" s="964">
        <v>10336</v>
      </c>
      <c r="R74" s="958"/>
      <c r="S74" s="958"/>
      <c r="T74" s="958"/>
      <c r="U74" s="958"/>
      <c r="V74" s="958">
        <v>8903</v>
      </c>
      <c r="W74" s="958"/>
      <c r="X74" s="958"/>
      <c r="Y74" s="958"/>
      <c r="Z74" s="958"/>
      <c r="AA74" s="958">
        <v>1433</v>
      </c>
      <c r="AB74" s="958"/>
      <c r="AC74" s="958"/>
      <c r="AD74" s="958"/>
      <c r="AE74" s="958"/>
      <c r="AF74" s="958">
        <v>5026</v>
      </c>
      <c r="AG74" s="958"/>
      <c r="AH74" s="958"/>
      <c r="AI74" s="958"/>
      <c r="AJ74" s="958"/>
      <c r="AK74" s="958" t="s">
        <v>554</v>
      </c>
      <c r="AL74" s="958"/>
      <c r="AM74" s="958"/>
      <c r="AN74" s="958"/>
      <c r="AO74" s="958"/>
      <c r="AP74" s="958">
        <v>27292</v>
      </c>
      <c r="AQ74" s="958"/>
      <c r="AR74" s="958"/>
      <c r="AS74" s="958"/>
      <c r="AT74" s="958"/>
      <c r="AU74" s="958" t="s">
        <v>551</v>
      </c>
      <c r="AV74" s="958"/>
      <c r="AW74" s="958"/>
      <c r="AX74" s="958"/>
      <c r="AY74" s="958"/>
      <c r="AZ74" s="959"/>
      <c r="BA74" s="959"/>
      <c r="BB74" s="959"/>
      <c r="BC74" s="959"/>
      <c r="BD74" s="960"/>
      <c r="BE74" s="223"/>
      <c r="BF74" s="223"/>
      <c r="BG74" s="223"/>
      <c r="BH74" s="223"/>
      <c r="BI74" s="223"/>
      <c r="BJ74" s="223"/>
      <c r="BK74" s="223"/>
      <c r="BL74" s="223"/>
      <c r="BM74" s="223"/>
      <c r="BN74" s="223"/>
      <c r="BO74" s="223"/>
      <c r="BP74" s="223"/>
      <c r="BQ74" s="220">
        <v>68</v>
      </c>
      <c r="BR74" s="225"/>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2">
      <c r="A75" s="220">
        <v>8</v>
      </c>
      <c r="B75" s="961" t="s">
        <v>548</v>
      </c>
      <c r="C75" s="962"/>
      <c r="D75" s="962"/>
      <c r="E75" s="962"/>
      <c r="F75" s="962"/>
      <c r="G75" s="962"/>
      <c r="H75" s="962"/>
      <c r="I75" s="962"/>
      <c r="J75" s="962"/>
      <c r="K75" s="962"/>
      <c r="L75" s="962"/>
      <c r="M75" s="962"/>
      <c r="N75" s="962"/>
      <c r="O75" s="962"/>
      <c r="P75" s="963"/>
      <c r="Q75" s="965">
        <v>4245</v>
      </c>
      <c r="R75" s="966"/>
      <c r="S75" s="966"/>
      <c r="T75" s="966"/>
      <c r="U75" s="967"/>
      <c r="V75" s="968">
        <v>3635</v>
      </c>
      <c r="W75" s="966"/>
      <c r="X75" s="966"/>
      <c r="Y75" s="966"/>
      <c r="Z75" s="967"/>
      <c r="AA75" s="968">
        <v>609</v>
      </c>
      <c r="AB75" s="966"/>
      <c r="AC75" s="966"/>
      <c r="AD75" s="966"/>
      <c r="AE75" s="967"/>
      <c r="AF75" s="968">
        <v>173</v>
      </c>
      <c r="AG75" s="966"/>
      <c r="AH75" s="966"/>
      <c r="AI75" s="966"/>
      <c r="AJ75" s="967"/>
      <c r="AK75" s="968">
        <v>170</v>
      </c>
      <c r="AL75" s="966"/>
      <c r="AM75" s="966"/>
      <c r="AN75" s="966"/>
      <c r="AO75" s="967"/>
      <c r="AP75" s="968">
        <v>12401</v>
      </c>
      <c r="AQ75" s="966"/>
      <c r="AR75" s="966"/>
      <c r="AS75" s="966"/>
      <c r="AT75" s="967"/>
      <c r="AU75" s="968">
        <v>754</v>
      </c>
      <c r="AV75" s="966"/>
      <c r="AW75" s="966"/>
      <c r="AX75" s="966"/>
      <c r="AY75" s="967"/>
      <c r="AZ75" s="959"/>
      <c r="BA75" s="959"/>
      <c r="BB75" s="959"/>
      <c r="BC75" s="959"/>
      <c r="BD75" s="960"/>
      <c r="BE75" s="223"/>
      <c r="BF75" s="223"/>
      <c r="BG75" s="223"/>
      <c r="BH75" s="223"/>
      <c r="BI75" s="223"/>
      <c r="BJ75" s="223"/>
      <c r="BK75" s="223"/>
      <c r="BL75" s="223"/>
      <c r="BM75" s="223"/>
      <c r="BN75" s="223"/>
      <c r="BO75" s="223"/>
      <c r="BP75" s="223"/>
      <c r="BQ75" s="220">
        <v>69</v>
      </c>
      <c r="BR75" s="225"/>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2">
      <c r="A76" s="220">
        <v>9</v>
      </c>
      <c r="B76" s="961" t="s">
        <v>549</v>
      </c>
      <c r="C76" s="962"/>
      <c r="D76" s="962"/>
      <c r="E76" s="962"/>
      <c r="F76" s="962"/>
      <c r="G76" s="962"/>
      <c r="H76" s="962"/>
      <c r="I76" s="962"/>
      <c r="J76" s="962"/>
      <c r="K76" s="962"/>
      <c r="L76" s="962"/>
      <c r="M76" s="962"/>
      <c r="N76" s="962"/>
      <c r="O76" s="962"/>
      <c r="P76" s="963"/>
      <c r="Q76" s="965">
        <v>976</v>
      </c>
      <c r="R76" s="966"/>
      <c r="S76" s="966"/>
      <c r="T76" s="966"/>
      <c r="U76" s="967"/>
      <c r="V76" s="968">
        <v>946</v>
      </c>
      <c r="W76" s="966"/>
      <c r="X76" s="966"/>
      <c r="Y76" s="966"/>
      <c r="Z76" s="967"/>
      <c r="AA76" s="968">
        <v>31</v>
      </c>
      <c r="AB76" s="966"/>
      <c r="AC76" s="966"/>
      <c r="AD76" s="966"/>
      <c r="AE76" s="967"/>
      <c r="AF76" s="968">
        <v>31</v>
      </c>
      <c r="AG76" s="966"/>
      <c r="AH76" s="966"/>
      <c r="AI76" s="966"/>
      <c r="AJ76" s="967"/>
      <c r="AK76" s="968">
        <v>70</v>
      </c>
      <c r="AL76" s="966"/>
      <c r="AM76" s="966"/>
      <c r="AN76" s="966"/>
      <c r="AO76" s="967"/>
      <c r="AP76" s="968">
        <v>358</v>
      </c>
      <c r="AQ76" s="966"/>
      <c r="AR76" s="966"/>
      <c r="AS76" s="966"/>
      <c r="AT76" s="967"/>
      <c r="AU76" s="968" t="s">
        <v>551</v>
      </c>
      <c r="AV76" s="966"/>
      <c r="AW76" s="966"/>
      <c r="AX76" s="966"/>
      <c r="AY76" s="967"/>
      <c r="AZ76" s="959"/>
      <c r="BA76" s="959"/>
      <c r="BB76" s="959"/>
      <c r="BC76" s="959"/>
      <c r="BD76" s="960"/>
      <c r="BE76" s="223"/>
      <c r="BF76" s="223"/>
      <c r="BG76" s="223"/>
      <c r="BH76" s="223"/>
      <c r="BI76" s="223"/>
      <c r="BJ76" s="223"/>
      <c r="BK76" s="223"/>
      <c r="BL76" s="223"/>
      <c r="BM76" s="223"/>
      <c r="BN76" s="223"/>
      <c r="BO76" s="223"/>
      <c r="BP76" s="223"/>
      <c r="BQ76" s="220">
        <v>70</v>
      </c>
      <c r="BR76" s="225"/>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2">
      <c r="A77" s="220">
        <v>10</v>
      </c>
      <c r="B77" s="961" t="s">
        <v>550</v>
      </c>
      <c r="C77" s="962"/>
      <c r="D77" s="962"/>
      <c r="E77" s="962"/>
      <c r="F77" s="962"/>
      <c r="G77" s="962"/>
      <c r="H77" s="962"/>
      <c r="I77" s="962"/>
      <c r="J77" s="962"/>
      <c r="K77" s="962"/>
      <c r="L77" s="962"/>
      <c r="M77" s="962"/>
      <c r="N77" s="962"/>
      <c r="O77" s="962"/>
      <c r="P77" s="963"/>
      <c r="Q77" s="965">
        <v>9440</v>
      </c>
      <c r="R77" s="966"/>
      <c r="S77" s="966"/>
      <c r="T77" s="966"/>
      <c r="U77" s="967"/>
      <c r="V77" s="968">
        <v>10260</v>
      </c>
      <c r="W77" s="966"/>
      <c r="X77" s="966"/>
      <c r="Y77" s="966"/>
      <c r="Z77" s="967"/>
      <c r="AA77" s="968">
        <v>-819</v>
      </c>
      <c r="AB77" s="966"/>
      <c r="AC77" s="966"/>
      <c r="AD77" s="966"/>
      <c r="AE77" s="967"/>
      <c r="AF77" s="968">
        <v>3578</v>
      </c>
      <c r="AG77" s="966"/>
      <c r="AH77" s="966"/>
      <c r="AI77" s="966"/>
      <c r="AJ77" s="967"/>
      <c r="AK77" s="968">
        <v>51</v>
      </c>
      <c r="AL77" s="966"/>
      <c r="AM77" s="966"/>
      <c r="AN77" s="966"/>
      <c r="AO77" s="967"/>
      <c r="AP77" s="968">
        <v>6429</v>
      </c>
      <c r="AQ77" s="966"/>
      <c r="AR77" s="966"/>
      <c r="AS77" s="966"/>
      <c r="AT77" s="967"/>
      <c r="AU77" s="968">
        <v>180</v>
      </c>
      <c r="AV77" s="966"/>
      <c r="AW77" s="966"/>
      <c r="AX77" s="966"/>
      <c r="AY77" s="967"/>
      <c r="AZ77" s="959"/>
      <c r="BA77" s="959"/>
      <c r="BB77" s="959"/>
      <c r="BC77" s="959"/>
      <c r="BD77" s="960"/>
      <c r="BE77" s="223"/>
      <c r="BF77" s="223"/>
      <c r="BG77" s="223"/>
      <c r="BH77" s="223"/>
      <c r="BI77" s="223"/>
      <c r="BJ77" s="223"/>
      <c r="BK77" s="223"/>
      <c r="BL77" s="223"/>
      <c r="BM77" s="223"/>
      <c r="BN77" s="223"/>
      <c r="BO77" s="223"/>
      <c r="BP77" s="223"/>
      <c r="BQ77" s="220">
        <v>71</v>
      </c>
      <c r="BR77" s="225"/>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2">
      <c r="A78" s="220">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3"/>
      <c r="BF78" s="223"/>
      <c r="BG78" s="223"/>
      <c r="BH78" s="223"/>
      <c r="BI78" s="223"/>
      <c r="BJ78" s="212"/>
      <c r="BK78" s="212"/>
      <c r="BL78" s="212"/>
      <c r="BM78" s="212"/>
      <c r="BN78" s="212"/>
      <c r="BO78" s="223"/>
      <c r="BP78" s="223"/>
      <c r="BQ78" s="220">
        <v>72</v>
      </c>
      <c r="BR78" s="225"/>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2">
      <c r="A79" s="220">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3"/>
      <c r="BF79" s="223"/>
      <c r="BG79" s="223"/>
      <c r="BH79" s="223"/>
      <c r="BI79" s="223"/>
      <c r="BJ79" s="212"/>
      <c r="BK79" s="212"/>
      <c r="BL79" s="212"/>
      <c r="BM79" s="212"/>
      <c r="BN79" s="212"/>
      <c r="BO79" s="223"/>
      <c r="BP79" s="223"/>
      <c r="BQ79" s="220">
        <v>73</v>
      </c>
      <c r="BR79" s="225"/>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2">
      <c r="A80" s="220">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3"/>
      <c r="BF80" s="223"/>
      <c r="BG80" s="223"/>
      <c r="BH80" s="223"/>
      <c r="BI80" s="223"/>
      <c r="BJ80" s="223"/>
      <c r="BK80" s="223"/>
      <c r="BL80" s="223"/>
      <c r="BM80" s="223"/>
      <c r="BN80" s="223"/>
      <c r="BO80" s="223"/>
      <c r="BP80" s="223"/>
      <c r="BQ80" s="220">
        <v>74</v>
      </c>
      <c r="BR80" s="225"/>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2">
      <c r="A81" s="220">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3"/>
      <c r="BF81" s="223"/>
      <c r="BG81" s="223"/>
      <c r="BH81" s="223"/>
      <c r="BI81" s="223"/>
      <c r="BJ81" s="223"/>
      <c r="BK81" s="223"/>
      <c r="BL81" s="223"/>
      <c r="BM81" s="223"/>
      <c r="BN81" s="223"/>
      <c r="BO81" s="223"/>
      <c r="BP81" s="223"/>
      <c r="BQ81" s="220">
        <v>75</v>
      </c>
      <c r="BR81" s="225"/>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2">
      <c r="A82" s="220">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3"/>
      <c r="BF82" s="223"/>
      <c r="BG82" s="223"/>
      <c r="BH82" s="223"/>
      <c r="BI82" s="223"/>
      <c r="BJ82" s="223"/>
      <c r="BK82" s="223"/>
      <c r="BL82" s="223"/>
      <c r="BM82" s="223"/>
      <c r="BN82" s="223"/>
      <c r="BO82" s="223"/>
      <c r="BP82" s="223"/>
      <c r="BQ82" s="220">
        <v>76</v>
      </c>
      <c r="BR82" s="225"/>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2">
      <c r="A83" s="220">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3"/>
      <c r="BF83" s="223"/>
      <c r="BG83" s="223"/>
      <c r="BH83" s="223"/>
      <c r="BI83" s="223"/>
      <c r="BJ83" s="223"/>
      <c r="BK83" s="223"/>
      <c r="BL83" s="223"/>
      <c r="BM83" s="223"/>
      <c r="BN83" s="223"/>
      <c r="BO83" s="223"/>
      <c r="BP83" s="223"/>
      <c r="BQ83" s="220">
        <v>77</v>
      </c>
      <c r="BR83" s="225"/>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2">
      <c r="A84" s="220">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3"/>
      <c r="BF84" s="223"/>
      <c r="BG84" s="223"/>
      <c r="BH84" s="223"/>
      <c r="BI84" s="223"/>
      <c r="BJ84" s="223"/>
      <c r="BK84" s="223"/>
      <c r="BL84" s="223"/>
      <c r="BM84" s="223"/>
      <c r="BN84" s="223"/>
      <c r="BO84" s="223"/>
      <c r="BP84" s="223"/>
      <c r="BQ84" s="220">
        <v>78</v>
      </c>
      <c r="BR84" s="225"/>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2">
      <c r="A85" s="220">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3"/>
      <c r="BF85" s="223"/>
      <c r="BG85" s="223"/>
      <c r="BH85" s="223"/>
      <c r="BI85" s="223"/>
      <c r="BJ85" s="223"/>
      <c r="BK85" s="223"/>
      <c r="BL85" s="223"/>
      <c r="BM85" s="223"/>
      <c r="BN85" s="223"/>
      <c r="BO85" s="223"/>
      <c r="BP85" s="223"/>
      <c r="BQ85" s="220">
        <v>79</v>
      </c>
      <c r="BR85" s="225"/>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2">
      <c r="A86" s="220">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3"/>
      <c r="BF86" s="223"/>
      <c r="BG86" s="223"/>
      <c r="BH86" s="223"/>
      <c r="BI86" s="223"/>
      <c r="BJ86" s="223"/>
      <c r="BK86" s="223"/>
      <c r="BL86" s="223"/>
      <c r="BM86" s="223"/>
      <c r="BN86" s="223"/>
      <c r="BO86" s="223"/>
      <c r="BP86" s="223"/>
      <c r="BQ86" s="220">
        <v>80</v>
      </c>
      <c r="BR86" s="225"/>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2">
      <c r="A87" s="226">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3"/>
      <c r="BF87" s="223"/>
      <c r="BG87" s="223"/>
      <c r="BH87" s="223"/>
      <c r="BI87" s="223"/>
      <c r="BJ87" s="223"/>
      <c r="BK87" s="223"/>
      <c r="BL87" s="223"/>
      <c r="BM87" s="223"/>
      <c r="BN87" s="223"/>
      <c r="BO87" s="223"/>
      <c r="BP87" s="223"/>
      <c r="BQ87" s="220">
        <v>81</v>
      </c>
      <c r="BR87" s="225"/>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5">
      <c r="A88" s="222" t="s">
        <v>376</v>
      </c>
      <c r="B88" s="924" t="s">
        <v>398</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16179</v>
      </c>
      <c r="AG88" s="946"/>
      <c r="AH88" s="946"/>
      <c r="AI88" s="946"/>
      <c r="AJ88" s="946"/>
      <c r="AK88" s="950"/>
      <c r="AL88" s="950"/>
      <c r="AM88" s="950"/>
      <c r="AN88" s="950"/>
      <c r="AO88" s="950"/>
      <c r="AP88" s="946">
        <v>53200</v>
      </c>
      <c r="AQ88" s="946"/>
      <c r="AR88" s="946"/>
      <c r="AS88" s="946"/>
      <c r="AT88" s="946"/>
      <c r="AU88" s="946">
        <v>1370</v>
      </c>
      <c r="AV88" s="946"/>
      <c r="AW88" s="946"/>
      <c r="AX88" s="946"/>
      <c r="AY88" s="946"/>
      <c r="AZ88" s="947"/>
      <c r="BA88" s="947"/>
      <c r="BB88" s="947"/>
      <c r="BC88" s="947"/>
      <c r="BD88" s="948"/>
      <c r="BE88" s="223"/>
      <c r="BF88" s="223"/>
      <c r="BG88" s="223"/>
      <c r="BH88" s="223"/>
      <c r="BI88" s="223"/>
      <c r="BJ88" s="223"/>
      <c r="BK88" s="223"/>
      <c r="BL88" s="223"/>
      <c r="BM88" s="223"/>
      <c r="BN88" s="223"/>
      <c r="BO88" s="223"/>
      <c r="BP88" s="223"/>
      <c r="BQ88" s="220">
        <v>82</v>
      </c>
      <c r="BR88" s="225"/>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924" t="s">
        <v>399</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v>3</v>
      </c>
      <c r="CS102" s="940"/>
      <c r="CT102" s="940"/>
      <c r="CU102" s="940"/>
      <c r="CV102" s="941"/>
      <c r="CW102" s="939"/>
      <c r="CX102" s="940"/>
      <c r="CY102" s="940"/>
      <c r="CZ102" s="940"/>
      <c r="DA102" s="941"/>
      <c r="DB102" s="939"/>
      <c r="DC102" s="940"/>
      <c r="DD102" s="940"/>
      <c r="DE102" s="940"/>
      <c r="DF102" s="941"/>
      <c r="DG102" s="939"/>
      <c r="DH102" s="940"/>
      <c r="DI102" s="940"/>
      <c r="DJ102" s="940"/>
      <c r="DK102" s="941"/>
      <c r="DL102" s="939"/>
      <c r="DM102" s="940"/>
      <c r="DN102" s="940"/>
      <c r="DO102" s="940"/>
      <c r="DP102" s="941"/>
      <c r="DQ102" s="939"/>
      <c r="DR102" s="940"/>
      <c r="DS102" s="940"/>
      <c r="DT102" s="940"/>
      <c r="DU102" s="941"/>
      <c r="DV102" s="924"/>
      <c r="DW102" s="925"/>
      <c r="DX102" s="925"/>
      <c r="DY102" s="925"/>
      <c r="DZ102" s="926"/>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7" t="s">
        <v>400</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8" t="s">
        <v>401</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402</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403</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9" t="s">
        <v>404</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405</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2">
      <c r="A109" s="882" t="s">
        <v>406</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407</v>
      </c>
      <c r="AB109" s="883"/>
      <c r="AC109" s="883"/>
      <c r="AD109" s="883"/>
      <c r="AE109" s="884"/>
      <c r="AF109" s="885" t="s">
        <v>408</v>
      </c>
      <c r="AG109" s="883"/>
      <c r="AH109" s="883"/>
      <c r="AI109" s="883"/>
      <c r="AJ109" s="884"/>
      <c r="AK109" s="885" t="s">
        <v>294</v>
      </c>
      <c r="AL109" s="883"/>
      <c r="AM109" s="883"/>
      <c r="AN109" s="883"/>
      <c r="AO109" s="884"/>
      <c r="AP109" s="885" t="s">
        <v>409</v>
      </c>
      <c r="AQ109" s="883"/>
      <c r="AR109" s="883"/>
      <c r="AS109" s="883"/>
      <c r="AT109" s="916"/>
      <c r="AU109" s="882" t="s">
        <v>406</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407</v>
      </c>
      <c r="BR109" s="883"/>
      <c r="BS109" s="883"/>
      <c r="BT109" s="883"/>
      <c r="BU109" s="884"/>
      <c r="BV109" s="885" t="s">
        <v>408</v>
      </c>
      <c r="BW109" s="883"/>
      <c r="BX109" s="883"/>
      <c r="BY109" s="883"/>
      <c r="BZ109" s="884"/>
      <c r="CA109" s="885" t="s">
        <v>294</v>
      </c>
      <c r="CB109" s="883"/>
      <c r="CC109" s="883"/>
      <c r="CD109" s="883"/>
      <c r="CE109" s="884"/>
      <c r="CF109" s="923" t="s">
        <v>409</v>
      </c>
      <c r="CG109" s="923"/>
      <c r="CH109" s="923"/>
      <c r="CI109" s="923"/>
      <c r="CJ109" s="923"/>
      <c r="CK109" s="885" t="s">
        <v>410</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407</v>
      </c>
      <c r="DH109" s="883"/>
      <c r="DI109" s="883"/>
      <c r="DJ109" s="883"/>
      <c r="DK109" s="884"/>
      <c r="DL109" s="885" t="s">
        <v>408</v>
      </c>
      <c r="DM109" s="883"/>
      <c r="DN109" s="883"/>
      <c r="DO109" s="883"/>
      <c r="DP109" s="884"/>
      <c r="DQ109" s="885" t="s">
        <v>294</v>
      </c>
      <c r="DR109" s="883"/>
      <c r="DS109" s="883"/>
      <c r="DT109" s="883"/>
      <c r="DU109" s="884"/>
      <c r="DV109" s="885" t="s">
        <v>409</v>
      </c>
      <c r="DW109" s="883"/>
      <c r="DX109" s="883"/>
      <c r="DY109" s="883"/>
      <c r="DZ109" s="916"/>
    </row>
    <row r="110" spans="1:131" s="212" customFormat="1" ht="26.25" customHeight="1" x14ac:dyDescent="0.2">
      <c r="A110" s="794" t="s">
        <v>411</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418340</v>
      </c>
      <c r="AB110" s="876"/>
      <c r="AC110" s="876"/>
      <c r="AD110" s="876"/>
      <c r="AE110" s="877"/>
      <c r="AF110" s="878">
        <v>379782</v>
      </c>
      <c r="AG110" s="876"/>
      <c r="AH110" s="876"/>
      <c r="AI110" s="876"/>
      <c r="AJ110" s="877"/>
      <c r="AK110" s="878">
        <v>369010</v>
      </c>
      <c r="AL110" s="876"/>
      <c r="AM110" s="876"/>
      <c r="AN110" s="876"/>
      <c r="AO110" s="877"/>
      <c r="AP110" s="879">
        <v>11.3</v>
      </c>
      <c r="AQ110" s="880"/>
      <c r="AR110" s="880"/>
      <c r="AS110" s="880"/>
      <c r="AT110" s="881"/>
      <c r="AU110" s="917" t="s">
        <v>69</v>
      </c>
      <c r="AV110" s="918"/>
      <c r="AW110" s="918"/>
      <c r="AX110" s="918"/>
      <c r="AY110" s="918"/>
      <c r="AZ110" s="847" t="s">
        <v>412</v>
      </c>
      <c r="BA110" s="795"/>
      <c r="BB110" s="795"/>
      <c r="BC110" s="795"/>
      <c r="BD110" s="795"/>
      <c r="BE110" s="795"/>
      <c r="BF110" s="795"/>
      <c r="BG110" s="795"/>
      <c r="BH110" s="795"/>
      <c r="BI110" s="795"/>
      <c r="BJ110" s="795"/>
      <c r="BK110" s="795"/>
      <c r="BL110" s="795"/>
      <c r="BM110" s="795"/>
      <c r="BN110" s="795"/>
      <c r="BO110" s="795"/>
      <c r="BP110" s="796"/>
      <c r="BQ110" s="848">
        <v>3498494</v>
      </c>
      <c r="BR110" s="829"/>
      <c r="BS110" s="829"/>
      <c r="BT110" s="829"/>
      <c r="BU110" s="829"/>
      <c r="BV110" s="829">
        <v>3205285</v>
      </c>
      <c r="BW110" s="829"/>
      <c r="BX110" s="829"/>
      <c r="BY110" s="829"/>
      <c r="BZ110" s="829"/>
      <c r="CA110" s="829">
        <v>3037495</v>
      </c>
      <c r="CB110" s="829"/>
      <c r="CC110" s="829"/>
      <c r="CD110" s="829"/>
      <c r="CE110" s="829"/>
      <c r="CF110" s="853">
        <v>92.7</v>
      </c>
      <c r="CG110" s="854"/>
      <c r="CH110" s="854"/>
      <c r="CI110" s="854"/>
      <c r="CJ110" s="854"/>
      <c r="CK110" s="913" t="s">
        <v>413</v>
      </c>
      <c r="CL110" s="806"/>
      <c r="CM110" s="847" t="s">
        <v>414</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12" customFormat="1" ht="26.25" customHeight="1" x14ac:dyDescent="0.2">
      <c r="A111" s="761" t="s">
        <v>415</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416</v>
      </c>
      <c r="BA111" s="739"/>
      <c r="BB111" s="739"/>
      <c r="BC111" s="739"/>
      <c r="BD111" s="739"/>
      <c r="BE111" s="739"/>
      <c r="BF111" s="739"/>
      <c r="BG111" s="739"/>
      <c r="BH111" s="739"/>
      <c r="BI111" s="739"/>
      <c r="BJ111" s="739"/>
      <c r="BK111" s="739"/>
      <c r="BL111" s="739"/>
      <c r="BM111" s="739"/>
      <c r="BN111" s="739"/>
      <c r="BO111" s="739"/>
      <c r="BP111" s="740"/>
      <c r="BQ111" s="803" t="s">
        <v>122</v>
      </c>
      <c r="BR111" s="804"/>
      <c r="BS111" s="804"/>
      <c r="BT111" s="804"/>
      <c r="BU111" s="804"/>
      <c r="BV111" s="804" t="s">
        <v>122</v>
      </c>
      <c r="BW111" s="804"/>
      <c r="BX111" s="804"/>
      <c r="BY111" s="804"/>
      <c r="BZ111" s="804"/>
      <c r="CA111" s="804" t="s">
        <v>122</v>
      </c>
      <c r="CB111" s="804"/>
      <c r="CC111" s="804"/>
      <c r="CD111" s="804"/>
      <c r="CE111" s="804"/>
      <c r="CF111" s="862" t="s">
        <v>122</v>
      </c>
      <c r="CG111" s="863"/>
      <c r="CH111" s="863"/>
      <c r="CI111" s="863"/>
      <c r="CJ111" s="863"/>
      <c r="CK111" s="914"/>
      <c r="CL111" s="808"/>
      <c r="CM111" s="802" t="s">
        <v>417</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2">
      <c r="A112" s="899" t="s">
        <v>418</v>
      </c>
      <c r="B112" s="900"/>
      <c r="C112" s="739" t="s">
        <v>419</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420</v>
      </c>
      <c r="BA112" s="739"/>
      <c r="BB112" s="739"/>
      <c r="BC112" s="739"/>
      <c r="BD112" s="739"/>
      <c r="BE112" s="739"/>
      <c r="BF112" s="739"/>
      <c r="BG112" s="739"/>
      <c r="BH112" s="739"/>
      <c r="BI112" s="739"/>
      <c r="BJ112" s="739"/>
      <c r="BK112" s="739"/>
      <c r="BL112" s="739"/>
      <c r="BM112" s="739"/>
      <c r="BN112" s="739"/>
      <c r="BO112" s="739"/>
      <c r="BP112" s="740"/>
      <c r="BQ112" s="803">
        <v>996870</v>
      </c>
      <c r="BR112" s="804"/>
      <c r="BS112" s="804"/>
      <c r="BT112" s="804"/>
      <c r="BU112" s="804"/>
      <c r="BV112" s="804">
        <v>957418</v>
      </c>
      <c r="BW112" s="804"/>
      <c r="BX112" s="804"/>
      <c r="BY112" s="804"/>
      <c r="BZ112" s="804"/>
      <c r="CA112" s="804">
        <v>914468</v>
      </c>
      <c r="CB112" s="804"/>
      <c r="CC112" s="804"/>
      <c r="CD112" s="804"/>
      <c r="CE112" s="804"/>
      <c r="CF112" s="862">
        <v>27.9</v>
      </c>
      <c r="CG112" s="863"/>
      <c r="CH112" s="863"/>
      <c r="CI112" s="863"/>
      <c r="CJ112" s="863"/>
      <c r="CK112" s="914"/>
      <c r="CL112" s="808"/>
      <c r="CM112" s="802" t="s">
        <v>421</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2">
      <c r="A113" s="901"/>
      <c r="B113" s="902"/>
      <c r="C113" s="739" t="s">
        <v>422</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104604</v>
      </c>
      <c r="AB113" s="906"/>
      <c r="AC113" s="906"/>
      <c r="AD113" s="906"/>
      <c r="AE113" s="907"/>
      <c r="AF113" s="908">
        <v>104565</v>
      </c>
      <c r="AG113" s="906"/>
      <c r="AH113" s="906"/>
      <c r="AI113" s="906"/>
      <c r="AJ113" s="907"/>
      <c r="AK113" s="908">
        <v>101683</v>
      </c>
      <c r="AL113" s="906"/>
      <c r="AM113" s="906"/>
      <c r="AN113" s="906"/>
      <c r="AO113" s="907"/>
      <c r="AP113" s="909">
        <v>3.1</v>
      </c>
      <c r="AQ113" s="910"/>
      <c r="AR113" s="910"/>
      <c r="AS113" s="910"/>
      <c r="AT113" s="911"/>
      <c r="AU113" s="919"/>
      <c r="AV113" s="920"/>
      <c r="AW113" s="920"/>
      <c r="AX113" s="920"/>
      <c r="AY113" s="920"/>
      <c r="AZ113" s="802" t="s">
        <v>423</v>
      </c>
      <c r="BA113" s="739"/>
      <c r="BB113" s="739"/>
      <c r="BC113" s="739"/>
      <c r="BD113" s="739"/>
      <c r="BE113" s="739"/>
      <c r="BF113" s="739"/>
      <c r="BG113" s="739"/>
      <c r="BH113" s="739"/>
      <c r="BI113" s="739"/>
      <c r="BJ113" s="739"/>
      <c r="BK113" s="739"/>
      <c r="BL113" s="739"/>
      <c r="BM113" s="739"/>
      <c r="BN113" s="739"/>
      <c r="BO113" s="739"/>
      <c r="BP113" s="740"/>
      <c r="BQ113" s="803">
        <v>1435555</v>
      </c>
      <c r="BR113" s="804"/>
      <c r="BS113" s="804"/>
      <c r="BT113" s="804"/>
      <c r="BU113" s="804"/>
      <c r="BV113" s="804">
        <v>1385981</v>
      </c>
      <c r="BW113" s="804"/>
      <c r="BX113" s="804"/>
      <c r="BY113" s="804"/>
      <c r="BZ113" s="804"/>
      <c r="CA113" s="804">
        <v>1369884</v>
      </c>
      <c r="CB113" s="804"/>
      <c r="CC113" s="804"/>
      <c r="CD113" s="804"/>
      <c r="CE113" s="804"/>
      <c r="CF113" s="862">
        <v>41.8</v>
      </c>
      <c r="CG113" s="863"/>
      <c r="CH113" s="863"/>
      <c r="CI113" s="863"/>
      <c r="CJ113" s="863"/>
      <c r="CK113" s="914"/>
      <c r="CL113" s="808"/>
      <c r="CM113" s="802" t="s">
        <v>424</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2">
      <c r="A114" s="901"/>
      <c r="B114" s="902"/>
      <c r="C114" s="739" t="s">
        <v>425</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72714</v>
      </c>
      <c r="AB114" s="767"/>
      <c r="AC114" s="767"/>
      <c r="AD114" s="767"/>
      <c r="AE114" s="768"/>
      <c r="AF114" s="769">
        <v>105181</v>
      </c>
      <c r="AG114" s="767"/>
      <c r="AH114" s="767"/>
      <c r="AI114" s="767"/>
      <c r="AJ114" s="768"/>
      <c r="AK114" s="769">
        <v>86675</v>
      </c>
      <c r="AL114" s="767"/>
      <c r="AM114" s="767"/>
      <c r="AN114" s="767"/>
      <c r="AO114" s="768"/>
      <c r="AP114" s="811">
        <v>2.6</v>
      </c>
      <c r="AQ114" s="812"/>
      <c r="AR114" s="812"/>
      <c r="AS114" s="812"/>
      <c r="AT114" s="813"/>
      <c r="AU114" s="919"/>
      <c r="AV114" s="920"/>
      <c r="AW114" s="920"/>
      <c r="AX114" s="920"/>
      <c r="AY114" s="920"/>
      <c r="AZ114" s="802" t="s">
        <v>426</v>
      </c>
      <c r="BA114" s="739"/>
      <c r="BB114" s="739"/>
      <c r="BC114" s="739"/>
      <c r="BD114" s="739"/>
      <c r="BE114" s="739"/>
      <c r="BF114" s="739"/>
      <c r="BG114" s="739"/>
      <c r="BH114" s="739"/>
      <c r="BI114" s="739"/>
      <c r="BJ114" s="739"/>
      <c r="BK114" s="739"/>
      <c r="BL114" s="739"/>
      <c r="BM114" s="739"/>
      <c r="BN114" s="739"/>
      <c r="BO114" s="739"/>
      <c r="BP114" s="740"/>
      <c r="BQ114" s="803">
        <v>688555</v>
      </c>
      <c r="BR114" s="804"/>
      <c r="BS114" s="804"/>
      <c r="BT114" s="804"/>
      <c r="BU114" s="804"/>
      <c r="BV114" s="804">
        <v>698194</v>
      </c>
      <c r="BW114" s="804"/>
      <c r="BX114" s="804"/>
      <c r="BY114" s="804"/>
      <c r="BZ114" s="804"/>
      <c r="CA114" s="804">
        <v>666372</v>
      </c>
      <c r="CB114" s="804"/>
      <c r="CC114" s="804"/>
      <c r="CD114" s="804"/>
      <c r="CE114" s="804"/>
      <c r="CF114" s="862">
        <v>20.3</v>
      </c>
      <c r="CG114" s="863"/>
      <c r="CH114" s="863"/>
      <c r="CI114" s="863"/>
      <c r="CJ114" s="863"/>
      <c r="CK114" s="914"/>
      <c r="CL114" s="808"/>
      <c r="CM114" s="802" t="s">
        <v>427</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2">
      <c r="A115" s="901"/>
      <c r="B115" s="902"/>
      <c r="C115" s="739" t="s">
        <v>428</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v>312</v>
      </c>
      <c r="AB115" s="906"/>
      <c r="AC115" s="906"/>
      <c r="AD115" s="906"/>
      <c r="AE115" s="907"/>
      <c r="AF115" s="908">
        <v>374</v>
      </c>
      <c r="AG115" s="906"/>
      <c r="AH115" s="906"/>
      <c r="AI115" s="906"/>
      <c r="AJ115" s="907"/>
      <c r="AK115" s="908">
        <v>365</v>
      </c>
      <c r="AL115" s="906"/>
      <c r="AM115" s="906"/>
      <c r="AN115" s="906"/>
      <c r="AO115" s="907"/>
      <c r="AP115" s="909">
        <v>0</v>
      </c>
      <c r="AQ115" s="910"/>
      <c r="AR115" s="910"/>
      <c r="AS115" s="910"/>
      <c r="AT115" s="911"/>
      <c r="AU115" s="919"/>
      <c r="AV115" s="920"/>
      <c r="AW115" s="920"/>
      <c r="AX115" s="920"/>
      <c r="AY115" s="920"/>
      <c r="AZ115" s="802" t="s">
        <v>429</v>
      </c>
      <c r="BA115" s="739"/>
      <c r="BB115" s="739"/>
      <c r="BC115" s="739"/>
      <c r="BD115" s="739"/>
      <c r="BE115" s="739"/>
      <c r="BF115" s="739"/>
      <c r="BG115" s="739"/>
      <c r="BH115" s="739"/>
      <c r="BI115" s="739"/>
      <c r="BJ115" s="739"/>
      <c r="BK115" s="739"/>
      <c r="BL115" s="739"/>
      <c r="BM115" s="739"/>
      <c r="BN115" s="739"/>
      <c r="BO115" s="739"/>
      <c r="BP115" s="740"/>
      <c r="BQ115" s="803" t="s">
        <v>122</v>
      </c>
      <c r="BR115" s="804"/>
      <c r="BS115" s="804"/>
      <c r="BT115" s="804"/>
      <c r="BU115" s="804"/>
      <c r="BV115" s="804" t="s">
        <v>122</v>
      </c>
      <c r="BW115" s="804"/>
      <c r="BX115" s="804"/>
      <c r="BY115" s="804"/>
      <c r="BZ115" s="804"/>
      <c r="CA115" s="804" t="s">
        <v>122</v>
      </c>
      <c r="CB115" s="804"/>
      <c r="CC115" s="804"/>
      <c r="CD115" s="804"/>
      <c r="CE115" s="804"/>
      <c r="CF115" s="862" t="s">
        <v>122</v>
      </c>
      <c r="CG115" s="863"/>
      <c r="CH115" s="863"/>
      <c r="CI115" s="863"/>
      <c r="CJ115" s="863"/>
      <c r="CK115" s="914"/>
      <c r="CL115" s="808"/>
      <c r="CM115" s="802" t="s">
        <v>430</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25" customHeight="1" x14ac:dyDescent="0.2">
      <c r="A116" s="903"/>
      <c r="B116" s="904"/>
      <c r="C116" s="826" t="s">
        <v>431</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t="s">
        <v>122</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432</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433</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x14ac:dyDescent="0.2">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434</v>
      </c>
      <c r="Z117" s="884"/>
      <c r="AA117" s="889">
        <v>595970</v>
      </c>
      <c r="AB117" s="890"/>
      <c r="AC117" s="890"/>
      <c r="AD117" s="890"/>
      <c r="AE117" s="891"/>
      <c r="AF117" s="892">
        <v>589902</v>
      </c>
      <c r="AG117" s="890"/>
      <c r="AH117" s="890"/>
      <c r="AI117" s="890"/>
      <c r="AJ117" s="891"/>
      <c r="AK117" s="892">
        <v>557733</v>
      </c>
      <c r="AL117" s="890"/>
      <c r="AM117" s="890"/>
      <c r="AN117" s="890"/>
      <c r="AO117" s="891"/>
      <c r="AP117" s="893"/>
      <c r="AQ117" s="894"/>
      <c r="AR117" s="894"/>
      <c r="AS117" s="894"/>
      <c r="AT117" s="895"/>
      <c r="AU117" s="919"/>
      <c r="AV117" s="920"/>
      <c r="AW117" s="920"/>
      <c r="AX117" s="920"/>
      <c r="AY117" s="920"/>
      <c r="AZ117" s="850" t="s">
        <v>435</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436</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2">
      <c r="A118" s="882" t="s">
        <v>410</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407</v>
      </c>
      <c r="AB118" s="883"/>
      <c r="AC118" s="883"/>
      <c r="AD118" s="883"/>
      <c r="AE118" s="884"/>
      <c r="AF118" s="885" t="s">
        <v>408</v>
      </c>
      <c r="AG118" s="883"/>
      <c r="AH118" s="883"/>
      <c r="AI118" s="883"/>
      <c r="AJ118" s="884"/>
      <c r="AK118" s="885" t="s">
        <v>294</v>
      </c>
      <c r="AL118" s="883"/>
      <c r="AM118" s="883"/>
      <c r="AN118" s="883"/>
      <c r="AO118" s="884"/>
      <c r="AP118" s="886" t="s">
        <v>409</v>
      </c>
      <c r="AQ118" s="887"/>
      <c r="AR118" s="887"/>
      <c r="AS118" s="887"/>
      <c r="AT118" s="888"/>
      <c r="AU118" s="919"/>
      <c r="AV118" s="920"/>
      <c r="AW118" s="920"/>
      <c r="AX118" s="920"/>
      <c r="AY118" s="920"/>
      <c r="AZ118" s="825" t="s">
        <v>437</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438</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2">
      <c r="A119" s="805" t="s">
        <v>413</v>
      </c>
      <c r="B119" s="806"/>
      <c r="C119" s="847" t="s">
        <v>414</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33" t="s">
        <v>177</v>
      </c>
      <c r="BA119" s="233"/>
      <c r="BB119" s="233"/>
      <c r="BC119" s="233"/>
      <c r="BD119" s="233"/>
      <c r="BE119" s="233"/>
      <c r="BF119" s="233"/>
      <c r="BG119" s="233"/>
      <c r="BH119" s="233"/>
      <c r="BI119" s="233"/>
      <c r="BJ119" s="233"/>
      <c r="BK119" s="233"/>
      <c r="BL119" s="233"/>
      <c r="BM119" s="233"/>
      <c r="BN119" s="233"/>
      <c r="BO119" s="864" t="s">
        <v>439</v>
      </c>
      <c r="BP119" s="865"/>
      <c r="BQ119" s="866">
        <v>6619474</v>
      </c>
      <c r="BR119" s="832"/>
      <c r="BS119" s="832"/>
      <c r="BT119" s="832"/>
      <c r="BU119" s="832"/>
      <c r="BV119" s="832">
        <v>6246878</v>
      </c>
      <c r="BW119" s="832"/>
      <c r="BX119" s="832"/>
      <c r="BY119" s="832"/>
      <c r="BZ119" s="832"/>
      <c r="CA119" s="832">
        <v>5988219</v>
      </c>
      <c r="CB119" s="832"/>
      <c r="CC119" s="832"/>
      <c r="CD119" s="832"/>
      <c r="CE119" s="832"/>
      <c r="CF119" s="735"/>
      <c r="CG119" s="736"/>
      <c r="CH119" s="736"/>
      <c r="CI119" s="736"/>
      <c r="CJ119" s="821"/>
      <c r="CK119" s="915"/>
      <c r="CL119" s="810"/>
      <c r="CM119" s="825" t="s">
        <v>440</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122</v>
      </c>
      <c r="DH119" s="751"/>
      <c r="DI119" s="751"/>
      <c r="DJ119" s="751"/>
      <c r="DK119" s="752"/>
      <c r="DL119" s="753" t="s">
        <v>122</v>
      </c>
      <c r="DM119" s="751"/>
      <c r="DN119" s="751"/>
      <c r="DO119" s="751"/>
      <c r="DP119" s="752"/>
      <c r="DQ119" s="753" t="s">
        <v>122</v>
      </c>
      <c r="DR119" s="751"/>
      <c r="DS119" s="751"/>
      <c r="DT119" s="751"/>
      <c r="DU119" s="752"/>
      <c r="DV119" s="835" t="s">
        <v>122</v>
      </c>
      <c r="DW119" s="836"/>
      <c r="DX119" s="836"/>
      <c r="DY119" s="836"/>
      <c r="DZ119" s="837"/>
    </row>
    <row r="120" spans="1:130" s="212" customFormat="1" ht="26.25" customHeight="1" x14ac:dyDescent="0.2">
      <c r="A120" s="807"/>
      <c r="B120" s="808"/>
      <c r="C120" s="802" t="s">
        <v>417</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441</v>
      </c>
      <c r="AV120" s="868"/>
      <c r="AW120" s="868"/>
      <c r="AX120" s="868"/>
      <c r="AY120" s="869"/>
      <c r="AZ120" s="847" t="s">
        <v>442</v>
      </c>
      <c r="BA120" s="795"/>
      <c r="BB120" s="795"/>
      <c r="BC120" s="795"/>
      <c r="BD120" s="795"/>
      <c r="BE120" s="795"/>
      <c r="BF120" s="795"/>
      <c r="BG120" s="795"/>
      <c r="BH120" s="795"/>
      <c r="BI120" s="795"/>
      <c r="BJ120" s="795"/>
      <c r="BK120" s="795"/>
      <c r="BL120" s="795"/>
      <c r="BM120" s="795"/>
      <c r="BN120" s="795"/>
      <c r="BO120" s="795"/>
      <c r="BP120" s="796"/>
      <c r="BQ120" s="848">
        <v>5898935</v>
      </c>
      <c r="BR120" s="829"/>
      <c r="BS120" s="829"/>
      <c r="BT120" s="829"/>
      <c r="BU120" s="829"/>
      <c r="BV120" s="829">
        <v>7311619</v>
      </c>
      <c r="BW120" s="829"/>
      <c r="BX120" s="829"/>
      <c r="BY120" s="829"/>
      <c r="BZ120" s="829"/>
      <c r="CA120" s="829">
        <v>8502493</v>
      </c>
      <c r="CB120" s="829"/>
      <c r="CC120" s="829"/>
      <c r="CD120" s="829"/>
      <c r="CE120" s="829"/>
      <c r="CF120" s="853">
        <v>259.39999999999998</v>
      </c>
      <c r="CG120" s="854"/>
      <c r="CH120" s="854"/>
      <c r="CI120" s="854"/>
      <c r="CJ120" s="854"/>
      <c r="CK120" s="855" t="s">
        <v>443</v>
      </c>
      <c r="CL120" s="839"/>
      <c r="CM120" s="839"/>
      <c r="CN120" s="839"/>
      <c r="CO120" s="840"/>
      <c r="CP120" s="859" t="s">
        <v>391</v>
      </c>
      <c r="CQ120" s="860"/>
      <c r="CR120" s="860"/>
      <c r="CS120" s="860"/>
      <c r="CT120" s="860"/>
      <c r="CU120" s="860"/>
      <c r="CV120" s="860"/>
      <c r="CW120" s="860"/>
      <c r="CX120" s="860"/>
      <c r="CY120" s="860"/>
      <c r="CZ120" s="860"/>
      <c r="DA120" s="860"/>
      <c r="DB120" s="860"/>
      <c r="DC120" s="860"/>
      <c r="DD120" s="860"/>
      <c r="DE120" s="860"/>
      <c r="DF120" s="861"/>
      <c r="DG120" s="848" t="s">
        <v>122</v>
      </c>
      <c r="DH120" s="829"/>
      <c r="DI120" s="829"/>
      <c r="DJ120" s="829"/>
      <c r="DK120" s="829"/>
      <c r="DL120" s="829" t="s">
        <v>122</v>
      </c>
      <c r="DM120" s="829"/>
      <c r="DN120" s="829"/>
      <c r="DO120" s="829"/>
      <c r="DP120" s="829"/>
      <c r="DQ120" s="829">
        <v>914468</v>
      </c>
      <c r="DR120" s="829"/>
      <c r="DS120" s="829"/>
      <c r="DT120" s="829"/>
      <c r="DU120" s="829"/>
      <c r="DV120" s="830">
        <v>27.9</v>
      </c>
      <c r="DW120" s="830"/>
      <c r="DX120" s="830"/>
      <c r="DY120" s="830"/>
      <c r="DZ120" s="831"/>
    </row>
    <row r="121" spans="1:130" s="212" customFormat="1" ht="26.25" customHeight="1" x14ac:dyDescent="0.2">
      <c r="A121" s="807"/>
      <c r="B121" s="808"/>
      <c r="C121" s="850" t="s">
        <v>444</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445</v>
      </c>
      <c r="BA121" s="739"/>
      <c r="BB121" s="739"/>
      <c r="BC121" s="739"/>
      <c r="BD121" s="739"/>
      <c r="BE121" s="739"/>
      <c r="BF121" s="739"/>
      <c r="BG121" s="739"/>
      <c r="BH121" s="739"/>
      <c r="BI121" s="739"/>
      <c r="BJ121" s="739"/>
      <c r="BK121" s="739"/>
      <c r="BL121" s="739"/>
      <c r="BM121" s="739"/>
      <c r="BN121" s="739"/>
      <c r="BO121" s="739"/>
      <c r="BP121" s="740"/>
      <c r="BQ121" s="803">
        <v>526263</v>
      </c>
      <c r="BR121" s="804"/>
      <c r="BS121" s="804"/>
      <c r="BT121" s="804"/>
      <c r="BU121" s="804"/>
      <c r="BV121" s="804">
        <v>984961</v>
      </c>
      <c r="BW121" s="804"/>
      <c r="BX121" s="804"/>
      <c r="BY121" s="804"/>
      <c r="BZ121" s="804"/>
      <c r="CA121" s="804">
        <v>478472</v>
      </c>
      <c r="CB121" s="804"/>
      <c r="CC121" s="804"/>
      <c r="CD121" s="804"/>
      <c r="CE121" s="804"/>
      <c r="CF121" s="862">
        <v>14.6</v>
      </c>
      <c r="CG121" s="863"/>
      <c r="CH121" s="863"/>
      <c r="CI121" s="863"/>
      <c r="CJ121" s="863"/>
      <c r="CK121" s="856"/>
      <c r="CL121" s="842"/>
      <c r="CM121" s="842"/>
      <c r="CN121" s="842"/>
      <c r="CO121" s="843"/>
      <c r="CP121" s="822" t="s">
        <v>389</v>
      </c>
      <c r="CQ121" s="823"/>
      <c r="CR121" s="823"/>
      <c r="CS121" s="823"/>
      <c r="CT121" s="823"/>
      <c r="CU121" s="823"/>
      <c r="CV121" s="823"/>
      <c r="CW121" s="823"/>
      <c r="CX121" s="823"/>
      <c r="CY121" s="823"/>
      <c r="CZ121" s="823"/>
      <c r="DA121" s="823"/>
      <c r="DB121" s="823"/>
      <c r="DC121" s="823"/>
      <c r="DD121" s="823"/>
      <c r="DE121" s="823"/>
      <c r="DF121" s="824"/>
      <c r="DG121" s="803" t="s">
        <v>122</v>
      </c>
      <c r="DH121" s="804"/>
      <c r="DI121" s="804"/>
      <c r="DJ121" s="804"/>
      <c r="DK121" s="804"/>
      <c r="DL121" s="804" t="s">
        <v>122</v>
      </c>
      <c r="DM121" s="804"/>
      <c r="DN121" s="804"/>
      <c r="DO121" s="804"/>
      <c r="DP121" s="804"/>
      <c r="DQ121" s="804" t="s">
        <v>122</v>
      </c>
      <c r="DR121" s="804"/>
      <c r="DS121" s="804"/>
      <c r="DT121" s="804"/>
      <c r="DU121" s="804"/>
      <c r="DV121" s="781" t="s">
        <v>122</v>
      </c>
      <c r="DW121" s="781"/>
      <c r="DX121" s="781"/>
      <c r="DY121" s="781"/>
      <c r="DZ121" s="782"/>
    </row>
    <row r="122" spans="1:130" s="212" customFormat="1" ht="26.25" customHeight="1" x14ac:dyDescent="0.2">
      <c r="A122" s="807"/>
      <c r="B122" s="808"/>
      <c r="C122" s="802" t="s">
        <v>427</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446</v>
      </c>
      <c r="BA122" s="826"/>
      <c r="BB122" s="826"/>
      <c r="BC122" s="826"/>
      <c r="BD122" s="826"/>
      <c r="BE122" s="826"/>
      <c r="BF122" s="826"/>
      <c r="BG122" s="826"/>
      <c r="BH122" s="826"/>
      <c r="BI122" s="826"/>
      <c r="BJ122" s="826"/>
      <c r="BK122" s="826"/>
      <c r="BL122" s="826"/>
      <c r="BM122" s="826"/>
      <c r="BN122" s="826"/>
      <c r="BO122" s="826"/>
      <c r="BP122" s="827"/>
      <c r="BQ122" s="866">
        <v>4390800</v>
      </c>
      <c r="BR122" s="832"/>
      <c r="BS122" s="832"/>
      <c r="BT122" s="832"/>
      <c r="BU122" s="832"/>
      <c r="BV122" s="832">
        <v>4148249</v>
      </c>
      <c r="BW122" s="832"/>
      <c r="BX122" s="832"/>
      <c r="BY122" s="832"/>
      <c r="BZ122" s="832"/>
      <c r="CA122" s="832">
        <v>4079642</v>
      </c>
      <c r="CB122" s="832"/>
      <c r="CC122" s="832"/>
      <c r="CD122" s="832"/>
      <c r="CE122" s="832"/>
      <c r="CF122" s="833">
        <v>124.4</v>
      </c>
      <c r="CG122" s="834"/>
      <c r="CH122" s="834"/>
      <c r="CI122" s="834"/>
      <c r="CJ122" s="834"/>
      <c r="CK122" s="856"/>
      <c r="CL122" s="842"/>
      <c r="CM122" s="842"/>
      <c r="CN122" s="842"/>
      <c r="CO122" s="843"/>
      <c r="CP122" s="822" t="s">
        <v>390</v>
      </c>
      <c r="CQ122" s="823"/>
      <c r="CR122" s="823"/>
      <c r="CS122" s="823"/>
      <c r="CT122" s="823"/>
      <c r="CU122" s="823"/>
      <c r="CV122" s="823"/>
      <c r="CW122" s="823"/>
      <c r="CX122" s="823"/>
      <c r="CY122" s="823"/>
      <c r="CZ122" s="823"/>
      <c r="DA122" s="823"/>
      <c r="DB122" s="823"/>
      <c r="DC122" s="823"/>
      <c r="DD122" s="823"/>
      <c r="DE122" s="823"/>
      <c r="DF122" s="824"/>
      <c r="DG122" s="803" t="s">
        <v>122</v>
      </c>
      <c r="DH122" s="804"/>
      <c r="DI122" s="804"/>
      <c r="DJ122" s="804"/>
      <c r="DK122" s="804"/>
      <c r="DL122" s="804" t="s">
        <v>122</v>
      </c>
      <c r="DM122" s="804"/>
      <c r="DN122" s="804"/>
      <c r="DO122" s="804"/>
      <c r="DP122" s="804"/>
      <c r="DQ122" s="804" t="s">
        <v>122</v>
      </c>
      <c r="DR122" s="804"/>
      <c r="DS122" s="804"/>
      <c r="DT122" s="804"/>
      <c r="DU122" s="804"/>
      <c r="DV122" s="781" t="s">
        <v>122</v>
      </c>
      <c r="DW122" s="781"/>
      <c r="DX122" s="781"/>
      <c r="DY122" s="781"/>
      <c r="DZ122" s="782"/>
    </row>
    <row r="123" spans="1:130" s="212" customFormat="1" ht="26.25" customHeight="1" x14ac:dyDescent="0.2">
      <c r="A123" s="807"/>
      <c r="B123" s="808"/>
      <c r="C123" s="802" t="s">
        <v>433</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3" t="s">
        <v>177</v>
      </c>
      <c r="BA123" s="233"/>
      <c r="BB123" s="233"/>
      <c r="BC123" s="233"/>
      <c r="BD123" s="233"/>
      <c r="BE123" s="233"/>
      <c r="BF123" s="233"/>
      <c r="BG123" s="233"/>
      <c r="BH123" s="233"/>
      <c r="BI123" s="233"/>
      <c r="BJ123" s="233"/>
      <c r="BK123" s="233"/>
      <c r="BL123" s="233"/>
      <c r="BM123" s="233"/>
      <c r="BN123" s="233"/>
      <c r="BO123" s="864" t="s">
        <v>447</v>
      </c>
      <c r="BP123" s="865"/>
      <c r="BQ123" s="819">
        <v>10815998</v>
      </c>
      <c r="BR123" s="820"/>
      <c r="BS123" s="820"/>
      <c r="BT123" s="820"/>
      <c r="BU123" s="820"/>
      <c r="BV123" s="820">
        <v>12444829</v>
      </c>
      <c r="BW123" s="820"/>
      <c r="BX123" s="820"/>
      <c r="BY123" s="820"/>
      <c r="BZ123" s="820"/>
      <c r="CA123" s="820">
        <v>13060607</v>
      </c>
      <c r="CB123" s="820"/>
      <c r="CC123" s="820"/>
      <c r="CD123" s="820"/>
      <c r="CE123" s="820"/>
      <c r="CF123" s="735"/>
      <c r="CG123" s="736"/>
      <c r="CH123" s="736"/>
      <c r="CI123" s="736"/>
      <c r="CJ123" s="821"/>
      <c r="CK123" s="856"/>
      <c r="CL123" s="842"/>
      <c r="CM123" s="842"/>
      <c r="CN123" s="842"/>
      <c r="CO123" s="843"/>
      <c r="CP123" s="822" t="s">
        <v>388</v>
      </c>
      <c r="CQ123" s="823"/>
      <c r="CR123" s="823"/>
      <c r="CS123" s="823"/>
      <c r="CT123" s="823"/>
      <c r="CU123" s="823"/>
      <c r="CV123" s="823"/>
      <c r="CW123" s="823"/>
      <c r="CX123" s="823"/>
      <c r="CY123" s="823"/>
      <c r="CZ123" s="823"/>
      <c r="DA123" s="823"/>
      <c r="DB123" s="823"/>
      <c r="DC123" s="823"/>
      <c r="DD123" s="823"/>
      <c r="DE123" s="823"/>
      <c r="DF123" s="824"/>
      <c r="DG123" s="766" t="s">
        <v>122</v>
      </c>
      <c r="DH123" s="767"/>
      <c r="DI123" s="767"/>
      <c r="DJ123" s="767"/>
      <c r="DK123" s="768"/>
      <c r="DL123" s="769" t="s">
        <v>122</v>
      </c>
      <c r="DM123" s="767"/>
      <c r="DN123" s="767"/>
      <c r="DO123" s="767"/>
      <c r="DP123" s="768"/>
      <c r="DQ123" s="769" t="s">
        <v>122</v>
      </c>
      <c r="DR123" s="767"/>
      <c r="DS123" s="767"/>
      <c r="DT123" s="767"/>
      <c r="DU123" s="768"/>
      <c r="DV123" s="811" t="s">
        <v>122</v>
      </c>
      <c r="DW123" s="812"/>
      <c r="DX123" s="812"/>
      <c r="DY123" s="812"/>
      <c r="DZ123" s="813"/>
    </row>
    <row r="124" spans="1:130" s="212" customFormat="1" ht="26.25" customHeight="1" thickBot="1" x14ac:dyDescent="0.25">
      <c r="A124" s="807"/>
      <c r="B124" s="808"/>
      <c r="C124" s="802" t="s">
        <v>436</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448</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t="s">
        <v>122</v>
      </c>
      <c r="BR124" s="818"/>
      <c r="BS124" s="818"/>
      <c r="BT124" s="818"/>
      <c r="BU124" s="818"/>
      <c r="BV124" s="818" t="s">
        <v>122</v>
      </c>
      <c r="BW124" s="818"/>
      <c r="BX124" s="818"/>
      <c r="BY124" s="818"/>
      <c r="BZ124" s="818"/>
      <c r="CA124" s="818" t="s">
        <v>122</v>
      </c>
      <c r="CB124" s="818"/>
      <c r="CC124" s="818"/>
      <c r="CD124" s="818"/>
      <c r="CE124" s="818"/>
      <c r="CF124" s="713"/>
      <c r="CG124" s="714"/>
      <c r="CH124" s="714"/>
      <c r="CI124" s="714"/>
      <c r="CJ124" s="849"/>
      <c r="CK124" s="857"/>
      <c r="CL124" s="857"/>
      <c r="CM124" s="857"/>
      <c r="CN124" s="857"/>
      <c r="CO124" s="858"/>
      <c r="CP124" s="822" t="s">
        <v>449</v>
      </c>
      <c r="CQ124" s="823"/>
      <c r="CR124" s="823"/>
      <c r="CS124" s="823"/>
      <c r="CT124" s="823"/>
      <c r="CU124" s="823"/>
      <c r="CV124" s="823"/>
      <c r="CW124" s="823"/>
      <c r="CX124" s="823"/>
      <c r="CY124" s="823"/>
      <c r="CZ124" s="823"/>
      <c r="DA124" s="823"/>
      <c r="DB124" s="823"/>
      <c r="DC124" s="823"/>
      <c r="DD124" s="823"/>
      <c r="DE124" s="823"/>
      <c r="DF124" s="824"/>
      <c r="DG124" s="750">
        <v>996870</v>
      </c>
      <c r="DH124" s="751"/>
      <c r="DI124" s="751"/>
      <c r="DJ124" s="751"/>
      <c r="DK124" s="752"/>
      <c r="DL124" s="753">
        <v>957418</v>
      </c>
      <c r="DM124" s="751"/>
      <c r="DN124" s="751"/>
      <c r="DO124" s="751"/>
      <c r="DP124" s="752"/>
      <c r="DQ124" s="753" t="s">
        <v>122</v>
      </c>
      <c r="DR124" s="751"/>
      <c r="DS124" s="751"/>
      <c r="DT124" s="751"/>
      <c r="DU124" s="752"/>
      <c r="DV124" s="835" t="s">
        <v>122</v>
      </c>
      <c r="DW124" s="836"/>
      <c r="DX124" s="836"/>
      <c r="DY124" s="836"/>
      <c r="DZ124" s="837"/>
    </row>
    <row r="125" spans="1:130" s="212" customFormat="1" ht="26.25" customHeight="1" x14ac:dyDescent="0.2">
      <c r="A125" s="807"/>
      <c r="B125" s="808"/>
      <c r="C125" s="802" t="s">
        <v>438</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450</v>
      </c>
      <c r="CL125" s="839"/>
      <c r="CM125" s="839"/>
      <c r="CN125" s="839"/>
      <c r="CO125" s="840"/>
      <c r="CP125" s="847" t="s">
        <v>451</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5">
      <c r="A126" s="807"/>
      <c r="B126" s="808"/>
      <c r="C126" s="802" t="s">
        <v>440</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t="s">
        <v>122</v>
      </c>
      <c r="AB126" s="767"/>
      <c r="AC126" s="767"/>
      <c r="AD126" s="767"/>
      <c r="AE126" s="768"/>
      <c r="AF126" s="769" t="s">
        <v>122</v>
      </c>
      <c r="AG126" s="767"/>
      <c r="AH126" s="767"/>
      <c r="AI126" s="767"/>
      <c r="AJ126" s="768"/>
      <c r="AK126" s="769" t="s">
        <v>122</v>
      </c>
      <c r="AL126" s="767"/>
      <c r="AM126" s="767"/>
      <c r="AN126" s="767"/>
      <c r="AO126" s="768"/>
      <c r="AP126" s="811" t="s">
        <v>122</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452</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2">
      <c r="A127" s="809"/>
      <c r="B127" s="810"/>
      <c r="C127" s="825" t="s">
        <v>453</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v>312</v>
      </c>
      <c r="AB127" s="767"/>
      <c r="AC127" s="767"/>
      <c r="AD127" s="767"/>
      <c r="AE127" s="768"/>
      <c r="AF127" s="769">
        <v>374</v>
      </c>
      <c r="AG127" s="767"/>
      <c r="AH127" s="767"/>
      <c r="AI127" s="767"/>
      <c r="AJ127" s="768"/>
      <c r="AK127" s="769">
        <v>365</v>
      </c>
      <c r="AL127" s="767"/>
      <c r="AM127" s="767"/>
      <c r="AN127" s="767"/>
      <c r="AO127" s="768"/>
      <c r="AP127" s="811">
        <v>0</v>
      </c>
      <c r="AQ127" s="812"/>
      <c r="AR127" s="812"/>
      <c r="AS127" s="812"/>
      <c r="AT127" s="813"/>
      <c r="AU127" s="214"/>
      <c r="AV127" s="214"/>
      <c r="AW127" s="214"/>
      <c r="AX127" s="828" t="s">
        <v>454</v>
      </c>
      <c r="AY127" s="799"/>
      <c r="AZ127" s="799"/>
      <c r="BA127" s="799"/>
      <c r="BB127" s="799"/>
      <c r="BC127" s="799"/>
      <c r="BD127" s="799"/>
      <c r="BE127" s="800"/>
      <c r="BF127" s="798" t="s">
        <v>455</v>
      </c>
      <c r="BG127" s="799"/>
      <c r="BH127" s="799"/>
      <c r="BI127" s="799"/>
      <c r="BJ127" s="799"/>
      <c r="BK127" s="799"/>
      <c r="BL127" s="800"/>
      <c r="BM127" s="798" t="s">
        <v>456</v>
      </c>
      <c r="BN127" s="799"/>
      <c r="BO127" s="799"/>
      <c r="BP127" s="799"/>
      <c r="BQ127" s="799"/>
      <c r="BR127" s="799"/>
      <c r="BS127" s="800"/>
      <c r="BT127" s="798" t="s">
        <v>457</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458</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5">
      <c r="A128" s="783" t="s">
        <v>459</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460</v>
      </c>
      <c r="X128" s="785"/>
      <c r="Y128" s="785"/>
      <c r="Z128" s="786"/>
      <c r="AA128" s="787">
        <v>57903</v>
      </c>
      <c r="AB128" s="788"/>
      <c r="AC128" s="788"/>
      <c r="AD128" s="788"/>
      <c r="AE128" s="789"/>
      <c r="AF128" s="790">
        <v>57750</v>
      </c>
      <c r="AG128" s="788"/>
      <c r="AH128" s="788"/>
      <c r="AI128" s="788"/>
      <c r="AJ128" s="789"/>
      <c r="AK128" s="790">
        <v>57792</v>
      </c>
      <c r="AL128" s="788"/>
      <c r="AM128" s="788"/>
      <c r="AN128" s="788"/>
      <c r="AO128" s="789"/>
      <c r="AP128" s="791"/>
      <c r="AQ128" s="792"/>
      <c r="AR128" s="792"/>
      <c r="AS128" s="792"/>
      <c r="AT128" s="793"/>
      <c r="AU128" s="214"/>
      <c r="AV128" s="214"/>
      <c r="AW128" s="214"/>
      <c r="AX128" s="794" t="s">
        <v>461</v>
      </c>
      <c r="AY128" s="795"/>
      <c r="AZ128" s="795"/>
      <c r="BA128" s="795"/>
      <c r="BB128" s="795"/>
      <c r="BC128" s="795"/>
      <c r="BD128" s="795"/>
      <c r="BE128" s="796"/>
      <c r="BF128" s="773" t="s">
        <v>122</v>
      </c>
      <c r="BG128" s="774"/>
      <c r="BH128" s="774"/>
      <c r="BI128" s="774"/>
      <c r="BJ128" s="774"/>
      <c r="BK128" s="774"/>
      <c r="BL128" s="797"/>
      <c r="BM128" s="773">
        <v>15</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462</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t="s">
        <v>122</v>
      </c>
      <c r="DM128" s="778"/>
      <c r="DN128" s="778"/>
      <c r="DO128" s="778"/>
      <c r="DP128" s="778"/>
      <c r="DQ128" s="778" t="s">
        <v>122</v>
      </c>
      <c r="DR128" s="778"/>
      <c r="DS128" s="778"/>
      <c r="DT128" s="778"/>
      <c r="DU128" s="778"/>
      <c r="DV128" s="779" t="s">
        <v>122</v>
      </c>
      <c r="DW128" s="779"/>
      <c r="DX128" s="779"/>
      <c r="DY128" s="779"/>
      <c r="DZ128" s="780"/>
    </row>
    <row r="129" spans="1:131" s="212" customFormat="1" ht="26.25" customHeight="1" x14ac:dyDescent="0.2">
      <c r="A129" s="761" t="s">
        <v>103</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463</v>
      </c>
      <c r="X129" s="764"/>
      <c r="Y129" s="764"/>
      <c r="Z129" s="765"/>
      <c r="AA129" s="766">
        <v>3447033</v>
      </c>
      <c r="AB129" s="767"/>
      <c r="AC129" s="767"/>
      <c r="AD129" s="767"/>
      <c r="AE129" s="768"/>
      <c r="AF129" s="769">
        <v>3530847</v>
      </c>
      <c r="AG129" s="767"/>
      <c r="AH129" s="767"/>
      <c r="AI129" s="767"/>
      <c r="AJ129" s="768"/>
      <c r="AK129" s="769">
        <v>3623602</v>
      </c>
      <c r="AL129" s="767"/>
      <c r="AM129" s="767"/>
      <c r="AN129" s="767"/>
      <c r="AO129" s="768"/>
      <c r="AP129" s="770"/>
      <c r="AQ129" s="771"/>
      <c r="AR129" s="771"/>
      <c r="AS129" s="771"/>
      <c r="AT129" s="772"/>
      <c r="AU129" s="215"/>
      <c r="AV129" s="215"/>
      <c r="AW129" s="215"/>
      <c r="AX129" s="738" t="s">
        <v>464</v>
      </c>
      <c r="AY129" s="739"/>
      <c r="AZ129" s="739"/>
      <c r="BA129" s="739"/>
      <c r="BB129" s="739"/>
      <c r="BC129" s="739"/>
      <c r="BD129" s="739"/>
      <c r="BE129" s="740"/>
      <c r="BF129" s="757" t="s">
        <v>122</v>
      </c>
      <c r="BG129" s="758"/>
      <c r="BH129" s="758"/>
      <c r="BI129" s="758"/>
      <c r="BJ129" s="758"/>
      <c r="BK129" s="758"/>
      <c r="BL129" s="759"/>
      <c r="BM129" s="757">
        <v>20</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61" t="s">
        <v>465</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466</v>
      </c>
      <c r="X130" s="764"/>
      <c r="Y130" s="764"/>
      <c r="Z130" s="765"/>
      <c r="AA130" s="766">
        <v>320663</v>
      </c>
      <c r="AB130" s="767"/>
      <c r="AC130" s="767"/>
      <c r="AD130" s="767"/>
      <c r="AE130" s="768"/>
      <c r="AF130" s="769">
        <v>345252</v>
      </c>
      <c r="AG130" s="767"/>
      <c r="AH130" s="767"/>
      <c r="AI130" s="767"/>
      <c r="AJ130" s="768"/>
      <c r="AK130" s="769">
        <v>345419</v>
      </c>
      <c r="AL130" s="767"/>
      <c r="AM130" s="767"/>
      <c r="AN130" s="767"/>
      <c r="AO130" s="768"/>
      <c r="AP130" s="770"/>
      <c r="AQ130" s="771"/>
      <c r="AR130" s="771"/>
      <c r="AS130" s="771"/>
      <c r="AT130" s="772"/>
      <c r="AU130" s="215"/>
      <c r="AV130" s="215"/>
      <c r="AW130" s="215"/>
      <c r="AX130" s="738" t="s">
        <v>467</v>
      </c>
      <c r="AY130" s="739"/>
      <c r="AZ130" s="739"/>
      <c r="BA130" s="739"/>
      <c r="BB130" s="739"/>
      <c r="BC130" s="739"/>
      <c r="BD130" s="739"/>
      <c r="BE130" s="740"/>
      <c r="BF130" s="741">
        <v>5.8</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468</v>
      </c>
      <c r="X131" s="748"/>
      <c r="Y131" s="748"/>
      <c r="Z131" s="749"/>
      <c r="AA131" s="750">
        <v>3126370</v>
      </c>
      <c r="AB131" s="751"/>
      <c r="AC131" s="751"/>
      <c r="AD131" s="751"/>
      <c r="AE131" s="752"/>
      <c r="AF131" s="753">
        <v>3185595</v>
      </c>
      <c r="AG131" s="751"/>
      <c r="AH131" s="751"/>
      <c r="AI131" s="751"/>
      <c r="AJ131" s="752"/>
      <c r="AK131" s="753">
        <v>3278183</v>
      </c>
      <c r="AL131" s="751"/>
      <c r="AM131" s="751"/>
      <c r="AN131" s="751"/>
      <c r="AO131" s="752"/>
      <c r="AP131" s="754"/>
      <c r="AQ131" s="755"/>
      <c r="AR131" s="755"/>
      <c r="AS131" s="755"/>
      <c r="AT131" s="756"/>
      <c r="AU131" s="215"/>
      <c r="AV131" s="215"/>
      <c r="AW131" s="215"/>
      <c r="AX131" s="716" t="s">
        <v>469</v>
      </c>
      <c r="AY131" s="717"/>
      <c r="AZ131" s="717"/>
      <c r="BA131" s="717"/>
      <c r="BB131" s="717"/>
      <c r="BC131" s="717"/>
      <c r="BD131" s="717"/>
      <c r="BE131" s="718"/>
      <c r="BF131" s="719" t="s">
        <v>122</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25" t="s">
        <v>470</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471</v>
      </c>
      <c r="W132" s="729"/>
      <c r="X132" s="729"/>
      <c r="Y132" s="729"/>
      <c r="Z132" s="730"/>
      <c r="AA132" s="731">
        <v>6.9538794189999997</v>
      </c>
      <c r="AB132" s="732"/>
      <c r="AC132" s="732"/>
      <c r="AD132" s="732"/>
      <c r="AE132" s="733"/>
      <c r="AF132" s="734">
        <v>5.8670358279999997</v>
      </c>
      <c r="AG132" s="732"/>
      <c r="AH132" s="732"/>
      <c r="AI132" s="732"/>
      <c r="AJ132" s="733"/>
      <c r="AK132" s="734">
        <v>4.713647774</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472</v>
      </c>
      <c r="W133" s="708"/>
      <c r="X133" s="708"/>
      <c r="Y133" s="708"/>
      <c r="Z133" s="709"/>
      <c r="AA133" s="710">
        <v>5.4</v>
      </c>
      <c r="AB133" s="711"/>
      <c r="AC133" s="711"/>
      <c r="AD133" s="711"/>
      <c r="AE133" s="712"/>
      <c r="AF133" s="710">
        <v>5.9</v>
      </c>
      <c r="AG133" s="711"/>
      <c r="AH133" s="711"/>
      <c r="AI133" s="711"/>
      <c r="AJ133" s="712"/>
      <c r="AK133" s="710">
        <v>5.8</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WUeGwvHIYRL3GTjBlWVONMR5edQoKRTEtYo+b0YiPsgiVlt7jh2gJF5l3WKtr96BusqL5zG49SzuHd5EmwyO3g==" saltValue="cK5S8jbA6f9e77NXkjzKM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81640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473</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hsJRWNFUubMpcc4EzqkunE8DP15xHRbjAOPaKtCuGMjZaXaxfFN3CM6+287cBflltk2g0ktT9L6O2vx2MIib2Q==" saltValue="T2ArW/p06srIKIDGW8nudw==" spinCount="100000" sheet="1" objects="1" scenarios="1"/>
  <dataConsolidate/>
  <phoneticPr fontId="2"/>
  <printOptions horizontalCentered="1" verticalCentered="1"/>
  <pageMargins left="0" right="0" top="0" bottom="0" header="0" footer="0"/>
  <pageSetup paperSize="9" scale="4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ZSKvIgPA/Ym9aVYp5JG/tnP4388FX6jfrAwflXXWmAITw4v753RBFWw8jzZTybuJlnomZ/VS1DAF48XUpMvNzg==" saltValue="0SloTtmPCtWLL/w2EXQWyA=="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474</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475</v>
      </c>
      <c r="AL6" s="248"/>
      <c r="AM6" s="248"/>
      <c r="AN6" s="248"/>
    </row>
    <row r="7" spans="1:46" ht="13.5" customHeight="1" x14ac:dyDescent="0.2">
      <c r="A7" s="247"/>
      <c r="AK7" s="250"/>
      <c r="AL7" s="251"/>
      <c r="AM7" s="251"/>
      <c r="AN7" s="252"/>
      <c r="AO7" s="1105" t="s">
        <v>476</v>
      </c>
      <c r="AP7" s="253"/>
      <c r="AQ7" s="254" t="s">
        <v>477</v>
      </c>
      <c r="AR7" s="255"/>
    </row>
    <row r="8" spans="1:46" ht="13" x14ac:dyDescent="0.2">
      <c r="A8" s="247"/>
      <c r="AK8" s="256"/>
      <c r="AL8" s="257"/>
      <c r="AM8" s="257"/>
      <c r="AN8" s="258"/>
      <c r="AO8" s="1106"/>
      <c r="AP8" s="259" t="s">
        <v>478</v>
      </c>
      <c r="AQ8" s="260" t="s">
        <v>479</v>
      </c>
      <c r="AR8" s="261" t="s">
        <v>480</v>
      </c>
    </row>
    <row r="9" spans="1:46" ht="13" x14ac:dyDescent="0.2">
      <c r="A9" s="247"/>
      <c r="AK9" s="1117" t="s">
        <v>481</v>
      </c>
      <c r="AL9" s="1118"/>
      <c r="AM9" s="1118"/>
      <c r="AN9" s="1119"/>
      <c r="AO9" s="262">
        <v>1180474</v>
      </c>
      <c r="AP9" s="262">
        <v>108820</v>
      </c>
      <c r="AQ9" s="263">
        <v>118131</v>
      </c>
      <c r="AR9" s="264">
        <v>-7.9</v>
      </c>
    </row>
    <row r="10" spans="1:46" ht="13.5" customHeight="1" x14ac:dyDescent="0.2">
      <c r="A10" s="247"/>
      <c r="AK10" s="1117" t="s">
        <v>482</v>
      </c>
      <c r="AL10" s="1118"/>
      <c r="AM10" s="1118"/>
      <c r="AN10" s="1119"/>
      <c r="AO10" s="265">
        <v>188034</v>
      </c>
      <c r="AP10" s="265">
        <v>17334</v>
      </c>
      <c r="AQ10" s="266">
        <v>19338</v>
      </c>
      <c r="AR10" s="267">
        <v>-10.4</v>
      </c>
    </row>
    <row r="11" spans="1:46" ht="13.5" customHeight="1" x14ac:dyDescent="0.2">
      <c r="A11" s="247"/>
      <c r="AK11" s="1117" t="s">
        <v>483</v>
      </c>
      <c r="AL11" s="1118"/>
      <c r="AM11" s="1118"/>
      <c r="AN11" s="1119"/>
      <c r="AO11" s="265">
        <v>20003</v>
      </c>
      <c r="AP11" s="265">
        <v>1844</v>
      </c>
      <c r="AQ11" s="266">
        <v>1486</v>
      </c>
      <c r="AR11" s="267">
        <v>24.1</v>
      </c>
    </row>
    <row r="12" spans="1:46" ht="13.5" customHeight="1" x14ac:dyDescent="0.2">
      <c r="A12" s="247"/>
      <c r="AK12" s="1117" t="s">
        <v>484</v>
      </c>
      <c r="AL12" s="1118"/>
      <c r="AM12" s="1118"/>
      <c r="AN12" s="1119"/>
      <c r="AO12" s="265" t="s">
        <v>485</v>
      </c>
      <c r="AP12" s="265" t="s">
        <v>485</v>
      </c>
      <c r="AQ12" s="266" t="s">
        <v>485</v>
      </c>
      <c r="AR12" s="267" t="s">
        <v>485</v>
      </c>
    </row>
    <row r="13" spans="1:46" ht="13.5" customHeight="1" x14ac:dyDescent="0.2">
      <c r="A13" s="247"/>
      <c r="AK13" s="1117" t="s">
        <v>486</v>
      </c>
      <c r="AL13" s="1118"/>
      <c r="AM13" s="1118"/>
      <c r="AN13" s="1119"/>
      <c r="AO13" s="265">
        <v>34915</v>
      </c>
      <c r="AP13" s="265">
        <v>3219</v>
      </c>
      <c r="AQ13" s="266">
        <v>4880</v>
      </c>
      <c r="AR13" s="267">
        <v>-34</v>
      </c>
    </row>
    <row r="14" spans="1:46" ht="13.5" customHeight="1" x14ac:dyDescent="0.2">
      <c r="A14" s="247"/>
      <c r="AK14" s="1117" t="s">
        <v>487</v>
      </c>
      <c r="AL14" s="1118"/>
      <c r="AM14" s="1118"/>
      <c r="AN14" s="1119"/>
      <c r="AO14" s="265">
        <v>9078</v>
      </c>
      <c r="AP14" s="265">
        <v>837</v>
      </c>
      <c r="AQ14" s="266">
        <v>1912</v>
      </c>
      <c r="AR14" s="267">
        <v>-56.2</v>
      </c>
    </row>
    <row r="15" spans="1:46" ht="13.5" customHeight="1" x14ac:dyDescent="0.2">
      <c r="A15" s="247"/>
      <c r="AK15" s="1120" t="s">
        <v>488</v>
      </c>
      <c r="AL15" s="1121"/>
      <c r="AM15" s="1121"/>
      <c r="AN15" s="1122"/>
      <c r="AO15" s="265">
        <v>-68883</v>
      </c>
      <c r="AP15" s="265">
        <v>-6350</v>
      </c>
      <c r="AQ15" s="266">
        <v>-7094</v>
      </c>
      <c r="AR15" s="267">
        <v>-10.5</v>
      </c>
    </row>
    <row r="16" spans="1:46" ht="13" x14ac:dyDescent="0.2">
      <c r="A16" s="247"/>
      <c r="AK16" s="1120" t="s">
        <v>177</v>
      </c>
      <c r="AL16" s="1121"/>
      <c r="AM16" s="1121"/>
      <c r="AN16" s="1122"/>
      <c r="AO16" s="265">
        <v>1363621</v>
      </c>
      <c r="AP16" s="265">
        <v>125703</v>
      </c>
      <c r="AQ16" s="266">
        <v>138653</v>
      </c>
      <c r="AR16" s="267">
        <v>-9.3000000000000007</v>
      </c>
    </row>
    <row r="17" spans="1:46" ht="13" x14ac:dyDescent="0.2">
      <c r="A17" s="247"/>
    </row>
    <row r="18" spans="1:46" ht="13" x14ac:dyDescent="0.2">
      <c r="A18" s="247"/>
      <c r="AQ18" s="268"/>
      <c r="AR18" s="268"/>
    </row>
    <row r="19" spans="1:46" ht="13" x14ac:dyDescent="0.2">
      <c r="A19" s="247"/>
      <c r="AK19" s="243" t="s">
        <v>489</v>
      </c>
    </row>
    <row r="20" spans="1:46" ht="13" x14ac:dyDescent="0.2">
      <c r="A20" s="247"/>
      <c r="AK20" s="269"/>
      <c r="AL20" s="270"/>
      <c r="AM20" s="270"/>
      <c r="AN20" s="271"/>
      <c r="AO20" s="272" t="s">
        <v>490</v>
      </c>
      <c r="AP20" s="273" t="s">
        <v>491</v>
      </c>
      <c r="AQ20" s="274" t="s">
        <v>492</v>
      </c>
      <c r="AR20" s="275"/>
    </row>
    <row r="21" spans="1:46" s="248" customFormat="1" ht="13" x14ac:dyDescent="0.2">
      <c r="A21" s="276"/>
      <c r="AK21" s="1123" t="s">
        <v>493</v>
      </c>
      <c r="AL21" s="1124"/>
      <c r="AM21" s="1124"/>
      <c r="AN21" s="1125"/>
      <c r="AO21" s="277">
        <v>9.68</v>
      </c>
      <c r="AP21" s="278">
        <v>11.03</v>
      </c>
      <c r="AQ21" s="279">
        <v>-1.35</v>
      </c>
      <c r="AS21" s="280"/>
      <c r="AT21" s="276"/>
    </row>
    <row r="22" spans="1:46" s="248" customFormat="1" ht="13" x14ac:dyDescent="0.2">
      <c r="A22" s="276"/>
      <c r="AK22" s="1123" t="s">
        <v>494</v>
      </c>
      <c r="AL22" s="1124"/>
      <c r="AM22" s="1124"/>
      <c r="AN22" s="1125"/>
      <c r="AO22" s="281">
        <v>96</v>
      </c>
      <c r="AP22" s="282">
        <v>96.9</v>
      </c>
      <c r="AQ22" s="283">
        <v>-0.9</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16" t="s">
        <v>495</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ht="13" x14ac:dyDescent="0.2">
      <c r="A27" s="288"/>
      <c r="AS27" s="243"/>
      <c r="AT27" s="243"/>
    </row>
    <row r="28" spans="1:46" ht="16.5" x14ac:dyDescent="0.2">
      <c r="A28" s="244" t="s">
        <v>496</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497</v>
      </c>
      <c r="AL29" s="248"/>
      <c r="AM29" s="248"/>
      <c r="AN29" s="248"/>
      <c r="AS29" s="290"/>
    </row>
    <row r="30" spans="1:46" ht="13.5" customHeight="1" x14ac:dyDescent="0.2">
      <c r="A30" s="247"/>
      <c r="AK30" s="250"/>
      <c r="AL30" s="251"/>
      <c r="AM30" s="251"/>
      <c r="AN30" s="252"/>
      <c r="AO30" s="1105" t="s">
        <v>476</v>
      </c>
      <c r="AP30" s="253"/>
      <c r="AQ30" s="254" t="s">
        <v>477</v>
      </c>
      <c r="AR30" s="255"/>
    </row>
    <row r="31" spans="1:46" ht="13" x14ac:dyDescent="0.2">
      <c r="A31" s="247"/>
      <c r="AK31" s="256"/>
      <c r="AL31" s="257"/>
      <c r="AM31" s="257"/>
      <c r="AN31" s="258"/>
      <c r="AO31" s="1106"/>
      <c r="AP31" s="259" t="s">
        <v>478</v>
      </c>
      <c r="AQ31" s="260" t="s">
        <v>479</v>
      </c>
      <c r="AR31" s="261" t="s">
        <v>480</v>
      </c>
    </row>
    <row r="32" spans="1:46" ht="27" customHeight="1" x14ac:dyDescent="0.2">
      <c r="A32" s="247"/>
      <c r="AK32" s="1107" t="s">
        <v>498</v>
      </c>
      <c r="AL32" s="1108"/>
      <c r="AM32" s="1108"/>
      <c r="AN32" s="1109"/>
      <c r="AO32" s="291">
        <v>369010</v>
      </c>
      <c r="AP32" s="291">
        <v>34016</v>
      </c>
      <c r="AQ32" s="292">
        <v>59716</v>
      </c>
      <c r="AR32" s="293">
        <v>-43</v>
      </c>
    </row>
    <row r="33" spans="1:46" ht="13.5" customHeight="1" x14ac:dyDescent="0.2">
      <c r="A33" s="247"/>
      <c r="AK33" s="1107" t="s">
        <v>499</v>
      </c>
      <c r="AL33" s="1108"/>
      <c r="AM33" s="1108"/>
      <c r="AN33" s="1109"/>
      <c r="AO33" s="291" t="s">
        <v>485</v>
      </c>
      <c r="AP33" s="291" t="s">
        <v>485</v>
      </c>
      <c r="AQ33" s="292" t="s">
        <v>485</v>
      </c>
      <c r="AR33" s="293" t="s">
        <v>485</v>
      </c>
    </row>
    <row r="34" spans="1:46" ht="27" customHeight="1" x14ac:dyDescent="0.2">
      <c r="A34" s="247"/>
      <c r="AK34" s="1107" t="s">
        <v>500</v>
      </c>
      <c r="AL34" s="1108"/>
      <c r="AM34" s="1108"/>
      <c r="AN34" s="1109"/>
      <c r="AO34" s="291" t="s">
        <v>485</v>
      </c>
      <c r="AP34" s="291" t="s">
        <v>485</v>
      </c>
      <c r="AQ34" s="292" t="s">
        <v>485</v>
      </c>
      <c r="AR34" s="293" t="s">
        <v>485</v>
      </c>
    </row>
    <row r="35" spans="1:46" ht="27" customHeight="1" x14ac:dyDescent="0.2">
      <c r="A35" s="247"/>
      <c r="AK35" s="1107" t="s">
        <v>501</v>
      </c>
      <c r="AL35" s="1108"/>
      <c r="AM35" s="1108"/>
      <c r="AN35" s="1109"/>
      <c r="AO35" s="291">
        <v>101683</v>
      </c>
      <c r="AP35" s="291">
        <v>9373</v>
      </c>
      <c r="AQ35" s="292">
        <v>21226</v>
      </c>
      <c r="AR35" s="293">
        <v>-55.8</v>
      </c>
    </row>
    <row r="36" spans="1:46" ht="27" customHeight="1" x14ac:dyDescent="0.2">
      <c r="A36" s="247"/>
      <c r="AK36" s="1107" t="s">
        <v>502</v>
      </c>
      <c r="AL36" s="1108"/>
      <c r="AM36" s="1108"/>
      <c r="AN36" s="1109"/>
      <c r="AO36" s="291">
        <v>86675</v>
      </c>
      <c r="AP36" s="291">
        <v>7990</v>
      </c>
      <c r="AQ36" s="292">
        <v>5622</v>
      </c>
      <c r="AR36" s="293">
        <v>42.1</v>
      </c>
    </row>
    <row r="37" spans="1:46" ht="13.5" customHeight="1" x14ac:dyDescent="0.2">
      <c r="A37" s="247"/>
      <c r="AK37" s="1107" t="s">
        <v>503</v>
      </c>
      <c r="AL37" s="1108"/>
      <c r="AM37" s="1108"/>
      <c r="AN37" s="1109"/>
      <c r="AO37" s="291">
        <v>365</v>
      </c>
      <c r="AP37" s="291">
        <v>34</v>
      </c>
      <c r="AQ37" s="292">
        <v>447</v>
      </c>
      <c r="AR37" s="293">
        <v>-92.4</v>
      </c>
    </row>
    <row r="38" spans="1:46" ht="27" customHeight="1" x14ac:dyDescent="0.2">
      <c r="A38" s="247"/>
      <c r="AK38" s="1110" t="s">
        <v>504</v>
      </c>
      <c r="AL38" s="1111"/>
      <c r="AM38" s="1111"/>
      <c r="AN38" s="1112"/>
      <c r="AO38" s="294" t="s">
        <v>485</v>
      </c>
      <c r="AP38" s="294" t="s">
        <v>485</v>
      </c>
      <c r="AQ38" s="295">
        <v>23</v>
      </c>
      <c r="AR38" s="283" t="s">
        <v>485</v>
      </c>
      <c r="AS38" s="290"/>
    </row>
    <row r="39" spans="1:46" ht="13" x14ac:dyDescent="0.2">
      <c r="A39" s="247"/>
      <c r="AK39" s="1110" t="s">
        <v>505</v>
      </c>
      <c r="AL39" s="1111"/>
      <c r="AM39" s="1111"/>
      <c r="AN39" s="1112"/>
      <c r="AO39" s="291">
        <v>-57792</v>
      </c>
      <c r="AP39" s="291">
        <v>-5327</v>
      </c>
      <c r="AQ39" s="292">
        <v>-1646</v>
      </c>
      <c r="AR39" s="293">
        <v>223.6</v>
      </c>
      <c r="AS39" s="290"/>
    </row>
    <row r="40" spans="1:46" ht="27" customHeight="1" x14ac:dyDescent="0.2">
      <c r="A40" s="247"/>
      <c r="AK40" s="1107" t="s">
        <v>506</v>
      </c>
      <c r="AL40" s="1108"/>
      <c r="AM40" s="1108"/>
      <c r="AN40" s="1109"/>
      <c r="AO40" s="291">
        <v>-345419</v>
      </c>
      <c r="AP40" s="291">
        <v>-31842</v>
      </c>
      <c r="AQ40" s="292">
        <v>-57881</v>
      </c>
      <c r="AR40" s="293">
        <v>-45</v>
      </c>
      <c r="AS40" s="290"/>
    </row>
    <row r="41" spans="1:46" ht="13" x14ac:dyDescent="0.2">
      <c r="A41" s="247"/>
      <c r="AK41" s="1113" t="s">
        <v>287</v>
      </c>
      <c r="AL41" s="1114"/>
      <c r="AM41" s="1114"/>
      <c r="AN41" s="1115"/>
      <c r="AO41" s="291">
        <v>154522</v>
      </c>
      <c r="AP41" s="291">
        <v>14244</v>
      </c>
      <c r="AQ41" s="292">
        <v>27507</v>
      </c>
      <c r="AR41" s="293">
        <v>-48.2</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507</v>
      </c>
    </row>
    <row r="48" spans="1:46" ht="13" x14ac:dyDescent="0.2">
      <c r="A48" s="247"/>
      <c r="AK48" s="301" t="s">
        <v>508</v>
      </c>
      <c r="AL48" s="301"/>
      <c r="AM48" s="301"/>
      <c r="AN48" s="301"/>
      <c r="AO48" s="301"/>
      <c r="AP48" s="301"/>
      <c r="AQ48" s="302"/>
      <c r="AR48" s="301"/>
    </row>
    <row r="49" spans="1:44" ht="13.5" customHeight="1" x14ac:dyDescent="0.2">
      <c r="A49" s="247"/>
      <c r="AK49" s="303"/>
      <c r="AL49" s="304"/>
      <c r="AM49" s="1100" t="s">
        <v>476</v>
      </c>
      <c r="AN49" s="1102" t="s">
        <v>509</v>
      </c>
      <c r="AO49" s="1103"/>
      <c r="AP49" s="1103"/>
      <c r="AQ49" s="1103"/>
      <c r="AR49" s="1104"/>
    </row>
    <row r="50" spans="1:44" ht="13" x14ac:dyDescent="0.2">
      <c r="A50" s="247"/>
      <c r="AK50" s="305"/>
      <c r="AL50" s="306"/>
      <c r="AM50" s="1101"/>
      <c r="AN50" s="307" t="s">
        <v>510</v>
      </c>
      <c r="AO50" s="308" t="s">
        <v>511</v>
      </c>
      <c r="AP50" s="309" t="s">
        <v>512</v>
      </c>
      <c r="AQ50" s="310" t="s">
        <v>513</v>
      </c>
      <c r="AR50" s="311" t="s">
        <v>514</v>
      </c>
    </row>
    <row r="51" spans="1:44" ht="13" x14ac:dyDescent="0.2">
      <c r="A51" s="247"/>
      <c r="AK51" s="303" t="s">
        <v>515</v>
      </c>
      <c r="AL51" s="304"/>
      <c r="AM51" s="312">
        <v>456953</v>
      </c>
      <c r="AN51" s="313">
        <v>40781</v>
      </c>
      <c r="AO51" s="314">
        <v>58.1</v>
      </c>
      <c r="AP51" s="315">
        <v>94796</v>
      </c>
      <c r="AQ51" s="316">
        <v>1.4</v>
      </c>
      <c r="AR51" s="317">
        <v>56.7</v>
      </c>
    </row>
    <row r="52" spans="1:44" ht="13" x14ac:dyDescent="0.2">
      <c r="A52" s="247"/>
      <c r="AK52" s="318"/>
      <c r="AL52" s="319" t="s">
        <v>516</v>
      </c>
      <c r="AM52" s="320">
        <v>361813</v>
      </c>
      <c r="AN52" s="321">
        <v>32290</v>
      </c>
      <c r="AO52" s="322">
        <v>77.099999999999994</v>
      </c>
      <c r="AP52" s="323">
        <v>55781</v>
      </c>
      <c r="AQ52" s="324">
        <v>4.5999999999999996</v>
      </c>
      <c r="AR52" s="325">
        <v>72.5</v>
      </c>
    </row>
    <row r="53" spans="1:44" ht="13" x14ac:dyDescent="0.2">
      <c r="A53" s="247"/>
      <c r="AK53" s="303" t="s">
        <v>517</v>
      </c>
      <c r="AL53" s="304"/>
      <c r="AM53" s="312">
        <v>691184</v>
      </c>
      <c r="AN53" s="313">
        <v>62291</v>
      </c>
      <c r="AO53" s="314">
        <v>52.7</v>
      </c>
      <c r="AP53" s="315">
        <v>85942</v>
      </c>
      <c r="AQ53" s="316">
        <v>-9.3000000000000007</v>
      </c>
      <c r="AR53" s="317">
        <v>62</v>
      </c>
    </row>
    <row r="54" spans="1:44" ht="13" x14ac:dyDescent="0.2">
      <c r="A54" s="247"/>
      <c r="AK54" s="318"/>
      <c r="AL54" s="319" t="s">
        <v>516</v>
      </c>
      <c r="AM54" s="320">
        <v>584794</v>
      </c>
      <c r="AN54" s="321">
        <v>52703</v>
      </c>
      <c r="AO54" s="322">
        <v>63.2</v>
      </c>
      <c r="AP54" s="323">
        <v>48630</v>
      </c>
      <c r="AQ54" s="324">
        <v>-12.8</v>
      </c>
      <c r="AR54" s="325">
        <v>76</v>
      </c>
    </row>
    <row r="55" spans="1:44" ht="13" x14ac:dyDescent="0.2">
      <c r="A55" s="247"/>
      <c r="AK55" s="303" t="s">
        <v>518</v>
      </c>
      <c r="AL55" s="304"/>
      <c r="AM55" s="312">
        <v>306343</v>
      </c>
      <c r="AN55" s="313">
        <v>27796</v>
      </c>
      <c r="AO55" s="314">
        <v>-55.4</v>
      </c>
      <c r="AP55" s="315">
        <v>95007</v>
      </c>
      <c r="AQ55" s="316">
        <v>10.5</v>
      </c>
      <c r="AR55" s="317">
        <v>-65.900000000000006</v>
      </c>
    </row>
    <row r="56" spans="1:44" ht="13" x14ac:dyDescent="0.2">
      <c r="A56" s="247"/>
      <c r="AK56" s="318"/>
      <c r="AL56" s="319" t="s">
        <v>516</v>
      </c>
      <c r="AM56" s="320">
        <v>241317</v>
      </c>
      <c r="AN56" s="321">
        <v>21896</v>
      </c>
      <c r="AO56" s="322">
        <v>-58.5</v>
      </c>
      <c r="AP56" s="323">
        <v>48509</v>
      </c>
      <c r="AQ56" s="324">
        <v>-0.2</v>
      </c>
      <c r="AR56" s="325">
        <v>-58.3</v>
      </c>
    </row>
    <row r="57" spans="1:44" ht="13" x14ac:dyDescent="0.2">
      <c r="A57" s="247"/>
      <c r="AK57" s="303" t="s">
        <v>519</v>
      </c>
      <c r="AL57" s="304"/>
      <c r="AM57" s="312">
        <v>252926</v>
      </c>
      <c r="AN57" s="313">
        <v>23117</v>
      </c>
      <c r="AO57" s="314">
        <v>-16.8</v>
      </c>
      <c r="AP57" s="315">
        <v>98176</v>
      </c>
      <c r="AQ57" s="316">
        <v>3.3</v>
      </c>
      <c r="AR57" s="317">
        <v>-20.100000000000001</v>
      </c>
    </row>
    <row r="58" spans="1:44" ht="13" x14ac:dyDescent="0.2">
      <c r="A58" s="247"/>
      <c r="AK58" s="318"/>
      <c r="AL58" s="319" t="s">
        <v>516</v>
      </c>
      <c r="AM58" s="320">
        <v>190360</v>
      </c>
      <c r="AN58" s="321">
        <v>17399</v>
      </c>
      <c r="AO58" s="322">
        <v>-20.5</v>
      </c>
      <c r="AP58" s="323">
        <v>58489</v>
      </c>
      <c r="AQ58" s="324">
        <v>20.6</v>
      </c>
      <c r="AR58" s="325">
        <v>-41.1</v>
      </c>
    </row>
    <row r="59" spans="1:44" ht="13" x14ac:dyDescent="0.2">
      <c r="A59" s="247"/>
      <c r="AK59" s="303" t="s">
        <v>520</v>
      </c>
      <c r="AL59" s="304"/>
      <c r="AM59" s="312">
        <v>557734</v>
      </c>
      <c r="AN59" s="313">
        <v>51414</v>
      </c>
      <c r="AO59" s="314">
        <v>122.4</v>
      </c>
      <c r="AP59" s="315">
        <v>119283</v>
      </c>
      <c r="AQ59" s="316">
        <v>21.5</v>
      </c>
      <c r="AR59" s="317">
        <v>100.9</v>
      </c>
    </row>
    <row r="60" spans="1:44" ht="13" x14ac:dyDescent="0.2">
      <c r="A60" s="247"/>
      <c r="AK60" s="318"/>
      <c r="AL60" s="319" t="s">
        <v>516</v>
      </c>
      <c r="AM60" s="320">
        <v>375187</v>
      </c>
      <c r="AN60" s="321">
        <v>34586</v>
      </c>
      <c r="AO60" s="322">
        <v>98.8</v>
      </c>
      <c r="AP60" s="323">
        <v>64747</v>
      </c>
      <c r="AQ60" s="324">
        <v>10.7</v>
      </c>
      <c r="AR60" s="325">
        <v>88.1</v>
      </c>
    </row>
    <row r="61" spans="1:44" ht="13" x14ac:dyDescent="0.2">
      <c r="A61" s="247"/>
      <c r="AK61" s="303" t="s">
        <v>521</v>
      </c>
      <c r="AL61" s="326"/>
      <c r="AM61" s="312">
        <v>453028</v>
      </c>
      <c r="AN61" s="313">
        <v>41080</v>
      </c>
      <c r="AO61" s="314">
        <v>32.200000000000003</v>
      </c>
      <c r="AP61" s="315">
        <v>98641</v>
      </c>
      <c r="AQ61" s="327">
        <v>5.5</v>
      </c>
      <c r="AR61" s="317">
        <v>26.7</v>
      </c>
    </row>
    <row r="62" spans="1:44" ht="13" x14ac:dyDescent="0.2">
      <c r="A62" s="247"/>
      <c r="AK62" s="318"/>
      <c r="AL62" s="319" t="s">
        <v>516</v>
      </c>
      <c r="AM62" s="320">
        <v>350694</v>
      </c>
      <c r="AN62" s="321">
        <v>31775</v>
      </c>
      <c r="AO62" s="322">
        <v>32</v>
      </c>
      <c r="AP62" s="323">
        <v>55231</v>
      </c>
      <c r="AQ62" s="324">
        <v>4.5999999999999996</v>
      </c>
      <c r="AR62" s="325">
        <v>27.4</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GezgRGRj7SChbFYZWx77SqwsJL7T7UN4MvZvV8KkXORCoaUs9D+fcRN5j3Z0pR0C340ySmjySiEmQCEHLmY8NQ==" saltValue="VsVu56sukJE5i8zdqXHvK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473</v>
      </c>
    </row>
    <row r="121" spans="125:125" ht="13.5" hidden="1" customHeight="1" x14ac:dyDescent="0.2">
      <c r="DU121" s="241"/>
    </row>
  </sheetData>
  <sheetProtection algorithmName="SHA-512" hashValue="df9JHDZwQRkXJbxb1iZlDIFju0I6XotAjTGeeeMVcr41PQgcQ219V82mUdNXaSVp+bcRuJBGEovRYlVgCIIY4w==" saltValue="5ZMOxNqNEqFmhCBeLijqF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473</v>
      </c>
    </row>
  </sheetData>
  <sheetProtection algorithmName="SHA-512" hashValue="VD+92EMTt+l9MQHqmECLKgniYs4R2DVtVtRlrKt7Pu2lDnCm05W+6dKfrKkQ3IP1a51sHVj376ZUpL6sOOC7WQ==" saltValue="7rpnkpPF6QHhvDzlCm9qg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523</v>
      </c>
      <c r="G46" s="8" t="s">
        <v>524</v>
      </c>
      <c r="H46" s="8" t="s">
        <v>525</v>
      </c>
      <c r="I46" s="8" t="s">
        <v>526</v>
      </c>
      <c r="J46" s="9" t="s">
        <v>527</v>
      </c>
    </row>
    <row r="47" spans="2:10" ht="57.75" customHeight="1" x14ac:dyDescent="0.2">
      <c r="B47" s="10"/>
      <c r="C47" s="1126" t="s">
        <v>3</v>
      </c>
      <c r="D47" s="1126"/>
      <c r="E47" s="1127"/>
      <c r="F47" s="11">
        <v>37.99</v>
      </c>
      <c r="G47" s="12">
        <v>39.58</v>
      </c>
      <c r="H47" s="12">
        <v>54.06</v>
      </c>
      <c r="I47" s="12">
        <v>54.1</v>
      </c>
      <c r="J47" s="13">
        <v>57.37</v>
      </c>
    </row>
    <row r="48" spans="2:10" ht="57.75" customHeight="1" x14ac:dyDescent="0.2">
      <c r="B48" s="14"/>
      <c r="C48" s="1128" t="s">
        <v>4</v>
      </c>
      <c r="D48" s="1128"/>
      <c r="E48" s="1129"/>
      <c r="F48" s="15">
        <v>10.94</v>
      </c>
      <c r="G48" s="16">
        <v>23.29</v>
      </c>
      <c r="H48" s="16">
        <v>16.09</v>
      </c>
      <c r="I48" s="16">
        <v>14.16</v>
      </c>
      <c r="J48" s="17">
        <v>17.02</v>
      </c>
    </row>
    <row r="49" spans="2:10" ht="57.75" customHeight="1" thickBot="1" x14ac:dyDescent="0.25">
      <c r="B49" s="18"/>
      <c r="C49" s="1130" t="s">
        <v>5</v>
      </c>
      <c r="D49" s="1130"/>
      <c r="E49" s="1131"/>
      <c r="F49" s="19">
        <v>5.26</v>
      </c>
      <c r="G49" s="20">
        <v>17.41</v>
      </c>
      <c r="H49" s="20">
        <v>6.14</v>
      </c>
      <c r="I49" s="20" t="s">
        <v>528</v>
      </c>
      <c r="J49" s="21">
        <v>7.87</v>
      </c>
    </row>
    <row r="50" spans="2:10" ht="13" x14ac:dyDescent="0.2"/>
  </sheetData>
  <sheetProtection algorithmName="SHA-512" hashValue="nEWVmvwVtiVbpSkQD6ZLgO65A/XWXkOqvyUqX3Bke+6fV+oegpn9tAVDSvh993ZVM5jYAO1JtrEw7wxXNCq2Mg==" saltValue="Q0NzmI7q9nRmIatrrDSNW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523</v>
      </c>
      <c r="G33" s="29" t="s">
        <v>524</v>
      </c>
      <c r="H33" s="29" t="s">
        <v>525</v>
      </c>
      <c r="I33" s="29" t="s">
        <v>526</v>
      </c>
      <c r="J33" s="30" t="s">
        <v>527</v>
      </c>
      <c r="K33" s="22"/>
      <c r="L33" s="22"/>
      <c r="M33" s="22"/>
      <c r="N33" s="22"/>
      <c r="O33" s="22"/>
      <c r="P33" s="22"/>
    </row>
    <row r="34" spans="1:16" ht="39" customHeight="1" x14ac:dyDescent="0.2">
      <c r="A34" s="22"/>
      <c r="B34" s="31"/>
      <c r="C34" s="1136" t="s">
        <v>529</v>
      </c>
      <c r="D34" s="1136"/>
      <c r="E34" s="1137"/>
      <c r="F34" s="32">
        <v>10.93</v>
      </c>
      <c r="G34" s="33">
        <v>23.28</v>
      </c>
      <c r="H34" s="33">
        <v>16.09</v>
      </c>
      <c r="I34" s="33">
        <v>14.16</v>
      </c>
      <c r="J34" s="34">
        <v>17.010000000000002</v>
      </c>
      <c r="K34" s="22"/>
      <c r="L34" s="22"/>
      <c r="M34" s="22"/>
      <c r="N34" s="22"/>
      <c r="O34" s="22"/>
      <c r="P34" s="22"/>
    </row>
    <row r="35" spans="1:16" ht="39" customHeight="1" x14ac:dyDescent="0.2">
      <c r="A35" s="22"/>
      <c r="B35" s="35"/>
      <c r="C35" s="1132" t="s">
        <v>530</v>
      </c>
      <c r="D35" s="1132"/>
      <c r="E35" s="1133"/>
      <c r="F35" s="36" t="s">
        <v>485</v>
      </c>
      <c r="G35" s="37" t="s">
        <v>485</v>
      </c>
      <c r="H35" s="37" t="s">
        <v>485</v>
      </c>
      <c r="I35" s="37" t="s">
        <v>485</v>
      </c>
      <c r="J35" s="38">
        <v>1.4</v>
      </c>
      <c r="K35" s="22"/>
      <c r="L35" s="22"/>
      <c r="M35" s="22"/>
      <c r="N35" s="22"/>
      <c r="O35" s="22"/>
      <c r="P35" s="22"/>
    </row>
    <row r="36" spans="1:16" ht="39" customHeight="1" x14ac:dyDescent="0.2">
      <c r="A36" s="22"/>
      <c r="B36" s="35"/>
      <c r="C36" s="1132" t="s">
        <v>531</v>
      </c>
      <c r="D36" s="1132"/>
      <c r="E36" s="1133"/>
      <c r="F36" s="36">
        <v>1.49</v>
      </c>
      <c r="G36" s="37">
        <v>1.0900000000000001</v>
      </c>
      <c r="H36" s="37">
        <v>0.94</v>
      </c>
      <c r="I36" s="37">
        <v>0.85</v>
      </c>
      <c r="J36" s="38">
        <v>0.63</v>
      </c>
      <c r="K36" s="22"/>
      <c r="L36" s="22"/>
      <c r="M36" s="22"/>
      <c r="N36" s="22"/>
      <c r="O36" s="22"/>
      <c r="P36" s="22"/>
    </row>
    <row r="37" spans="1:16" ht="39" customHeight="1" x14ac:dyDescent="0.2">
      <c r="A37" s="22"/>
      <c r="B37" s="35"/>
      <c r="C37" s="1132" t="s">
        <v>532</v>
      </c>
      <c r="D37" s="1132"/>
      <c r="E37" s="1133"/>
      <c r="F37" s="36">
        <v>2.2000000000000002</v>
      </c>
      <c r="G37" s="37">
        <v>1.59</v>
      </c>
      <c r="H37" s="37">
        <v>1.72</v>
      </c>
      <c r="I37" s="37">
        <v>0.56999999999999995</v>
      </c>
      <c r="J37" s="38">
        <v>0.49</v>
      </c>
      <c r="K37" s="22"/>
      <c r="L37" s="22"/>
      <c r="M37" s="22"/>
      <c r="N37" s="22"/>
      <c r="O37" s="22"/>
      <c r="P37" s="22"/>
    </row>
    <row r="38" spans="1:16" ht="39" customHeight="1" x14ac:dyDescent="0.2">
      <c r="A38" s="22"/>
      <c r="B38" s="35"/>
      <c r="C38" s="1132" t="s">
        <v>533</v>
      </c>
      <c r="D38" s="1132"/>
      <c r="E38" s="1133"/>
      <c r="F38" s="36">
        <v>0.08</v>
      </c>
      <c r="G38" s="37">
        <v>0.06</v>
      </c>
      <c r="H38" s="37">
        <v>7.0000000000000007E-2</v>
      </c>
      <c r="I38" s="37">
        <v>7.0000000000000007E-2</v>
      </c>
      <c r="J38" s="38">
        <v>7.0000000000000007E-2</v>
      </c>
      <c r="K38" s="22"/>
      <c r="L38" s="22"/>
      <c r="M38" s="22"/>
      <c r="N38" s="22"/>
      <c r="O38" s="22"/>
      <c r="P38" s="22"/>
    </row>
    <row r="39" spans="1:16" ht="39" customHeight="1" x14ac:dyDescent="0.2">
      <c r="A39" s="22"/>
      <c r="B39" s="35"/>
      <c r="C39" s="1132"/>
      <c r="D39" s="1132"/>
      <c r="E39" s="1133"/>
      <c r="F39" s="36"/>
      <c r="G39" s="37"/>
      <c r="H39" s="37"/>
      <c r="I39" s="37"/>
      <c r="J39" s="38"/>
      <c r="K39" s="22"/>
      <c r="L39" s="22"/>
      <c r="M39" s="22"/>
      <c r="N39" s="22"/>
      <c r="O39" s="22"/>
      <c r="P39" s="22"/>
    </row>
    <row r="40" spans="1:16" ht="39" customHeight="1" x14ac:dyDescent="0.2">
      <c r="A40" s="22"/>
      <c r="B40" s="35"/>
      <c r="C40" s="1132"/>
      <c r="D40" s="1132"/>
      <c r="E40" s="1133"/>
      <c r="F40" s="36"/>
      <c r="G40" s="37"/>
      <c r="H40" s="37"/>
      <c r="I40" s="37"/>
      <c r="J40" s="38"/>
      <c r="K40" s="22"/>
      <c r="L40" s="22"/>
      <c r="M40" s="22"/>
      <c r="N40" s="22"/>
      <c r="O40" s="22"/>
      <c r="P40" s="22"/>
    </row>
    <row r="41" spans="1:16" ht="39" customHeight="1" x14ac:dyDescent="0.2">
      <c r="A41" s="22"/>
      <c r="B41" s="35"/>
      <c r="C41" s="1132"/>
      <c r="D41" s="1132"/>
      <c r="E41" s="1133"/>
      <c r="F41" s="36"/>
      <c r="G41" s="37"/>
      <c r="H41" s="37"/>
      <c r="I41" s="37"/>
      <c r="J41" s="38"/>
      <c r="K41" s="22"/>
      <c r="L41" s="22"/>
      <c r="M41" s="22"/>
      <c r="N41" s="22"/>
      <c r="O41" s="22"/>
      <c r="P41" s="22"/>
    </row>
    <row r="42" spans="1:16" ht="39" customHeight="1" x14ac:dyDescent="0.2">
      <c r="A42" s="22"/>
      <c r="B42" s="39"/>
      <c r="C42" s="1132" t="s">
        <v>534</v>
      </c>
      <c r="D42" s="1132"/>
      <c r="E42" s="1133"/>
      <c r="F42" s="36" t="s">
        <v>485</v>
      </c>
      <c r="G42" s="37" t="s">
        <v>485</v>
      </c>
      <c r="H42" s="37" t="s">
        <v>485</v>
      </c>
      <c r="I42" s="37" t="s">
        <v>485</v>
      </c>
      <c r="J42" s="38" t="s">
        <v>485</v>
      </c>
      <c r="K42" s="22"/>
      <c r="L42" s="22"/>
      <c r="M42" s="22"/>
      <c r="N42" s="22"/>
      <c r="O42" s="22"/>
      <c r="P42" s="22"/>
    </row>
    <row r="43" spans="1:16" ht="39" customHeight="1" thickBot="1" x14ac:dyDescent="0.25">
      <c r="A43" s="22"/>
      <c r="B43" s="40"/>
      <c r="C43" s="1134" t="s">
        <v>535</v>
      </c>
      <c r="D43" s="1134"/>
      <c r="E43" s="1135"/>
      <c r="F43" s="41">
        <v>0.24</v>
      </c>
      <c r="G43" s="42">
        <v>0.09</v>
      </c>
      <c r="H43" s="42">
        <v>0.19</v>
      </c>
      <c r="I43" s="42">
        <v>1</v>
      </c>
      <c r="J43" s="43" t="s">
        <v>485</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2XHGLSlQdMBfcKoiO8IEkgRaOAR5CmXXeXYa8u7s4s6fHWsWNlvF1/0lSsnyKL14ApohUvSlR9ONTY7Tn4/vWw==" saltValue="OMbhqg03vqeBrCMIT4bvU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523</v>
      </c>
      <c r="L44" s="54" t="s">
        <v>524</v>
      </c>
      <c r="M44" s="54" t="s">
        <v>525</v>
      </c>
      <c r="N44" s="54" t="s">
        <v>526</v>
      </c>
      <c r="O44" s="55" t="s">
        <v>527</v>
      </c>
      <c r="P44" s="46"/>
      <c r="Q44" s="46"/>
      <c r="R44" s="46"/>
      <c r="S44" s="46"/>
      <c r="T44" s="46"/>
      <c r="U44" s="46"/>
    </row>
    <row r="45" spans="1:21" ht="30.75" customHeight="1" x14ac:dyDescent="0.2">
      <c r="A45" s="46"/>
      <c r="B45" s="1161" t="s">
        <v>9</v>
      </c>
      <c r="C45" s="1162"/>
      <c r="D45" s="56"/>
      <c r="E45" s="1167" t="s">
        <v>10</v>
      </c>
      <c r="F45" s="1167"/>
      <c r="G45" s="1167"/>
      <c r="H45" s="1167"/>
      <c r="I45" s="1167"/>
      <c r="J45" s="1168"/>
      <c r="K45" s="57">
        <v>330</v>
      </c>
      <c r="L45" s="58">
        <v>346</v>
      </c>
      <c r="M45" s="58">
        <v>418</v>
      </c>
      <c r="N45" s="58">
        <v>380</v>
      </c>
      <c r="O45" s="59">
        <v>369</v>
      </c>
      <c r="P45" s="46"/>
      <c r="Q45" s="46"/>
      <c r="R45" s="46"/>
      <c r="S45" s="46"/>
      <c r="T45" s="46"/>
      <c r="U45" s="46"/>
    </row>
    <row r="46" spans="1:21" ht="30.75" customHeight="1" x14ac:dyDescent="0.2">
      <c r="A46" s="46"/>
      <c r="B46" s="1163"/>
      <c r="C46" s="1164"/>
      <c r="D46" s="60"/>
      <c r="E46" s="1140" t="s">
        <v>11</v>
      </c>
      <c r="F46" s="1140"/>
      <c r="G46" s="1140"/>
      <c r="H46" s="1140"/>
      <c r="I46" s="1140"/>
      <c r="J46" s="1141"/>
      <c r="K46" s="61" t="s">
        <v>485</v>
      </c>
      <c r="L46" s="62" t="s">
        <v>485</v>
      </c>
      <c r="M46" s="62" t="s">
        <v>485</v>
      </c>
      <c r="N46" s="62" t="s">
        <v>485</v>
      </c>
      <c r="O46" s="63" t="s">
        <v>485</v>
      </c>
      <c r="P46" s="46"/>
      <c r="Q46" s="46"/>
      <c r="R46" s="46"/>
      <c r="S46" s="46"/>
      <c r="T46" s="46"/>
      <c r="U46" s="46"/>
    </row>
    <row r="47" spans="1:21" ht="30.75" customHeight="1" x14ac:dyDescent="0.2">
      <c r="A47" s="46"/>
      <c r="B47" s="1163"/>
      <c r="C47" s="1164"/>
      <c r="D47" s="60"/>
      <c r="E47" s="1140" t="s">
        <v>12</v>
      </c>
      <c r="F47" s="1140"/>
      <c r="G47" s="1140"/>
      <c r="H47" s="1140"/>
      <c r="I47" s="1140"/>
      <c r="J47" s="1141"/>
      <c r="K47" s="61" t="s">
        <v>485</v>
      </c>
      <c r="L47" s="62" t="s">
        <v>485</v>
      </c>
      <c r="M47" s="62" t="s">
        <v>485</v>
      </c>
      <c r="N47" s="62" t="s">
        <v>485</v>
      </c>
      <c r="O47" s="63" t="s">
        <v>485</v>
      </c>
      <c r="P47" s="46"/>
      <c r="Q47" s="46"/>
      <c r="R47" s="46"/>
      <c r="S47" s="46"/>
      <c r="T47" s="46"/>
      <c r="U47" s="46"/>
    </row>
    <row r="48" spans="1:21" ht="30.75" customHeight="1" x14ac:dyDescent="0.2">
      <c r="A48" s="46"/>
      <c r="B48" s="1163"/>
      <c r="C48" s="1164"/>
      <c r="D48" s="60"/>
      <c r="E48" s="1140" t="s">
        <v>13</v>
      </c>
      <c r="F48" s="1140"/>
      <c r="G48" s="1140"/>
      <c r="H48" s="1140"/>
      <c r="I48" s="1140"/>
      <c r="J48" s="1141"/>
      <c r="K48" s="61">
        <v>100</v>
      </c>
      <c r="L48" s="62">
        <v>102</v>
      </c>
      <c r="M48" s="62">
        <v>105</v>
      </c>
      <c r="N48" s="62">
        <v>105</v>
      </c>
      <c r="O48" s="63">
        <v>102</v>
      </c>
      <c r="P48" s="46"/>
      <c r="Q48" s="46"/>
      <c r="R48" s="46"/>
      <c r="S48" s="46"/>
      <c r="T48" s="46"/>
      <c r="U48" s="46"/>
    </row>
    <row r="49" spans="1:21" ht="30.75" customHeight="1" x14ac:dyDescent="0.2">
      <c r="A49" s="46"/>
      <c r="B49" s="1163"/>
      <c r="C49" s="1164"/>
      <c r="D49" s="60"/>
      <c r="E49" s="1140" t="s">
        <v>14</v>
      </c>
      <c r="F49" s="1140"/>
      <c r="G49" s="1140"/>
      <c r="H49" s="1140"/>
      <c r="I49" s="1140"/>
      <c r="J49" s="1141"/>
      <c r="K49" s="61">
        <v>55</v>
      </c>
      <c r="L49" s="62">
        <v>79</v>
      </c>
      <c r="M49" s="62">
        <v>73</v>
      </c>
      <c r="N49" s="62">
        <v>105</v>
      </c>
      <c r="O49" s="63">
        <v>87</v>
      </c>
      <c r="P49" s="46"/>
      <c r="Q49" s="46"/>
      <c r="R49" s="46"/>
      <c r="S49" s="46"/>
      <c r="T49" s="46"/>
      <c r="U49" s="46"/>
    </row>
    <row r="50" spans="1:21" ht="30.75" customHeight="1" x14ac:dyDescent="0.2">
      <c r="A50" s="46"/>
      <c r="B50" s="1163"/>
      <c r="C50" s="1164"/>
      <c r="D50" s="60"/>
      <c r="E50" s="1140" t="s">
        <v>15</v>
      </c>
      <c r="F50" s="1140"/>
      <c r="G50" s="1140"/>
      <c r="H50" s="1140"/>
      <c r="I50" s="1140"/>
      <c r="J50" s="1141"/>
      <c r="K50" s="61">
        <v>0</v>
      </c>
      <c r="L50" s="62">
        <v>0</v>
      </c>
      <c r="M50" s="62">
        <v>0</v>
      </c>
      <c r="N50" s="62">
        <v>0</v>
      </c>
      <c r="O50" s="63">
        <v>0</v>
      </c>
      <c r="P50" s="46"/>
      <c r="Q50" s="46"/>
      <c r="R50" s="46"/>
      <c r="S50" s="46"/>
      <c r="T50" s="46"/>
      <c r="U50" s="46"/>
    </row>
    <row r="51" spans="1:21" ht="30.75" customHeight="1" x14ac:dyDescent="0.2">
      <c r="A51" s="46"/>
      <c r="B51" s="1165"/>
      <c r="C51" s="1166"/>
      <c r="D51" s="64"/>
      <c r="E51" s="1140" t="s">
        <v>16</v>
      </c>
      <c r="F51" s="1140"/>
      <c r="G51" s="1140"/>
      <c r="H51" s="1140"/>
      <c r="I51" s="1140"/>
      <c r="J51" s="1141"/>
      <c r="K51" s="61" t="s">
        <v>485</v>
      </c>
      <c r="L51" s="62" t="s">
        <v>485</v>
      </c>
      <c r="M51" s="62" t="s">
        <v>485</v>
      </c>
      <c r="N51" s="62" t="s">
        <v>485</v>
      </c>
      <c r="O51" s="63" t="s">
        <v>485</v>
      </c>
      <c r="P51" s="46"/>
      <c r="Q51" s="46"/>
      <c r="R51" s="46"/>
      <c r="S51" s="46"/>
      <c r="T51" s="46"/>
      <c r="U51" s="46"/>
    </row>
    <row r="52" spans="1:21" ht="30.75" customHeight="1" x14ac:dyDescent="0.2">
      <c r="A52" s="46"/>
      <c r="B52" s="1138" t="s">
        <v>17</v>
      </c>
      <c r="C52" s="1139"/>
      <c r="D52" s="64"/>
      <c r="E52" s="1140" t="s">
        <v>18</v>
      </c>
      <c r="F52" s="1140"/>
      <c r="G52" s="1140"/>
      <c r="H52" s="1140"/>
      <c r="I52" s="1140"/>
      <c r="J52" s="1141"/>
      <c r="K52" s="61">
        <v>352</v>
      </c>
      <c r="L52" s="62">
        <v>371</v>
      </c>
      <c r="M52" s="62">
        <v>379</v>
      </c>
      <c r="N52" s="62">
        <v>403</v>
      </c>
      <c r="O52" s="63">
        <v>404</v>
      </c>
      <c r="P52" s="46"/>
      <c r="Q52" s="46"/>
      <c r="R52" s="46"/>
      <c r="S52" s="46"/>
      <c r="T52" s="46"/>
      <c r="U52" s="46"/>
    </row>
    <row r="53" spans="1:21" ht="30.75" customHeight="1" thickBot="1" x14ac:dyDescent="0.25">
      <c r="A53" s="46"/>
      <c r="B53" s="1142" t="s">
        <v>19</v>
      </c>
      <c r="C53" s="1143"/>
      <c r="D53" s="65"/>
      <c r="E53" s="1144" t="s">
        <v>20</v>
      </c>
      <c r="F53" s="1144"/>
      <c r="G53" s="1144"/>
      <c r="H53" s="1144"/>
      <c r="I53" s="1144"/>
      <c r="J53" s="1145"/>
      <c r="K53" s="66">
        <v>133</v>
      </c>
      <c r="L53" s="67">
        <v>156</v>
      </c>
      <c r="M53" s="67">
        <v>217</v>
      </c>
      <c r="N53" s="67">
        <v>187</v>
      </c>
      <c r="O53" s="68">
        <v>154</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536</v>
      </c>
      <c r="L57" s="79" t="s">
        <v>537</v>
      </c>
      <c r="M57" s="79" t="s">
        <v>538</v>
      </c>
      <c r="N57" s="79" t="s">
        <v>539</v>
      </c>
      <c r="O57" s="80" t="s">
        <v>540</v>
      </c>
      <c r="P57" s="46"/>
      <c r="Q57" s="46"/>
      <c r="R57" s="46"/>
      <c r="S57" s="46"/>
      <c r="T57" s="46"/>
      <c r="U57" s="46"/>
    </row>
    <row r="58" spans="1:21" ht="31.5" customHeight="1" x14ac:dyDescent="0.2">
      <c r="B58" s="1146" t="s">
        <v>24</v>
      </c>
      <c r="C58" s="1147"/>
      <c r="D58" s="1152" t="s">
        <v>25</v>
      </c>
      <c r="E58" s="1153"/>
      <c r="F58" s="1153"/>
      <c r="G58" s="1153"/>
      <c r="H58" s="1153"/>
      <c r="I58" s="1153"/>
      <c r="J58" s="1154"/>
      <c r="K58" s="81"/>
      <c r="L58" s="82"/>
      <c r="M58" s="82"/>
      <c r="N58" s="82"/>
      <c r="O58" s="83"/>
    </row>
    <row r="59" spans="1:21" ht="31.5" customHeight="1" x14ac:dyDescent="0.2">
      <c r="B59" s="1148"/>
      <c r="C59" s="1149"/>
      <c r="D59" s="1155" t="s">
        <v>26</v>
      </c>
      <c r="E59" s="1156"/>
      <c r="F59" s="1156"/>
      <c r="G59" s="1156"/>
      <c r="H59" s="1156"/>
      <c r="I59" s="1156"/>
      <c r="J59" s="1157"/>
      <c r="K59" s="84"/>
      <c r="L59" s="85"/>
      <c r="M59" s="85"/>
      <c r="N59" s="85"/>
      <c r="O59" s="86"/>
    </row>
    <row r="60" spans="1:21" ht="31.5" customHeight="1" thickBot="1" x14ac:dyDescent="0.25">
      <c r="B60" s="1150"/>
      <c r="C60" s="1151"/>
      <c r="D60" s="1158" t="s">
        <v>27</v>
      </c>
      <c r="E60" s="1159"/>
      <c r="F60" s="1159"/>
      <c r="G60" s="1159"/>
      <c r="H60" s="1159"/>
      <c r="I60" s="1159"/>
      <c r="J60" s="1160"/>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CEAAw5kz2SQHb9OwvMzbjPFkgdHkz3wDdrBakt1IufnsIPrN3j+EpPZ8F0I7gtQmz8GdOMYOvIwSdLfcXvt7Ow==" saltValue="llhFz0NY2vumFfar2sgr7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523</v>
      </c>
      <c r="J40" s="101" t="s">
        <v>524</v>
      </c>
      <c r="K40" s="101" t="s">
        <v>525</v>
      </c>
      <c r="L40" s="101" t="s">
        <v>526</v>
      </c>
      <c r="M40" s="102" t="s">
        <v>527</v>
      </c>
    </row>
    <row r="41" spans="2:13" ht="27.75" customHeight="1" x14ac:dyDescent="0.2">
      <c r="B41" s="1181" t="s">
        <v>30</v>
      </c>
      <c r="C41" s="1182"/>
      <c r="D41" s="103"/>
      <c r="E41" s="1183" t="s">
        <v>31</v>
      </c>
      <c r="F41" s="1183"/>
      <c r="G41" s="1183"/>
      <c r="H41" s="1184"/>
      <c r="I41" s="330">
        <v>3554</v>
      </c>
      <c r="J41" s="331">
        <v>3787</v>
      </c>
      <c r="K41" s="331">
        <v>3498</v>
      </c>
      <c r="L41" s="331">
        <v>3205</v>
      </c>
      <c r="M41" s="332">
        <v>3037</v>
      </c>
    </row>
    <row r="42" spans="2:13" ht="27.75" customHeight="1" x14ac:dyDescent="0.2">
      <c r="B42" s="1171"/>
      <c r="C42" s="1172"/>
      <c r="D42" s="104"/>
      <c r="E42" s="1175" t="s">
        <v>32</v>
      </c>
      <c r="F42" s="1175"/>
      <c r="G42" s="1175"/>
      <c r="H42" s="1176"/>
      <c r="I42" s="333" t="s">
        <v>485</v>
      </c>
      <c r="J42" s="334" t="s">
        <v>485</v>
      </c>
      <c r="K42" s="334" t="s">
        <v>485</v>
      </c>
      <c r="L42" s="334" t="s">
        <v>485</v>
      </c>
      <c r="M42" s="335" t="s">
        <v>485</v>
      </c>
    </row>
    <row r="43" spans="2:13" ht="27.75" customHeight="1" x14ac:dyDescent="0.2">
      <c r="B43" s="1171"/>
      <c r="C43" s="1172"/>
      <c r="D43" s="104"/>
      <c r="E43" s="1175" t="s">
        <v>33</v>
      </c>
      <c r="F43" s="1175"/>
      <c r="G43" s="1175"/>
      <c r="H43" s="1176"/>
      <c r="I43" s="333">
        <v>1032</v>
      </c>
      <c r="J43" s="334">
        <v>1020</v>
      </c>
      <c r="K43" s="334">
        <v>997</v>
      </c>
      <c r="L43" s="334">
        <v>957</v>
      </c>
      <c r="M43" s="335">
        <v>914</v>
      </c>
    </row>
    <row r="44" spans="2:13" ht="27.75" customHeight="1" x14ac:dyDescent="0.2">
      <c r="B44" s="1171"/>
      <c r="C44" s="1172"/>
      <c r="D44" s="104"/>
      <c r="E44" s="1175" t="s">
        <v>34</v>
      </c>
      <c r="F44" s="1175"/>
      <c r="G44" s="1175"/>
      <c r="H44" s="1176"/>
      <c r="I44" s="333">
        <v>1401</v>
      </c>
      <c r="J44" s="334">
        <v>1369</v>
      </c>
      <c r="K44" s="334">
        <v>1436</v>
      </c>
      <c r="L44" s="334">
        <v>1386</v>
      </c>
      <c r="M44" s="335">
        <v>1370</v>
      </c>
    </row>
    <row r="45" spans="2:13" ht="27.75" customHeight="1" x14ac:dyDescent="0.2">
      <c r="B45" s="1171"/>
      <c r="C45" s="1172"/>
      <c r="D45" s="104"/>
      <c r="E45" s="1175" t="s">
        <v>35</v>
      </c>
      <c r="F45" s="1175"/>
      <c r="G45" s="1175"/>
      <c r="H45" s="1176"/>
      <c r="I45" s="333">
        <v>701</v>
      </c>
      <c r="J45" s="334">
        <v>682</v>
      </c>
      <c r="K45" s="334">
        <v>689</v>
      </c>
      <c r="L45" s="334">
        <v>698</v>
      </c>
      <c r="M45" s="335">
        <v>666</v>
      </c>
    </row>
    <row r="46" spans="2:13" ht="27.75" customHeight="1" x14ac:dyDescent="0.2">
      <c r="B46" s="1171"/>
      <c r="C46" s="1172"/>
      <c r="D46" s="105"/>
      <c r="E46" s="1175" t="s">
        <v>36</v>
      </c>
      <c r="F46" s="1175"/>
      <c r="G46" s="1175"/>
      <c r="H46" s="1176"/>
      <c r="I46" s="333" t="s">
        <v>485</v>
      </c>
      <c r="J46" s="334" t="s">
        <v>485</v>
      </c>
      <c r="K46" s="334" t="s">
        <v>485</v>
      </c>
      <c r="L46" s="334" t="s">
        <v>485</v>
      </c>
      <c r="M46" s="335" t="s">
        <v>485</v>
      </c>
    </row>
    <row r="47" spans="2:13" ht="27.75" customHeight="1" x14ac:dyDescent="0.2">
      <c r="B47" s="1171"/>
      <c r="C47" s="1172"/>
      <c r="D47" s="106"/>
      <c r="E47" s="1185" t="s">
        <v>37</v>
      </c>
      <c r="F47" s="1186"/>
      <c r="G47" s="1186"/>
      <c r="H47" s="1187"/>
      <c r="I47" s="333" t="s">
        <v>485</v>
      </c>
      <c r="J47" s="334" t="s">
        <v>485</v>
      </c>
      <c r="K47" s="334" t="s">
        <v>485</v>
      </c>
      <c r="L47" s="334" t="s">
        <v>485</v>
      </c>
      <c r="M47" s="335" t="s">
        <v>485</v>
      </c>
    </row>
    <row r="48" spans="2:13" ht="27.75" customHeight="1" x14ac:dyDescent="0.2">
      <c r="B48" s="1171"/>
      <c r="C48" s="1172"/>
      <c r="D48" s="104"/>
      <c r="E48" s="1175" t="s">
        <v>38</v>
      </c>
      <c r="F48" s="1175"/>
      <c r="G48" s="1175"/>
      <c r="H48" s="1176"/>
      <c r="I48" s="333" t="s">
        <v>485</v>
      </c>
      <c r="J48" s="334" t="s">
        <v>485</v>
      </c>
      <c r="K48" s="334" t="s">
        <v>485</v>
      </c>
      <c r="L48" s="334" t="s">
        <v>485</v>
      </c>
      <c r="M48" s="335" t="s">
        <v>485</v>
      </c>
    </row>
    <row r="49" spans="2:13" ht="27.75" customHeight="1" x14ac:dyDescent="0.2">
      <c r="B49" s="1173"/>
      <c r="C49" s="1174"/>
      <c r="D49" s="104"/>
      <c r="E49" s="1175" t="s">
        <v>39</v>
      </c>
      <c r="F49" s="1175"/>
      <c r="G49" s="1175"/>
      <c r="H49" s="1176"/>
      <c r="I49" s="333" t="s">
        <v>485</v>
      </c>
      <c r="J49" s="334" t="s">
        <v>485</v>
      </c>
      <c r="K49" s="334" t="s">
        <v>485</v>
      </c>
      <c r="L49" s="334" t="s">
        <v>485</v>
      </c>
      <c r="M49" s="335" t="s">
        <v>485</v>
      </c>
    </row>
    <row r="50" spans="2:13" ht="27.75" customHeight="1" x14ac:dyDescent="0.2">
      <c r="B50" s="1169" t="s">
        <v>40</v>
      </c>
      <c r="C50" s="1170"/>
      <c r="D50" s="107"/>
      <c r="E50" s="1175" t="s">
        <v>41</v>
      </c>
      <c r="F50" s="1175"/>
      <c r="G50" s="1175"/>
      <c r="H50" s="1176"/>
      <c r="I50" s="333">
        <v>2666</v>
      </c>
      <c r="J50" s="334">
        <v>3916</v>
      </c>
      <c r="K50" s="334">
        <v>5899</v>
      </c>
      <c r="L50" s="334">
        <v>7312</v>
      </c>
      <c r="M50" s="335">
        <v>8502</v>
      </c>
    </row>
    <row r="51" spans="2:13" ht="27.75" customHeight="1" x14ac:dyDescent="0.2">
      <c r="B51" s="1171"/>
      <c r="C51" s="1172"/>
      <c r="D51" s="104"/>
      <c r="E51" s="1175" t="s">
        <v>42</v>
      </c>
      <c r="F51" s="1175"/>
      <c r="G51" s="1175"/>
      <c r="H51" s="1176"/>
      <c r="I51" s="333">
        <v>487</v>
      </c>
      <c r="J51" s="334">
        <v>496</v>
      </c>
      <c r="K51" s="334">
        <v>526</v>
      </c>
      <c r="L51" s="334">
        <v>985</v>
      </c>
      <c r="M51" s="335">
        <v>478</v>
      </c>
    </row>
    <row r="52" spans="2:13" ht="27.75" customHeight="1" x14ac:dyDescent="0.2">
      <c r="B52" s="1173"/>
      <c r="C52" s="1174"/>
      <c r="D52" s="104"/>
      <c r="E52" s="1175" t="s">
        <v>43</v>
      </c>
      <c r="F52" s="1175"/>
      <c r="G52" s="1175"/>
      <c r="H52" s="1176"/>
      <c r="I52" s="333">
        <v>4416</v>
      </c>
      <c r="J52" s="334">
        <v>4499</v>
      </c>
      <c r="K52" s="334">
        <v>4391</v>
      </c>
      <c r="L52" s="334">
        <v>4148</v>
      </c>
      <c r="M52" s="335">
        <v>4080</v>
      </c>
    </row>
    <row r="53" spans="2:13" ht="27.75" customHeight="1" thickBot="1" x14ac:dyDescent="0.25">
      <c r="B53" s="1177" t="s">
        <v>19</v>
      </c>
      <c r="C53" s="1178"/>
      <c r="D53" s="108"/>
      <c r="E53" s="1179" t="s">
        <v>44</v>
      </c>
      <c r="F53" s="1179"/>
      <c r="G53" s="1179"/>
      <c r="H53" s="1180"/>
      <c r="I53" s="336">
        <v>-882</v>
      </c>
      <c r="J53" s="337">
        <v>-2053</v>
      </c>
      <c r="K53" s="337">
        <v>-4197</v>
      </c>
      <c r="L53" s="337">
        <v>-6198</v>
      </c>
      <c r="M53" s="338">
        <v>-7072</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Dkbp7wX3/WzdWM9YnPBhzpIQqLkfc9cxfsVkrxP6973lS1jm3A3Oc1F9zsZPiehpMSu/T1ji9JOB2/ToI+8AxA==" saltValue="hM/D1P+7LfHziHm3KECXE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525</v>
      </c>
      <c r="G54" s="117" t="s">
        <v>526</v>
      </c>
      <c r="H54" s="118" t="s">
        <v>527</v>
      </c>
    </row>
    <row r="55" spans="2:8" ht="52.5" customHeight="1" x14ac:dyDescent="0.2">
      <c r="B55" s="119"/>
      <c r="C55" s="1196" t="s">
        <v>46</v>
      </c>
      <c r="D55" s="1196"/>
      <c r="E55" s="1197"/>
      <c r="F55" s="339">
        <v>1864</v>
      </c>
      <c r="G55" s="339">
        <v>1910</v>
      </c>
      <c r="H55" s="340">
        <v>2079</v>
      </c>
    </row>
    <row r="56" spans="2:8" ht="52.5" customHeight="1" x14ac:dyDescent="0.2">
      <c r="B56" s="120"/>
      <c r="C56" s="1198" t="s">
        <v>47</v>
      </c>
      <c r="D56" s="1198"/>
      <c r="E56" s="1199"/>
      <c r="F56" s="341">
        <v>472</v>
      </c>
      <c r="G56" s="341">
        <v>645</v>
      </c>
      <c r="H56" s="342">
        <v>600</v>
      </c>
    </row>
    <row r="57" spans="2:8" ht="53.25" customHeight="1" x14ac:dyDescent="0.2">
      <c r="B57" s="120"/>
      <c r="C57" s="1200" t="s">
        <v>48</v>
      </c>
      <c r="D57" s="1200"/>
      <c r="E57" s="1201"/>
      <c r="F57" s="343">
        <v>3134</v>
      </c>
      <c r="G57" s="343">
        <v>4295</v>
      </c>
      <c r="H57" s="344">
        <v>5339</v>
      </c>
    </row>
    <row r="58" spans="2:8" ht="45.75" customHeight="1" x14ac:dyDescent="0.2">
      <c r="B58" s="121"/>
      <c r="C58" s="1188" t="s">
        <v>556</v>
      </c>
      <c r="D58" s="1189"/>
      <c r="E58" s="1190"/>
      <c r="F58" s="345">
        <v>1502</v>
      </c>
      <c r="G58" s="345">
        <v>2507</v>
      </c>
      <c r="H58" s="346">
        <v>2975</v>
      </c>
    </row>
    <row r="59" spans="2:8" ht="45.75" customHeight="1" x14ac:dyDescent="0.2">
      <c r="B59" s="121"/>
      <c r="C59" s="1188" t="s">
        <v>555</v>
      </c>
      <c r="D59" s="1189"/>
      <c r="E59" s="1190"/>
      <c r="F59" s="345">
        <v>0</v>
      </c>
      <c r="G59" s="345">
        <v>50</v>
      </c>
      <c r="H59" s="346">
        <v>150</v>
      </c>
    </row>
    <row r="60" spans="2:8" ht="45.75" customHeight="1" x14ac:dyDescent="0.2">
      <c r="B60" s="121"/>
      <c r="C60" s="1188" t="s">
        <v>557</v>
      </c>
      <c r="D60" s="1189"/>
      <c r="E60" s="1190"/>
      <c r="F60" s="345">
        <v>783</v>
      </c>
      <c r="G60" s="345">
        <v>786</v>
      </c>
      <c r="H60" s="346">
        <v>988</v>
      </c>
    </row>
    <row r="61" spans="2:8" ht="45.75" customHeight="1" x14ac:dyDescent="0.2">
      <c r="B61" s="121"/>
      <c r="C61" s="1188" t="s">
        <v>558</v>
      </c>
      <c r="D61" s="1189"/>
      <c r="E61" s="1190"/>
      <c r="F61" s="345">
        <v>124</v>
      </c>
      <c r="G61" s="345">
        <v>124</v>
      </c>
      <c r="H61" s="346">
        <v>124</v>
      </c>
    </row>
    <row r="62" spans="2:8" ht="45.75" customHeight="1" thickBot="1" x14ac:dyDescent="0.25">
      <c r="B62" s="122"/>
      <c r="C62" s="1191" t="s">
        <v>559</v>
      </c>
      <c r="D62" s="1192"/>
      <c r="E62" s="1193"/>
      <c r="F62" s="347">
        <v>695</v>
      </c>
      <c r="G62" s="347">
        <v>796</v>
      </c>
      <c r="H62" s="348">
        <v>1069</v>
      </c>
    </row>
    <row r="63" spans="2:8" ht="52.5" customHeight="1" thickBot="1" x14ac:dyDescent="0.25">
      <c r="B63" s="123"/>
      <c r="C63" s="1194" t="s">
        <v>49</v>
      </c>
      <c r="D63" s="1194"/>
      <c r="E63" s="1195"/>
      <c r="F63" s="349">
        <v>5470</v>
      </c>
      <c r="G63" s="349">
        <v>6850</v>
      </c>
      <c r="H63" s="350">
        <v>8017</v>
      </c>
    </row>
    <row r="64" spans="2:8" ht="13" x14ac:dyDescent="0.2"/>
  </sheetData>
  <sheetProtection algorithmName="SHA-512" hashValue="RzcA8fZVU0UsJ6BErpnY6TS7fAEq0pm/NdahgSUWWE2HsNZ3K8eT4tgl35uF9Gez/v9NQm+2WHuDlPz3S3ucvg==" saltValue="nUl7UOxqwXm4NE8xF68JL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3979EF-402E-4BA6-8BD5-4F2617F3CAC7}">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 x14ac:dyDescent="0.2">
      <c r="DD19" s="243"/>
      <c r="DE19" s="243"/>
    </row>
    <row r="20" spans="1:109" ht="13"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1207"/>
      <c r="DD40" s="1207"/>
      <c r="DE40" s="243"/>
    </row>
    <row r="41" spans="2:109" ht="16.5" x14ac:dyDescent="0.2">
      <c r="B41" s="244" t="s">
        <v>560</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1208"/>
      <c r="I42" s="1209"/>
      <c r="J42" s="1209"/>
      <c r="K42" s="1209"/>
      <c r="AM42" s="1208"/>
      <c r="AN42" s="1208" t="s">
        <v>561</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562</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 x14ac:dyDescent="0.2">
      <c r="B49" s="247"/>
      <c r="AN49" s="243" t="s">
        <v>563</v>
      </c>
    </row>
    <row r="50" spans="1:109" ht="13"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523</v>
      </c>
      <c r="BQ50" s="1226"/>
      <c r="BR50" s="1226"/>
      <c r="BS50" s="1226"/>
      <c r="BT50" s="1226"/>
      <c r="BU50" s="1226"/>
      <c r="BV50" s="1226"/>
      <c r="BW50" s="1226"/>
      <c r="BX50" s="1226" t="s">
        <v>524</v>
      </c>
      <c r="BY50" s="1226"/>
      <c r="BZ50" s="1226"/>
      <c r="CA50" s="1226"/>
      <c r="CB50" s="1226"/>
      <c r="CC50" s="1226"/>
      <c r="CD50" s="1226"/>
      <c r="CE50" s="1226"/>
      <c r="CF50" s="1226" t="s">
        <v>525</v>
      </c>
      <c r="CG50" s="1226"/>
      <c r="CH50" s="1226"/>
      <c r="CI50" s="1226"/>
      <c r="CJ50" s="1226"/>
      <c r="CK50" s="1226"/>
      <c r="CL50" s="1226"/>
      <c r="CM50" s="1226"/>
      <c r="CN50" s="1226" t="s">
        <v>526</v>
      </c>
      <c r="CO50" s="1226"/>
      <c r="CP50" s="1226"/>
      <c r="CQ50" s="1226"/>
      <c r="CR50" s="1226"/>
      <c r="CS50" s="1226"/>
      <c r="CT50" s="1226"/>
      <c r="CU50" s="1226"/>
      <c r="CV50" s="1226" t="s">
        <v>527</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564</v>
      </c>
      <c r="AO51" s="1230"/>
      <c r="AP51" s="1230"/>
      <c r="AQ51" s="1230"/>
      <c r="AR51" s="1230"/>
      <c r="AS51" s="1230"/>
      <c r="AT51" s="1230"/>
      <c r="AU51" s="1230"/>
      <c r="AV51" s="1230"/>
      <c r="AW51" s="1230"/>
      <c r="AX51" s="1230"/>
      <c r="AY51" s="1230"/>
      <c r="AZ51" s="1230"/>
      <c r="BA51" s="1230"/>
      <c r="BB51" s="1230" t="s">
        <v>565</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2"/>
      <c r="CW51" s="1231"/>
      <c r="CX51" s="1231"/>
      <c r="CY51" s="1231"/>
      <c r="CZ51" s="1231"/>
      <c r="DA51" s="1231"/>
      <c r="DB51" s="1231"/>
      <c r="DC51" s="1231"/>
    </row>
    <row r="52" spans="1:109" ht="13"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566</v>
      </c>
      <c r="BC53" s="1230"/>
      <c r="BD53" s="1230"/>
      <c r="BE53" s="1230"/>
      <c r="BF53" s="1230"/>
      <c r="BG53" s="1230"/>
      <c r="BH53" s="1230"/>
      <c r="BI53" s="1230"/>
      <c r="BJ53" s="1230"/>
      <c r="BK53" s="1230"/>
      <c r="BL53" s="1230"/>
      <c r="BM53" s="1230"/>
      <c r="BN53" s="1230"/>
      <c r="BO53" s="1230"/>
      <c r="BP53" s="1231">
        <v>52.8</v>
      </c>
      <c r="BQ53" s="1231"/>
      <c r="BR53" s="1231"/>
      <c r="BS53" s="1231"/>
      <c r="BT53" s="1231"/>
      <c r="BU53" s="1231"/>
      <c r="BV53" s="1231"/>
      <c r="BW53" s="1231"/>
      <c r="BX53" s="1231">
        <v>54.1</v>
      </c>
      <c r="BY53" s="1231"/>
      <c r="BZ53" s="1231"/>
      <c r="CA53" s="1231"/>
      <c r="CB53" s="1231"/>
      <c r="CC53" s="1231"/>
      <c r="CD53" s="1231"/>
      <c r="CE53" s="1231"/>
      <c r="CF53" s="1231">
        <v>55.9</v>
      </c>
      <c r="CG53" s="1231"/>
      <c r="CH53" s="1231"/>
      <c r="CI53" s="1231"/>
      <c r="CJ53" s="1231"/>
      <c r="CK53" s="1231"/>
      <c r="CL53" s="1231"/>
      <c r="CM53" s="1231"/>
      <c r="CN53" s="1231">
        <v>53.2</v>
      </c>
      <c r="CO53" s="1231"/>
      <c r="CP53" s="1231"/>
      <c r="CQ53" s="1231"/>
      <c r="CR53" s="1231"/>
      <c r="CS53" s="1231"/>
      <c r="CT53" s="1231"/>
      <c r="CU53" s="1231"/>
      <c r="CV53" s="1232"/>
      <c r="CW53" s="1231"/>
      <c r="CX53" s="1231"/>
      <c r="CY53" s="1231"/>
      <c r="CZ53" s="1231"/>
      <c r="DA53" s="1231"/>
      <c r="DB53" s="1231"/>
      <c r="DC53" s="1231"/>
    </row>
    <row r="54" spans="1:109" ht="13"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 x14ac:dyDescent="0.2">
      <c r="A55" s="1209"/>
      <c r="B55" s="247"/>
      <c r="G55" s="1220"/>
      <c r="H55" s="1220"/>
      <c r="I55" s="1220"/>
      <c r="J55" s="1220"/>
      <c r="K55" s="1229"/>
      <c r="L55" s="1229"/>
      <c r="M55" s="1229"/>
      <c r="N55" s="1229"/>
      <c r="AN55" s="1226" t="s">
        <v>567</v>
      </c>
      <c r="AO55" s="1226"/>
      <c r="AP55" s="1226"/>
      <c r="AQ55" s="1226"/>
      <c r="AR55" s="1226"/>
      <c r="AS55" s="1226"/>
      <c r="AT55" s="1226"/>
      <c r="AU55" s="1226"/>
      <c r="AV55" s="1226"/>
      <c r="AW55" s="1226"/>
      <c r="AX55" s="1226"/>
      <c r="AY55" s="1226"/>
      <c r="AZ55" s="1226"/>
      <c r="BA55" s="1226"/>
      <c r="BB55" s="1230" t="s">
        <v>565</v>
      </c>
      <c r="BC55" s="1230"/>
      <c r="BD55" s="1230"/>
      <c r="BE55" s="1230"/>
      <c r="BF55" s="1230"/>
      <c r="BG55" s="1230"/>
      <c r="BH55" s="1230"/>
      <c r="BI55" s="1230"/>
      <c r="BJ55" s="1230"/>
      <c r="BK55" s="1230"/>
      <c r="BL55" s="1230"/>
      <c r="BM55" s="1230"/>
      <c r="BN55" s="1230"/>
      <c r="BO55" s="1230"/>
      <c r="BP55" s="1231">
        <v>23.5</v>
      </c>
      <c r="BQ55" s="1231"/>
      <c r="BR55" s="1231"/>
      <c r="BS55" s="1231"/>
      <c r="BT55" s="1231"/>
      <c r="BU55" s="1231"/>
      <c r="BV55" s="1231"/>
      <c r="BW55" s="1231"/>
      <c r="BX55" s="1231">
        <v>8.5</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2"/>
      <c r="CW55" s="1231"/>
      <c r="CX55" s="1231"/>
      <c r="CY55" s="1231"/>
      <c r="CZ55" s="1231"/>
      <c r="DA55" s="1231"/>
      <c r="DB55" s="1231"/>
      <c r="DC55" s="1231"/>
    </row>
    <row r="56" spans="1:109" ht="13"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 x14ac:dyDescent="0.2">
      <c r="B57" s="1233"/>
      <c r="G57" s="1220"/>
      <c r="H57" s="1220"/>
      <c r="I57" s="1234"/>
      <c r="J57" s="1234"/>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566</v>
      </c>
      <c r="BC57" s="1230"/>
      <c r="BD57" s="1230"/>
      <c r="BE57" s="1230"/>
      <c r="BF57" s="1230"/>
      <c r="BG57" s="1230"/>
      <c r="BH57" s="1230"/>
      <c r="BI57" s="1230"/>
      <c r="BJ57" s="1230"/>
      <c r="BK57" s="1230"/>
      <c r="BL57" s="1230"/>
      <c r="BM57" s="1230"/>
      <c r="BN57" s="1230"/>
      <c r="BO57" s="1230"/>
      <c r="BP57" s="1231">
        <v>62</v>
      </c>
      <c r="BQ57" s="1231"/>
      <c r="BR57" s="1231"/>
      <c r="BS57" s="1231"/>
      <c r="BT57" s="1231"/>
      <c r="BU57" s="1231"/>
      <c r="BV57" s="1231"/>
      <c r="BW57" s="1231"/>
      <c r="BX57" s="1231">
        <v>61.6</v>
      </c>
      <c r="BY57" s="1231"/>
      <c r="BZ57" s="1231"/>
      <c r="CA57" s="1231"/>
      <c r="CB57" s="1231"/>
      <c r="CC57" s="1231"/>
      <c r="CD57" s="1231"/>
      <c r="CE57" s="1231"/>
      <c r="CF57" s="1231">
        <v>63</v>
      </c>
      <c r="CG57" s="1231"/>
      <c r="CH57" s="1231"/>
      <c r="CI57" s="1231"/>
      <c r="CJ57" s="1231"/>
      <c r="CK57" s="1231"/>
      <c r="CL57" s="1231"/>
      <c r="CM57" s="1231"/>
      <c r="CN57" s="1231">
        <v>63.9</v>
      </c>
      <c r="CO57" s="1231"/>
      <c r="CP57" s="1231"/>
      <c r="CQ57" s="1231"/>
      <c r="CR57" s="1231"/>
      <c r="CS57" s="1231"/>
      <c r="CT57" s="1231"/>
      <c r="CU57" s="1231"/>
      <c r="CV57" s="1232"/>
      <c r="CW57" s="1231"/>
      <c r="CX57" s="1231"/>
      <c r="CY57" s="1231"/>
      <c r="CZ57" s="1231"/>
      <c r="DA57" s="1231"/>
      <c r="DB57" s="1231"/>
      <c r="DC57" s="1231"/>
      <c r="DD57" s="1235"/>
      <c r="DE57" s="1233"/>
    </row>
    <row r="58" spans="1:109" s="1209" customFormat="1" ht="13" x14ac:dyDescent="0.2">
      <c r="A58" s="243"/>
      <c r="B58" s="1233"/>
      <c r="G58" s="1220"/>
      <c r="H58" s="1220"/>
      <c r="I58" s="1234"/>
      <c r="J58" s="1234"/>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5"/>
      <c r="DE58" s="1233"/>
    </row>
    <row r="59" spans="1:109" s="1209" customFormat="1" ht="13" x14ac:dyDescent="0.2">
      <c r="A59" s="243"/>
      <c r="B59" s="1233"/>
      <c r="K59" s="1236"/>
      <c r="L59" s="1236"/>
      <c r="M59" s="1236"/>
      <c r="N59" s="1236"/>
      <c r="AQ59" s="1236"/>
      <c r="AR59" s="1236"/>
      <c r="AS59" s="1236"/>
      <c r="AT59" s="1236"/>
      <c r="BC59" s="1236"/>
      <c r="BD59" s="1236"/>
      <c r="BE59" s="1236"/>
      <c r="BF59" s="1236"/>
      <c r="BO59" s="1236"/>
      <c r="BP59" s="1236"/>
      <c r="BQ59" s="1236"/>
      <c r="BR59" s="1236"/>
      <c r="CA59" s="1236"/>
      <c r="CB59" s="1236"/>
      <c r="CC59" s="1236"/>
      <c r="CD59" s="1236"/>
      <c r="CM59" s="1236"/>
      <c r="CN59" s="1236"/>
      <c r="CO59" s="1236"/>
      <c r="CP59" s="1236"/>
      <c r="CY59" s="1236"/>
      <c r="CZ59" s="1236"/>
      <c r="DA59" s="1236"/>
      <c r="DB59" s="1236"/>
      <c r="DC59" s="1236"/>
      <c r="DD59" s="1235"/>
      <c r="DE59" s="1233"/>
    </row>
    <row r="60" spans="1:109" s="1209" customFormat="1" ht="13" x14ac:dyDescent="0.2">
      <c r="A60" s="243"/>
      <c r="B60" s="1233"/>
      <c r="K60" s="1236"/>
      <c r="L60" s="1236"/>
      <c r="M60" s="1236"/>
      <c r="N60" s="1236"/>
      <c r="AQ60" s="1236"/>
      <c r="AR60" s="1236"/>
      <c r="AS60" s="1236"/>
      <c r="AT60" s="1236"/>
      <c r="BC60" s="1236"/>
      <c r="BD60" s="1236"/>
      <c r="BE60" s="1236"/>
      <c r="BF60" s="1236"/>
      <c r="BO60" s="1236"/>
      <c r="BP60" s="1236"/>
      <c r="BQ60" s="1236"/>
      <c r="BR60" s="1236"/>
      <c r="CA60" s="1236"/>
      <c r="CB60" s="1236"/>
      <c r="CC60" s="1236"/>
      <c r="CD60" s="1236"/>
      <c r="CM60" s="1236"/>
      <c r="CN60" s="1236"/>
      <c r="CO60" s="1236"/>
      <c r="CP60" s="1236"/>
      <c r="CY60" s="1236"/>
      <c r="CZ60" s="1236"/>
      <c r="DA60" s="1236"/>
      <c r="DB60" s="1236"/>
      <c r="DC60" s="1236"/>
      <c r="DD60" s="1235"/>
      <c r="DE60" s="1233"/>
    </row>
    <row r="61" spans="1:109" s="1209" customFormat="1" ht="13" x14ac:dyDescent="0.2">
      <c r="A61" s="243"/>
      <c r="B61" s="1237"/>
      <c r="C61" s="1238"/>
      <c r="D61" s="1238"/>
      <c r="E61" s="1238"/>
      <c r="F61" s="1238"/>
      <c r="G61" s="1238"/>
      <c r="H61" s="1238"/>
      <c r="I61" s="1238"/>
      <c r="J61" s="1238"/>
      <c r="K61" s="1238"/>
      <c r="L61" s="1238"/>
      <c r="M61" s="1239"/>
      <c r="N61" s="1239"/>
      <c r="O61" s="1238"/>
      <c r="P61" s="1238"/>
      <c r="Q61" s="1238"/>
      <c r="R61" s="1238"/>
      <c r="S61" s="1238"/>
      <c r="T61" s="1238"/>
      <c r="U61" s="1238"/>
      <c r="V61" s="1238"/>
      <c r="W61" s="1238"/>
      <c r="X61" s="1238"/>
      <c r="Y61" s="1238"/>
      <c r="Z61" s="1238"/>
      <c r="AA61" s="1238"/>
      <c r="AB61" s="1238"/>
      <c r="AC61" s="1238"/>
      <c r="AD61" s="1238"/>
      <c r="AE61" s="1238"/>
      <c r="AF61" s="1238"/>
      <c r="AG61" s="1238"/>
      <c r="AH61" s="1238"/>
      <c r="AI61" s="1238"/>
      <c r="AJ61" s="1238"/>
      <c r="AK61" s="1238"/>
      <c r="AL61" s="1238"/>
      <c r="AM61" s="1238"/>
      <c r="AN61" s="1238"/>
      <c r="AO61" s="1238"/>
      <c r="AP61" s="1238"/>
      <c r="AQ61" s="1238"/>
      <c r="AR61" s="1238"/>
      <c r="AS61" s="1239"/>
      <c r="AT61" s="1239"/>
      <c r="AU61" s="1238"/>
      <c r="AV61" s="1238"/>
      <c r="AW61" s="1238"/>
      <c r="AX61" s="1238"/>
      <c r="AY61" s="1238"/>
      <c r="AZ61" s="1238"/>
      <c r="BA61" s="1238"/>
      <c r="BB61" s="1238"/>
      <c r="BC61" s="1238"/>
      <c r="BD61" s="1238"/>
      <c r="BE61" s="1239"/>
      <c r="BF61" s="1239"/>
      <c r="BG61" s="1238"/>
      <c r="BH61" s="1238"/>
      <c r="BI61" s="1238"/>
      <c r="BJ61" s="1238"/>
      <c r="BK61" s="1238"/>
      <c r="BL61" s="1238"/>
      <c r="BM61" s="1238"/>
      <c r="BN61" s="1238"/>
      <c r="BO61" s="1238"/>
      <c r="BP61" s="1238"/>
      <c r="BQ61" s="1239"/>
      <c r="BR61" s="1239"/>
      <c r="BS61" s="1238"/>
      <c r="BT61" s="1238"/>
      <c r="BU61" s="1238"/>
      <c r="BV61" s="1238"/>
      <c r="BW61" s="1238"/>
      <c r="BX61" s="1238"/>
      <c r="BY61" s="1238"/>
      <c r="BZ61" s="1238"/>
      <c r="CA61" s="1238"/>
      <c r="CB61" s="1238"/>
      <c r="CC61" s="1239"/>
      <c r="CD61" s="1239"/>
      <c r="CE61" s="1238"/>
      <c r="CF61" s="1238"/>
      <c r="CG61" s="1238"/>
      <c r="CH61" s="1238"/>
      <c r="CI61" s="1238"/>
      <c r="CJ61" s="1238"/>
      <c r="CK61" s="1238"/>
      <c r="CL61" s="1238"/>
      <c r="CM61" s="1238"/>
      <c r="CN61" s="1238"/>
      <c r="CO61" s="1239"/>
      <c r="CP61" s="1239"/>
      <c r="CQ61" s="1238"/>
      <c r="CR61" s="1238"/>
      <c r="CS61" s="1238"/>
      <c r="CT61" s="1238"/>
      <c r="CU61" s="1238"/>
      <c r="CV61" s="1238"/>
      <c r="CW61" s="1238"/>
      <c r="CX61" s="1238"/>
      <c r="CY61" s="1238"/>
      <c r="CZ61" s="1238"/>
      <c r="DA61" s="1239"/>
      <c r="DB61" s="1239"/>
      <c r="DC61" s="1239"/>
      <c r="DD61" s="1240"/>
      <c r="DE61" s="1233"/>
    </row>
    <row r="62" spans="1:109" ht="13"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5" x14ac:dyDescent="0.2">
      <c r="B63" s="300" t="s">
        <v>568</v>
      </c>
    </row>
    <row r="64" spans="1:109" ht="13" x14ac:dyDescent="0.2">
      <c r="B64" s="247"/>
      <c r="G64" s="1208"/>
      <c r="I64" s="1241"/>
      <c r="J64" s="1241"/>
      <c r="K64" s="1241"/>
      <c r="L64" s="1241"/>
      <c r="M64" s="1241"/>
      <c r="N64" s="1242"/>
      <c r="AM64" s="1208"/>
      <c r="AN64" s="1208" t="s">
        <v>561</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 x14ac:dyDescent="0.2">
      <c r="B65" s="247"/>
      <c r="AN65" s="1210" t="s">
        <v>562</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 x14ac:dyDescent="0.2">
      <c r="B70" s="247"/>
      <c r="H70" s="1243"/>
      <c r="I70" s="1243"/>
      <c r="J70" s="1244"/>
      <c r="K70" s="1244"/>
      <c r="L70" s="1245"/>
      <c r="M70" s="1244"/>
      <c r="N70" s="1245"/>
      <c r="AN70" s="1219"/>
      <c r="AO70" s="1219"/>
      <c r="AP70" s="1219"/>
      <c r="AZ70" s="1219"/>
      <c r="BA70" s="1219"/>
      <c r="BB70" s="1219"/>
      <c r="BL70" s="1219"/>
      <c r="BM70" s="1219"/>
      <c r="BN70" s="1219"/>
      <c r="BX70" s="1219"/>
      <c r="BY70" s="1219"/>
      <c r="BZ70" s="1219"/>
      <c r="CJ70" s="1219"/>
      <c r="CK70" s="1219"/>
      <c r="CL70" s="1219"/>
      <c r="CV70" s="1219"/>
      <c r="CW70" s="1219"/>
      <c r="CX70" s="1219"/>
    </row>
    <row r="71" spans="2:107" ht="13" x14ac:dyDescent="0.2">
      <c r="B71" s="247"/>
      <c r="G71" s="1246"/>
      <c r="I71" s="1247"/>
      <c r="J71" s="1244"/>
      <c r="K71" s="1244"/>
      <c r="L71" s="1245"/>
      <c r="M71" s="1244"/>
      <c r="N71" s="1245"/>
      <c r="AM71" s="1246"/>
      <c r="AN71" s="243" t="s">
        <v>563</v>
      </c>
    </row>
    <row r="72" spans="2:107" ht="13"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523</v>
      </c>
      <c r="BQ72" s="1226"/>
      <c r="BR72" s="1226"/>
      <c r="BS72" s="1226"/>
      <c r="BT72" s="1226"/>
      <c r="BU72" s="1226"/>
      <c r="BV72" s="1226"/>
      <c r="BW72" s="1226"/>
      <c r="BX72" s="1226" t="s">
        <v>524</v>
      </c>
      <c r="BY72" s="1226"/>
      <c r="BZ72" s="1226"/>
      <c r="CA72" s="1226"/>
      <c r="CB72" s="1226"/>
      <c r="CC72" s="1226"/>
      <c r="CD72" s="1226"/>
      <c r="CE72" s="1226"/>
      <c r="CF72" s="1226" t="s">
        <v>525</v>
      </c>
      <c r="CG72" s="1226"/>
      <c r="CH72" s="1226"/>
      <c r="CI72" s="1226"/>
      <c r="CJ72" s="1226"/>
      <c r="CK72" s="1226"/>
      <c r="CL72" s="1226"/>
      <c r="CM72" s="1226"/>
      <c r="CN72" s="1226" t="s">
        <v>526</v>
      </c>
      <c r="CO72" s="1226"/>
      <c r="CP72" s="1226"/>
      <c r="CQ72" s="1226"/>
      <c r="CR72" s="1226"/>
      <c r="CS72" s="1226"/>
      <c r="CT72" s="1226"/>
      <c r="CU72" s="1226"/>
      <c r="CV72" s="1226" t="s">
        <v>527</v>
      </c>
      <c r="CW72" s="1226"/>
      <c r="CX72" s="1226"/>
      <c r="CY72" s="1226"/>
      <c r="CZ72" s="1226"/>
      <c r="DA72" s="1226"/>
      <c r="DB72" s="1226"/>
      <c r="DC72" s="1226"/>
    </row>
    <row r="73" spans="2:107" ht="13" x14ac:dyDescent="0.2">
      <c r="B73" s="247"/>
      <c r="G73" s="1227"/>
      <c r="H73" s="1227"/>
      <c r="I73" s="1227"/>
      <c r="J73" s="1227"/>
      <c r="K73" s="1248"/>
      <c r="L73" s="1248"/>
      <c r="M73" s="1248"/>
      <c r="N73" s="1248"/>
      <c r="AM73" s="1219"/>
      <c r="AN73" s="1230" t="s">
        <v>564</v>
      </c>
      <c r="AO73" s="1230"/>
      <c r="AP73" s="1230"/>
      <c r="AQ73" s="1230"/>
      <c r="AR73" s="1230"/>
      <c r="AS73" s="1230"/>
      <c r="AT73" s="1230"/>
      <c r="AU73" s="1230"/>
      <c r="AV73" s="1230"/>
      <c r="AW73" s="1230"/>
      <c r="AX73" s="1230"/>
      <c r="AY73" s="1230"/>
      <c r="AZ73" s="1230"/>
      <c r="BA73" s="1230"/>
      <c r="BB73" s="1230" t="s">
        <v>565</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 x14ac:dyDescent="0.2">
      <c r="B74" s="247"/>
      <c r="G74" s="1227"/>
      <c r="H74" s="1227"/>
      <c r="I74" s="1227"/>
      <c r="J74" s="1227"/>
      <c r="K74" s="1248"/>
      <c r="L74" s="1248"/>
      <c r="M74" s="1248"/>
      <c r="N74" s="1248"/>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569</v>
      </c>
      <c r="BC75" s="1230"/>
      <c r="BD75" s="1230"/>
      <c r="BE75" s="1230"/>
      <c r="BF75" s="1230"/>
      <c r="BG75" s="1230"/>
      <c r="BH75" s="1230"/>
      <c r="BI75" s="1230"/>
      <c r="BJ75" s="1230"/>
      <c r="BK75" s="1230"/>
      <c r="BL75" s="1230"/>
      <c r="BM75" s="1230"/>
      <c r="BN75" s="1230"/>
      <c r="BO75" s="1230"/>
      <c r="BP75" s="1231">
        <v>5.3</v>
      </c>
      <c r="BQ75" s="1231"/>
      <c r="BR75" s="1231"/>
      <c r="BS75" s="1231"/>
      <c r="BT75" s="1231"/>
      <c r="BU75" s="1231"/>
      <c r="BV75" s="1231"/>
      <c r="BW75" s="1231"/>
      <c r="BX75" s="1231">
        <v>4.9000000000000004</v>
      </c>
      <c r="BY75" s="1231"/>
      <c r="BZ75" s="1231"/>
      <c r="CA75" s="1231"/>
      <c r="CB75" s="1231"/>
      <c r="CC75" s="1231"/>
      <c r="CD75" s="1231"/>
      <c r="CE75" s="1231"/>
      <c r="CF75" s="1231">
        <v>5.4</v>
      </c>
      <c r="CG75" s="1231"/>
      <c r="CH75" s="1231"/>
      <c r="CI75" s="1231"/>
      <c r="CJ75" s="1231"/>
      <c r="CK75" s="1231"/>
      <c r="CL75" s="1231"/>
      <c r="CM75" s="1231"/>
      <c r="CN75" s="1231">
        <v>5.9</v>
      </c>
      <c r="CO75" s="1231"/>
      <c r="CP75" s="1231"/>
      <c r="CQ75" s="1231"/>
      <c r="CR75" s="1231"/>
      <c r="CS75" s="1231"/>
      <c r="CT75" s="1231"/>
      <c r="CU75" s="1231"/>
      <c r="CV75" s="1231">
        <v>5.8</v>
      </c>
      <c r="CW75" s="1231"/>
      <c r="CX75" s="1231"/>
      <c r="CY75" s="1231"/>
      <c r="CZ75" s="1231"/>
      <c r="DA75" s="1231"/>
      <c r="DB75" s="1231"/>
      <c r="DC75" s="1231"/>
    </row>
    <row r="76" spans="2:107" ht="13"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 x14ac:dyDescent="0.2">
      <c r="B77" s="247"/>
      <c r="G77" s="1220"/>
      <c r="H77" s="1220"/>
      <c r="I77" s="1220"/>
      <c r="J77" s="1220"/>
      <c r="K77" s="1248"/>
      <c r="L77" s="1248"/>
      <c r="M77" s="1248"/>
      <c r="N77" s="1248"/>
      <c r="AN77" s="1226" t="s">
        <v>567</v>
      </c>
      <c r="AO77" s="1226"/>
      <c r="AP77" s="1226"/>
      <c r="AQ77" s="1226"/>
      <c r="AR77" s="1226"/>
      <c r="AS77" s="1226"/>
      <c r="AT77" s="1226"/>
      <c r="AU77" s="1226"/>
      <c r="AV77" s="1226"/>
      <c r="AW77" s="1226"/>
      <c r="AX77" s="1226"/>
      <c r="AY77" s="1226"/>
      <c r="AZ77" s="1226"/>
      <c r="BA77" s="1226"/>
      <c r="BB77" s="1230" t="s">
        <v>565</v>
      </c>
      <c r="BC77" s="1230"/>
      <c r="BD77" s="1230"/>
      <c r="BE77" s="1230"/>
      <c r="BF77" s="1230"/>
      <c r="BG77" s="1230"/>
      <c r="BH77" s="1230"/>
      <c r="BI77" s="1230"/>
      <c r="BJ77" s="1230"/>
      <c r="BK77" s="1230"/>
      <c r="BL77" s="1230"/>
      <c r="BM77" s="1230"/>
      <c r="BN77" s="1230"/>
      <c r="BO77" s="1230"/>
      <c r="BP77" s="1231">
        <v>23.5</v>
      </c>
      <c r="BQ77" s="1231"/>
      <c r="BR77" s="1231"/>
      <c r="BS77" s="1231"/>
      <c r="BT77" s="1231"/>
      <c r="BU77" s="1231"/>
      <c r="BV77" s="1231"/>
      <c r="BW77" s="1231"/>
      <c r="BX77" s="1231">
        <v>8.5</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ht="13" x14ac:dyDescent="0.2">
      <c r="B78" s="247"/>
      <c r="G78" s="1220"/>
      <c r="H78" s="1220"/>
      <c r="I78" s="1220"/>
      <c r="J78" s="1220"/>
      <c r="K78" s="1248"/>
      <c r="L78" s="1248"/>
      <c r="M78" s="1248"/>
      <c r="N78" s="1248"/>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 x14ac:dyDescent="0.2">
      <c r="B79" s="247"/>
      <c r="G79" s="1220"/>
      <c r="H79" s="1220"/>
      <c r="I79" s="1234"/>
      <c r="J79" s="1234"/>
      <c r="K79" s="1249"/>
      <c r="L79" s="1249"/>
      <c r="M79" s="1249"/>
      <c r="N79" s="1249"/>
      <c r="AN79" s="1226"/>
      <c r="AO79" s="1226"/>
      <c r="AP79" s="1226"/>
      <c r="AQ79" s="1226"/>
      <c r="AR79" s="1226"/>
      <c r="AS79" s="1226"/>
      <c r="AT79" s="1226"/>
      <c r="AU79" s="1226"/>
      <c r="AV79" s="1226"/>
      <c r="AW79" s="1226"/>
      <c r="AX79" s="1226"/>
      <c r="AY79" s="1226"/>
      <c r="AZ79" s="1226"/>
      <c r="BA79" s="1226"/>
      <c r="BB79" s="1230" t="s">
        <v>569</v>
      </c>
      <c r="BC79" s="1230"/>
      <c r="BD79" s="1230"/>
      <c r="BE79" s="1230"/>
      <c r="BF79" s="1230"/>
      <c r="BG79" s="1230"/>
      <c r="BH79" s="1230"/>
      <c r="BI79" s="1230"/>
      <c r="BJ79" s="1230"/>
      <c r="BK79" s="1230"/>
      <c r="BL79" s="1230"/>
      <c r="BM79" s="1230"/>
      <c r="BN79" s="1230"/>
      <c r="BO79" s="1230"/>
      <c r="BP79" s="1231">
        <v>8.6</v>
      </c>
      <c r="BQ79" s="1231"/>
      <c r="BR79" s="1231"/>
      <c r="BS79" s="1231"/>
      <c r="BT79" s="1231"/>
      <c r="BU79" s="1231"/>
      <c r="BV79" s="1231"/>
      <c r="BW79" s="1231"/>
      <c r="BX79" s="1231">
        <v>8.1999999999999993</v>
      </c>
      <c r="BY79" s="1231"/>
      <c r="BZ79" s="1231"/>
      <c r="CA79" s="1231"/>
      <c r="CB79" s="1231"/>
      <c r="CC79" s="1231"/>
      <c r="CD79" s="1231"/>
      <c r="CE79" s="1231"/>
      <c r="CF79" s="1231">
        <v>8.4</v>
      </c>
      <c r="CG79" s="1231"/>
      <c r="CH79" s="1231"/>
      <c r="CI79" s="1231"/>
      <c r="CJ79" s="1231"/>
      <c r="CK79" s="1231"/>
      <c r="CL79" s="1231"/>
      <c r="CM79" s="1231"/>
      <c r="CN79" s="1231">
        <v>8.5</v>
      </c>
      <c r="CO79" s="1231"/>
      <c r="CP79" s="1231"/>
      <c r="CQ79" s="1231"/>
      <c r="CR79" s="1231"/>
      <c r="CS79" s="1231"/>
      <c r="CT79" s="1231"/>
      <c r="CU79" s="1231"/>
      <c r="CV79" s="1231">
        <v>8.1999999999999993</v>
      </c>
      <c r="CW79" s="1231"/>
      <c r="CX79" s="1231"/>
      <c r="CY79" s="1231"/>
      <c r="CZ79" s="1231"/>
      <c r="DA79" s="1231"/>
      <c r="DB79" s="1231"/>
      <c r="DC79" s="1231"/>
    </row>
    <row r="80" spans="2:107" ht="13" x14ac:dyDescent="0.2">
      <c r="B80" s="247"/>
      <c r="G80" s="1220"/>
      <c r="H80" s="1220"/>
      <c r="I80" s="1234"/>
      <c r="J80" s="1234"/>
      <c r="K80" s="1249"/>
      <c r="L80" s="1249"/>
      <c r="M80" s="1249"/>
      <c r="N80" s="1249"/>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 x14ac:dyDescent="0.2">
      <c r="B81" s="247"/>
    </row>
    <row r="82" spans="2:109" ht="16.5" x14ac:dyDescent="0.2">
      <c r="B82" s="247"/>
      <c r="K82" s="1250"/>
      <c r="L82" s="1250"/>
      <c r="M82" s="1250"/>
      <c r="N82" s="1250"/>
      <c r="AQ82" s="1250"/>
      <c r="AR82" s="1250"/>
      <c r="AS82" s="1250"/>
      <c r="AT82" s="1250"/>
      <c r="BC82" s="1250"/>
      <c r="BD82" s="1250"/>
      <c r="BE82" s="1250"/>
      <c r="BF82" s="1250"/>
      <c r="BO82" s="1250"/>
      <c r="BP82" s="1250"/>
      <c r="BQ82" s="1250"/>
      <c r="BR82" s="1250"/>
      <c r="CA82" s="1250"/>
      <c r="CB82" s="1250"/>
      <c r="CC82" s="1250"/>
      <c r="CD82" s="1250"/>
      <c r="CM82" s="1250"/>
      <c r="CN82" s="1250"/>
      <c r="CO82" s="1250"/>
      <c r="CP82" s="1250"/>
      <c r="CY82" s="1250"/>
      <c r="CZ82" s="1250"/>
      <c r="DA82" s="1250"/>
      <c r="DB82" s="1250"/>
      <c r="DC82" s="1250"/>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VBwDZEGVr+EA16aJV25lGujNGCv77XWMIO+BFLTSArwHRYkg7RWpkEk3RBSEL0hFltcaY0geQ4aiVM9QsnqSew==" saltValue="xcpyWswymATPX+KdAqe7v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7BD086-9744-4E09-B472-49D7BC3259EA}">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473</v>
      </c>
    </row>
  </sheetData>
  <sheetProtection algorithmName="SHA-512" hashValue="qc99bvCnR8Mk95B/ASKoBqByGgCjnElp4PRL4GwcCjCv4/MX2VHPufQVJdclErAHbotFrSkDFhOOpMzWDBOloQ==" saltValue="a2OXHkuoV4pJDY95eCFae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41090-3CEB-4626-B219-22F16D0E592A}">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473</v>
      </c>
    </row>
  </sheetData>
  <sheetProtection algorithmName="SHA-512" hashValue="X94hjPoeoXQtVFIYRVqHb108Evvnm4XumJFE2QcUMPaVD7jNB/iYw3TgzABdeCnHO60WxT60jT2ArStwpxjoHA==" saltValue="n5X7gMYkdHVgIxypMFVNu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522</v>
      </c>
      <c r="G2" s="137"/>
      <c r="H2" s="138"/>
    </row>
    <row r="3" spans="1:8" x14ac:dyDescent="0.2">
      <c r="A3" s="134" t="s">
        <v>515</v>
      </c>
      <c r="B3" s="139"/>
      <c r="C3" s="140"/>
      <c r="D3" s="141">
        <v>40781</v>
      </c>
      <c r="E3" s="142"/>
      <c r="F3" s="143">
        <v>94796</v>
      </c>
      <c r="G3" s="144"/>
      <c r="H3" s="145"/>
    </row>
    <row r="4" spans="1:8" x14ac:dyDescent="0.2">
      <c r="A4" s="146"/>
      <c r="B4" s="147"/>
      <c r="C4" s="148"/>
      <c r="D4" s="149">
        <v>32290</v>
      </c>
      <c r="E4" s="150"/>
      <c r="F4" s="151">
        <v>55781</v>
      </c>
      <c r="G4" s="152"/>
      <c r="H4" s="153"/>
    </row>
    <row r="5" spans="1:8" x14ac:dyDescent="0.2">
      <c r="A5" s="134" t="s">
        <v>517</v>
      </c>
      <c r="B5" s="139"/>
      <c r="C5" s="140"/>
      <c r="D5" s="141">
        <v>62291</v>
      </c>
      <c r="E5" s="142"/>
      <c r="F5" s="143">
        <v>85942</v>
      </c>
      <c r="G5" s="144"/>
      <c r="H5" s="145"/>
    </row>
    <row r="6" spans="1:8" x14ac:dyDescent="0.2">
      <c r="A6" s="146"/>
      <c r="B6" s="147"/>
      <c r="C6" s="148"/>
      <c r="D6" s="149">
        <v>52703</v>
      </c>
      <c r="E6" s="150"/>
      <c r="F6" s="151">
        <v>48630</v>
      </c>
      <c r="G6" s="152"/>
      <c r="H6" s="153"/>
    </row>
    <row r="7" spans="1:8" x14ac:dyDescent="0.2">
      <c r="A7" s="134" t="s">
        <v>518</v>
      </c>
      <c r="B7" s="139"/>
      <c r="C7" s="140"/>
      <c r="D7" s="141">
        <v>27796</v>
      </c>
      <c r="E7" s="142"/>
      <c r="F7" s="143">
        <v>95007</v>
      </c>
      <c r="G7" s="144"/>
      <c r="H7" s="145"/>
    </row>
    <row r="8" spans="1:8" x14ac:dyDescent="0.2">
      <c r="A8" s="146"/>
      <c r="B8" s="147"/>
      <c r="C8" s="148"/>
      <c r="D8" s="149">
        <v>21896</v>
      </c>
      <c r="E8" s="150"/>
      <c r="F8" s="151">
        <v>48509</v>
      </c>
      <c r="G8" s="152"/>
      <c r="H8" s="153"/>
    </row>
    <row r="9" spans="1:8" x14ac:dyDescent="0.2">
      <c r="A9" s="134" t="s">
        <v>519</v>
      </c>
      <c r="B9" s="139"/>
      <c r="C9" s="140"/>
      <c r="D9" s="141">
        <v>23117</v>
      </c>
      <c r="E9" s="142"/>
      <c r="F9" s="143">
        <v>98176</v>
      </c>
      <c r="G9" s="144"/>
      <c r="H9" s="145"/>
    </row>
    <row r="10" spans="1:8" x14ac:dyDescent="0.2">
      <c r="A10" s="146"/>
      <c r="B10" s="147"/>
      <c r="C10" s="148"/>
      <c r="D10" s="149">
        <v>17399</v>
      </c>
      <c r="E10" s="150"/>
      <c r="F10" s="151">
        <v>58489</v>
      </c>
      <c r="G10" s="152"/>
      <c r="H10" s="153"/>
    </row>
    <row r="11" spans="1:8" x14ac:dyDescent="0.2">
      <c r="A11" s="134" t="s">
        <v>520</v>
      </c>
      <c r="B11" s="139"/>
      <c r="C11" s="140"/>
      <c r="D11" s="141">
        <v>51414</v>
      </c>
      <c r="E11" s="142"/>
      <c r="F11" s="143">
        <v>119283</v>
      </c>
      <c r="G11" s="144"/>
      <c r="H11" s="145"/>
    </row>
    <row r="12" spans="1:8" x14ac:dyDescent="0.2">
      <c r="A12" s="146"/>
      <c r="B12" s="147"/>
      <c r="C12" s="154"/>
      <c r="D12" s="149">
        <v>34586</v>
      </c>
      <c r="E12" s="150"/>
      <c r="F12" s="151">
        <v>64747</v>
      </c>
      <c r="G12" s="152"/>
      <c r="H12" s="153"/>
    </row>
    <row r="13" spans="1:8" x14ac:dyDescent="0.2">
      <c r="A13" s="134"/>
      <c r="B13" s="139"/>
      <c r="C13" s="140"/>
      <c r="D13" s="141">
        <v>41080</v>
      </c>
      <c r="E13" s="142"/>
      <c r="F13" s="143">
        <v>98641</v>
      </c>
      <c r="G13" s="155"/>
      <c r="H13" s="145"/>
    </row>
    <row r="14" spans="1:8" x14ac:dyDescent="0.2">
      <c r="A14" s="146"/>
      <c r="B14" s="147"/>
      <c r="C14" s="148"/>
      <c r="D14" s="149">
        <v>31775</v>
      </c>
      <c r="E14" s="150"/>
      <c r="F14" s="151">
        <v>55231</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10.94</v>
      </c>
      <c r="C19" s="156">
        <f>ROUND(VALUE(SUBSTITUTE(実質収支比率等に係る経年分析!G$48,"▲","-")),2)</f>
        <v>23.29</v>
      </c>
      <c r="D19" s="156">
        <f>ROUND(VALUE(SUBSTITUTE(実質収支比率等に係る経年分析!H$48,"▲","-")),2)</f>
        <v>16.09</v>
      </c>
      <c r="E19" s="156">
        <f>ROUND(VALUE(SUBSTITUTE(実質収支比率等に係る経年分析!I$48,"▲","-")),2)</f>
        <v>14.16</v>
      </c>
      <c r="F19" s="156">
        <f>ROUND(VALUE(SUBSTITUTE(実質収支比率等に係る経年分析!J$48,"▲","-")),2)</f>
        <v>17.02</v>
      </c>
    </row>
    <row r="20" spans="1:11" x14ac:dyDescent="0.2">
      <c r="A20" s="156" t="s">
        <v>53</v>
      </c>
      <c r="B20" s="156">
        <f>ROUND(VALUE(SUBSTITUTE(実質収支比率等に係る経年分析!F$47,"▲","-")),2)</f>
        <v>37.99</v>
      </c>
      <c r="C20" s="156">
        <f>ROUND(VALUE(SUBSTITUTE(実質収支比率等に係る経年分析!G$47,"▲","-")),2)</f>
        <v>39.58</v>
      </c>
      <c r="D20" s="156">
        <f>ROUND(VALUE(SUBSTITUTE(実質収支比率等に係る経年分析!H$47,"▲","-")),2)</f>
        <v>54.06</v>
      </c>
      <c r="E20" s="156">
        <f>ROUND(VALUE(SUBSTITUTE(実質収支比率等に係る経年分析!I$47,"▲","-")),2)</f>
        <v>54.1</v>
      </c>
      <c r="F20" s="156">
        <f>ROUND(VALUE(SUBSTITUTE(実質収支比率等に係る経年分析!J$47,"▲","-")),2)</f>
        <v>57.37</v>
      </c>
    </row>
    <row r="21" spans="1:11" x14ac:dyDescent="0.2">
      <c r="A21" s="156" t="s">
        <v>54</v>
      </c>
      <c r="B21" s="156">
        <f>IF(ISNUMBER(VALUE(SUBSTITUTE(実質収支比率等に係る経年分析!F$49,"▲","-"))),ROUND(VALUE(SUBSTITUTE(実質収支比率等に係る経年分析!F$49,"▲","-")),2),NA())</f>
        <v>5.26</v>
      </c>
      <c r="C21" s="156">
        <f>IF(ISNUMBER(VALUE(SUBSTITUTE(実質収支比率等に係る経年分析!G$49,"▲","-"))),ROUND(VALUE(SUBSTITUTE(実質収支比率等に係る経年分析!G$49,"▲","-")),2),NA())</f>
        <v>17.41</v>
      </c>
      <c r="D21" s="156">
        <f>IF(ISNUMBER(VALUE(SUBSTITUTE(実質収支比率等に係る経年分析!H$49,"▲","-"))),ROUND(VALUE(SUBSTITUTE(実質収支比率等に係る経年分析!H$49,"▲","-")),2),NA())</f>
        <v>6.14</v>
      </c>
      <c r="E21" s="156">
        <f>IF(ISNUMBER(VALUE(SUBSTITUTE(実質収支比率等に係る経年分析!I$49,"▲","-"))),ROUND(VALUE(SUBSTITUTE(実質収支比率等に係る経年分析!I$49,"▲","-")),2),NA())</f>
        <v>-0.23</v>
      </c>
      <c r="F21" s="156">
        <f>IF(ISNUMBER(VALUE(SUBSTITUTE(実質収支比率等に係る経年分析!J$49,"▲","-"))),ROUND(VALUE(SUBSTITUTE(実質収支比率等に係る経年分析!J$49,"▲","-")),2),NA())</f>
        <v>7.87</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0.24</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0.09</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0.19</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1</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2">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0.08</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0.06</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7.0000000000000007E-2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7.0000000000000007E-2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7.0000000000000007E-2</v>
      </c>
    </row>
    <row r="33" spans="1:16" x14ac:dyDescent="0.2">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2.2000000000000002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1.59</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1.72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0.56999999999999995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0.49</v>
      </c>
    </row>
    <row r="34" spans="1:16" x14ac:dyDescent="0.2">
      <c r="A34" s="157" t="str">
        <f>IF(連結実質赤字比率に係る赤字・黒字の構成分析!C$36="",NA(),連結実質赤字比率に係る赤字・黒字の構成分析!C$36)</f>
        <v>国民健康保険特別会計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1.49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1.0900000000000001</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0.94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0.85</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0.63</v>
      </c>
    </row>
    <row r="35" spans="1:16" x14ac:dyDescent="0.2">
      <c r="A35" s="157" t="str">
        <f>IF(連結実質赤字比率に係る赤字・黒字の構成分析!C$35="",NA(),連結実質赤字比率に係る赤字・黒字の構成分析!C$35)</f>
        <v>公共下水道事業会計</v>
      </c>
      <c r="B35" s="157" t="e">
        <f>IF(ROUND(VALUE(SUBSTITUTE(連結実質赤字比率に係る赤字・黒字の構成分析!F$35,"▲", "-")), 2) &lt; 0, ABS(ROUND(VALUE(SUBSTITUTE(連結実質赤字比率に係る赤字・黒字の構成分析!F$35,"▲", "-")), 2)), NA())</f>
        <v>#VALUE!</v>
      </c>
      <c r="C35" s="157" t="e">
        <f>IF(ROUND(VALUE(SUBSTITUTE(連結実質赤字比率に係る赤字・黒字の構成分析!F$35,"▲", "-")), 2) &gt;= 0, ABS(ROUND(VALUE(SUBSTITUTE(連結実質赤字比率に係る赤字・黒字の構成分析!F$35,"▲", "-")), 2)), NA())</f>
        <v>#VALUE!</v>
      </c>
      <c r="D35" s="157" t="e">
        <f>IF(ROUND(VALUE(SUBSTITUTE(連結実質赤字比率に係る赤字・黒字の構成分析!G$35,"▲", "-")), 2) &lt; 0, ABS(ROUND(VALUE(SUBSTITUTE(連結実質赤字比率に係る赤字・黒字の構成分析!G$35,"▲", "-")), 2)), NA())</f>
        <v>#VALUE!</v>
      </c>
      <c r="E35" s="157" t="e">
        <f>IF(ROUND(VALUE(SUBSTITUTE(連結実質赤字比率に係る赤字・黒字の構成分析!G$35,"▲", "-")), 2) &gt;= 0, ABS(ROUND(VALUE(SUBSTITUTE(連結実質赤字比率に係る赤字・黒字の構成分析!G$35,"▲", "-")), 2)), NA())</f>
        <v>#VALUE!</v>
      </c>
      <c r="F35" s="157" t="e">
        <f>IF(ROUND(VALUE(SUBSTITUTE(連結実質赤字比率に係る赤字・黒字の構成分析!H$35,"▲", "-")), 2) &lt; 0, ABS(ROUND(VALUE(SUBSTITUTE(連結実質赤字比率に係る赤字・黒字の構成分析!H$35,"▲", "-")), 2)), NA())</f>
        <v>#VALUE!</v>
      </c>
      <c r="G35" s="157" t="e">
        <f>IF(ROUND(VALUE(SUBSTITUTE(連結実質赤字比率に係る赤字・黒字の構成分析!H$35,"▲", "-")), 2) &gt;= 0, ABS(ROUND(VALUE(SUBSTITUTE(連結実質赤字比率に係る赤字・黒字の構成分析!H$35,"▲", "-")), 2)), NA())</f>
        <v>#VALUE!</v>
      </c>
      <c r="H35" s="157" t="e">
        <f>IF(ROUND(VALUE(SUBSTITUTE(連結実質赤字比率に係る赤字・黒字の構成分析!I$35,"▲", "-")), 2) &lt; 0, ABS(ROUND(VALUE(SUBSTITUTE(連結実質赤字比率に係る赤字・黒字の構成分析!I$35,"▲", "-")), 2)), NA())</f>
        <v>#VALUE!</v>
      </c>
      <c r="I35" s="157" t="e">
        <f>IF(ROUND(VALUE(SUBSTITUTE(連結実質赤字比率に係る赤字・黒字の構成分析!I$35,"▲", "-")), 2) &gt;= 0, ABS(ROUND(VALUE(SUBSTITUTE(連結実質赤字比率に係る赤字・黒字の構成分析!I$35,"▲", "-")), 2)), NA())</f>
        <v>#VALUE!</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1.4</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10.93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23.28</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16.09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14.16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17.010000000000002</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352</v>
      </c>
      <c r="E42" s="158"/>
      <c r="F42" s="158"/>
      <c r="G42" s="158">
        <f>'実質公債費比率（分子）の構造'!L$52</f>
        <v>371</v>
      </c>
      <c r="H42" s="158"/>
      <c r="I42" s="158"/>
      <c r="J42" s="158">
        <f>'実質公債費比率（分子）の構造'!M$52</f>
        <v>379</v>
      </c>
      <c r="K42" s="158"/>
      <c r="L42" s="158"/>
      <c r="M42" s="158">
        <f>'実質公債費比率（分子）の構造'!N$52</f>
        <v>403</v>
      </c>
      <c r="N42" s="158"/>
      <c r="O42" s="158"/>
      <c r="P42" s="158">
        <f>'実質公債費比率（分子）の構造'!O$52</f>
        <v>404</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0</v>
      </c>
      <c r="C44" s="158"/>
      <c r="D44" s="158"/>
      <c r="E44" s="158">
        <f>'実質公債費比率（分子）の構造'!L$50</f>
        <v>0</v>
      </c>
      <c r="F44" s="158"/>
      <c r="G44" s="158"/>
      <c r="H44" s="158">
        <f>'実質公債費比率（分子）の構造'!M$50</f>
        <v>0</v>
      </c>
      <c r="I44" s="158"/>
      <c r="J44" s="158"/>
      <c r="K44" s="158">
        <f>'実質公債費比率（分子）の構造'!N$50</f>
        <v>0</v>
      </c>
      <c r="L44" s="158"/>
      <c r="M44" s="158"/>
      <c r="N44" s="158">
        <f>'実質公債費比率（分子）の構造'!O$50</f>
        <v>0</v>
      </c>
      <c r="O44" s="158"/>
      <c r="P44" s="158"/>
    </row>
    <row r="45" spans="1:16" x14ac:dyDescent="0.2">
      <c r="A45" s="158" t="s">
        <v>63</v>
      </c>
      <c r="B45" s="158">
        <f>'実質公債費比率（分子）の構造'!K$49</f>
        <v>55</v>
      </c>
      <c r="C45" s="158"/>
      <c r="D45" s="158"/>
      <c r="E45" s="158">
        <f>'実質公債費比率（分子）の構造'!L$49</f>
        <v>79</v>
      </c>
      <c r="F45" s="158"/>
      <c r="G45" s="158"/>
      <c r="H45" s="158">
        <f>'実質公債費比率（分子）の構造'!M$49</f>
        <v>73</v>
      </c>
      <c r="I45" s="158"/>
      <c r="J45" s="158"/>
      <c r="K45" s="158">
        <f>'実質公債費比率（分子）の構造'!N$49</f>
        <v>105</v>
      </c>
      <c r="L45" s="158"/>
      <c r="M45" s="158"/>
      <c r="N45" s="158">
        <f>'実質公債費比率（分子）の構造'!O$49</f>
        <v>87</v>
      </c>
      <c r="O45" s="158"/>
      <c r="P45" s="158"/>
    </row>
    <row r="46" spans="1:16" x14ac:dyDescent="0.2">
      <c r="A46" s="158" t="s">
        <v>64</v>
      </c>
      <c r="B46" s="158">
        <f>'実質公債費比率（分子）の構造'!K$48</f>
        <v>100</v>
      </c>
      <c r="C46" s="158"/>
      <c r="D46" s="158"/>
      <c r="E46" s="158">
        <f>'実質公債費比率（分子）の構造'!L$48</f>
        <v>102</v>
      </c>
      <c r="F46" s="158"/>
      <c r="G46" s="158"/>
      <c r="H46" s="158">
        <f>'実質公債費比率（分子）の構造'!M$48</f>
        <v>105</v>
      </c>
      <c r="I46" s="158"/>
      <c r="J46" s="158"/>
      <c r="K46" s="158">
        <f>'実質公債費比率（分子）の構造'!N$48</f>
        <v>105</v>
      </c>
      <c r="L46" s="158"/>
      <c r="M46" s="158"/>
      <c r="N46" s="158">
        <f>'実質公債費比率（分子）の構造'!O$48</f>
        <v>102</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330</v>
      </c>
      <c r="C49" s="158"/>
      <c r="D49" s="158"/>
      <c r="E49" s="158">
        <f>'実質公債費比率（分子）の構造'!L$45</f>
        <v>346</v>
      </c>
      <c r="F49" s="158"/>
      <c r="G49" s="158"/>
      <c r="H49" s="158">
        <f>'実質公債費比率（分子）の構造'!M$45</f>
        <v>418</v>
      </c>
      <c r="I49" s="158"/>
      <c r="J49" s="158"/>
      <c r="K49" s="158">
        <f>'実質公債費比率（分子）の構造'!N$45</f>
        <v>380</v>
      </c>
      <c r="L49" s="158"/>
      <c r="M49" s="158"/>
      <c r="N49" s="158">
        <f>'実質公債費比率（分子）の構造'!O$45</f>
        <v>369</v>
      </c>
      <c r="O49" s="158"/>
      <c r="P49" s="158"/>
    </row>
    <row r="50" spans="1:16" x14ac:dyDescent="0.2">
      <c r="A50" s="158" t="s">
        <v>67</v>
      </c>
      <c r="B50" s="158" t="e">
        <f>NA()</f>
        <v>#N/A</v>
      </c>
      <c r="C50" s="158">
        <f>IF(ISNUMBER('実質公債費比率（分子）の構造'!K$53),'実質公債費比率（分子）の構造'!K$53,NA())</f>
        <v>133</v>
      </c>
      <c r="D50" s="158" t="e">
        <f>NA()</f>
        <v>#N/A</v>
      </c>
      <c r="E50" s="158" t="e">
        <f>NA()</f>
        <v>#N/A</v>
      </c>
      <c r="F50" s="158">
        <f>IF(ISNUMBER('実質公債費比率（分子）の構造'!L$53),'実質公債費比率（分子）の構造'!L$53,NA())</f>
        <v>156</v>
      </c>
      <c r="G50" s="158" t="e">
        <f>NA()</f>
        <v>#N/A</v>
      </c>
      <c r="H50" s="158" t="e">
        <f>NA()</f>
        <v>#N/A</v>
      </c>
      <c r="I50" s="158">
        <f>IF(ISNUMBER('実質公債費比率（分子）の構造'!M$53),'実質公債費比率（分子）の構造'!M$53,NA())</f>
        <v>217</v>
      </c>
      <c r="J50" s="158" t="e">
        <f>NA()</f>
        <v>#N/A</v>
      </c>
      <c r="K50" s="158" t="e">
        <f>NA()</f>
        <v>#N/A</v>
      </c>
      <c r="L50" s="158">
        <f>IF(ISNUMBER('実質公債費比率（分子）の構造'!N$53),'実質公債費比率（分子）の構造'!N$53,NA())</f>
        <v>187</v>
      </c>
      <c r="M50" s="158" t="e">
        <f>NA()</f>
        <v>#N/A</v>
      </c>
      <c r="N50" s="158" t="e">
        <f>NA()</f>
        <v>#N/A</v>
      </c>
      <c r="O50" s="158">
        <f>IF(ISNUMBER('実質公債費比率（分子）の構造'!O$53),'実質公債費比率（分子）の構造'!O$53,NA())</f>
        <v>154</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4416</v>
      </c>
      <c r="E56" s="157"/>
      <c r="F56" s="157"/>
      <c r="G56" s="157">
        <f>'将来負担比率（分子）の構造'!J$52</f>
        <v>4499</v>
      </c>
      <c r="H56" s="157"/>
      <c r="I56" s="157"/>
      <c r="J56" s="157">
        <f>'将来負担比率（分子）の構造'!K$52</f>
        <v>4391</v>
      </c>
      <c r="K56" s="157"/>
      <c r="L56" s="157"/>
      <c r="M56" s="157">
        <f>'将来負担比率（分子）の構造'!L$52</f>
        <v>4148</v>
      </c>
      <c r="N56" s="157"/>
      <c r="O56" s="157"/>
      <c r="P56" s="157">
        <f>'将来負担比率（分子）の構造'!M$52</f>
        <v>4080</v>
      </c>
    </row>
    <row r="57" spans="1:16" x14ac:dyDescent="0.2">
      <c r="A57" s="157" t="s">
        <v>42</v>
      </c>
      <c r="B57" s="157"/>
      <c r="C57" s="157"/>
      <c r="D57" s="157">
        <f>'将来負担比率（分子）の構造'!I$51</f>
        <v>487</v>
      </c>
      <c r="E57" s="157"/>
      <c r="F57" s="157"/>
      <c r="G57" s="157">
        <f>'将来負担比率（分子）の構造'!J$51</f>
        <v>496</v>
      </c>
      <c r="H57" s="157"/>
      <c r="I57" s="157"/>
      <c r="J57" s="157">
        <f>'将来負担比率（分子）の構造'!K$51</f>
        <v>526</v>
      </c>
      <c r="K57" s="157"/>
      <c r="L57" s="157"/>
      <c r="M57" s="157">
        <f>'将来負担比率（分子）の構造'!L$51</f>
        <v>985</v>
      </c>
      <c r="N57" s="157"/>
      <c r="O57" s="157"/>
      <c r="P57" s="157">
        <f>'将来負担比率（分子）の構造'!M$51</f>
        <v>478</v>
      </c>
    </row>
    <row r="58" spans="1:16" x14ac:dyDescent="0.2">
      <c r="A58" s="157" t="s">
        <v>41</v>
      </c>
      <c r="B58" s="157"/>
      <c r="C58" s="157"/>
      <c r="D58" s="157">
        <f>'将来負担比率（分子）の構造'!I$50</f>
        <v>2666</v>
      </c>
      <c r="E58" s="157"/>
      <c r="F58" s="157"/>
      <c r="G58" s="157">
        <f>'将来負担比率（分子）の構造'!J$50</f>
        <v>3916</v>
      </c>
      <c r="H58" s="157"/>
      <c r="I58" s="157"/>
      <c r="J58" s="157">
        <f>'将来負担比率（分子）の構造'!K$50</f>
        <v>5899</v>
      </c>
      <c r="K58" s="157"/>
      <c r="L58" s="157"/>
      <c r="M58" s="157">
        <f>'将来負担比率（分子）の構造'!L$50</f>
        <v>7312</v>
      </c>
      <c r="N58" s="157"/>
      <c r="O58" s="157"/>
      <c r="P58" s="157">
        <f>'将来負担比率（分子）の構造'!M$50</f>
        <v>8502</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701</v>
      </c>
      <c r="C62" s="157"/>
      <c r="D62" s="157"/>
      <c r="E62" s="157">
        <f>'将来負担比率（分子）の構造'!J$45</f>
        <v>682</v>
      </c>
      <c r="F62" s="157"/>
      <c r="G62" s="157"/>
      <c r="H62" s="157">
        <f>'将来負担比率（分子）の構造'!K$45</f>
        <v>689</v>
      </c>
      <c r="I62" s="157"/>
      <c r="J62" s="157"/>
      <c r="K62" s="157">
        <f>'将来負担比率（分子）の構造'!L$45</f>
        <v>698</v>
      </c>
      <c r="L62" s="157"/>
      <c r="M62" s="157"/>
      <c r="N62" s="157">
        <f>'将来負担比率（分子）の構造'!M$45</f>
        <v>666</v>
      </c>
      <c r="O62" s="157"/>
      <c r="P62" s="157"/>
    </row>
    <row r="63" spans="1:16" x14ac:dyDescent="0.2">
      <c r="A63" s="157" t="s">
        <v>34</v>
      </c>
      <c r="B63" s="157">
        <f>'将来負担比率（分子）の構造'!I$44</f>
        <v>1401</v>
      </c>
      <c r="C63" s="157"/>
      <c r="D63" s="157"/>
      <c r="E63" s="157">
        <f>'将来負担比率（分子）の構造'!J$44</f>
        <v>1369</v>
      </c>
      <c r="F63" s="157"/>
      <c r="G63" s="157"/>
      <c r="H63" s="157">
        <f>'将来負担比率（分子）の構造'!K$44</f>
        <v>1436</v>
      </c>
      <c r="I63" s="157"/>
      <c r="J63" s="157"/>
      <c r="K63" s="157">
        <f>'将来負担比率（分子）の構造'!L$44</f>
        <v>1386</v>
      </c>
      <c r="L63" s="157"/>
      <c r="M63" s="157"/>
      <c r="N63" s="157">
        <f>'将来負担比率（分子）の構造'!M$44</f>
        <v>1370</v>
      </c>
      <c r="O63" s="157"/>
      <c r="P63" s="157"/>
    </row>
    <row r="64" spans="1:16" x14ac:dyDescent="0.2">
      <c r="A64" s="157" t="s">
        <v>33</v>
      </c>
      <c r="B64" s="157">
        <f>'将来負担比率（分子）の構造'!I$43</f>
        <v>1032</v>
      </c>
      <c r="C64" s="157"/>
      <c r="D64" s="157"/>
      <c r="E64" s="157">
        <f>'将来負担比率（分子）の構造'!J$43</f>
        <v>1020</v>
      </c>
      <c r="F64" s="157"/>
      <c r="G64" s="157"/>
      <c r="H64" s="157">
        <f>'将来負担比率（分子）の構造'!K$43</f>
        <v>997</v>
      </c>
      <c r="I64" s="157"/>
      <c r="J64" s="157"/>
      <c r="K64" s="157">
        <f>'将来負担比率（分子）の構造'!L$43</f>
        <v>957</v>
      </c>
      <c r="L64" s="157"/>
      <c r="M64" s="157"/>
      <c r="N64" s="157">
        <f>'将来負担比率（分子）の構造'!M$43</f>
        <v>914</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3554</v>
      </c>
      <c r="C66" s="157"/>
      <c r="D66" s="157"/>
      <c r="E66" s="157">
        <f>'将来負担比率（分子）の構造'!J$41</f>
        <v>3787</v>
      </c>
      <c r="F66" s="157"/>
      <c r="G66" s="157"/>
      <c r="H66" s="157">
        <f>'将来負担比率（分子）の構造'!K$41</f>
        <v>3498</v>
      </c>
      <c r="I66" s="157"/>
      <c r="J66" s="157"/>
      <c r="K66" s="157">
        <f>'将来負担比率（分子）の構造'!L$41</f>
        <v>3205</v>
      </c>
      <c r="L66" s="157"/>
      <c r="M66" s="157"/>
      <c r="N66" s="157">
        <f>'将来負担比率（分子）の構造'!M$41</f>
        <v>3037</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1864</v>
      </c>
      <c r="C72" s="161">
        <f>基金残高に係る経年分析!G55</f>
        <v>1910</v>
      </c>
      <c r="D72" s="161">
        <f>基金残高に係る経年分析!H55</f>
        <v>2079</v>
      </c>
    </row>
    <row r="73" spans="1:16" x14ac:dyDescent="0.2">
      <c r="A73" s="160" t="s">
        <v>74</v>
      </c>
      <c r="B73" s="161">
        <f>基金残高に係る経年分析!F56</f>
        <v>472</v>
      </c>
      <c r="C73" s="161">
        <f>基金残高に係る経年分析!G56</f>
        <v>645</v>
      </c>
      <c r="D73" s="161">
        <f>基金残高に係る経年分析!H56</f>
        <v>600</v>
      </c>
    </row>
    <row r="74" spans="1:16" x14ac:dyDescent="0.2">
      <c r="A74" s="160" t="s">
        <v>75</v>
      </c>
      <c r="B74" s="161">
        <f>基金残高に係る経年分析!F57</f>
        <v>3134</v>
      </c>
      <c r="C74" s="161">
        <f>基金残高に係る経年分析!G57</f>
        <v>4295</v>
      </c>
      <c r="D74" s="161">
        <f>基金残高に係る経年分析!H57</f>
        <v>5339</v>
      </c>
    </row>
  </sheetData>
  <sheetProtection algorithmName="SHA-512" hashValue="jziNUUp4xATAsRsrcU005LJaX/i8pRrscurYQgu5AaRFP9AdTWxtFMDe5ki9CLCjDjdtxK4GXAWhkv3jZ4iW1A==" saltValue="D/sNJ5T/JkPKl43x1YzlZ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1f739fab-6d78-413b-bdfb-b8e4b081b506" xsi:nil="true"/>
    <lcf76f155ced4ddcb4097134ff3c332f xmlns="0cfd19f7-9a31-48f1-a827-fb01c45dd146">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6" ma:contentTypeDescription="新しいドキュメントを作成します。" ma:contentTypeScope="" ma:versionID="eb85bf95333b1fe6fd76811390cd836d">
  <xsd:schema xmlns:xsd="http://www.w3.org/2001/XMLSchema" xmlns:xs="http://www.w3.org/2001/XMLSchema" xmlns:p="http://schemas.microsoft.com/office/2006/metadata/properties" xmlns:ns2="1f739fab-6d78-413b-bdfb-b8e4b081b506" xmlns:ns3="0cfd19f7-9a31-48f1-a827-fb01c45dd146" targetNamespace="http://schemas.microsoft.com/office/2006/metadata/properties" ma:root="true" ma:fieldsID="40f18fa7ad25a36c136b823c31e4eefe" ns2:_="" ns3:_="">
    <xsd:import namespace="1f739fab-6d78-413b-bdfb-b8e4b081b506"/>
    <xsd:import namespace="0cfd19f7-9a31-48f1-a827-fb01c45dd1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2fd559f5-1430-469a-a933-f673f9cf97d5}"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23CA20B-D8BA-4F45-9D25-5C1014C3EF7E}">
  <ds:schemaRefs>
    <ds:schemaRef ds:uri="http://schemas.microsoft.com/sharepoint/v3/contenttype/forms"/>
  </ds:schemaRefs>
</ds:datastoreItem>
</file>

<file path=customXml/itemProps2.xml><?xml version="1.0" encoding="utf-8"?>
<ds:datastoreItem xmlns:ds="http://schemas.openxmlformats.org/officeDocument/2006/customXml" ds:itemID="{0448841B-29BB-4A25-B535-9FC281AFDA48}">
  <ds:schemaRefs>
    <ds:schemaRef ds:uri="http://schemas.microsoft.com/office/2006/metadata/properties"/>
    <ds:schemaRef ds:uri="http://schemas.microsoft.com/office/infopath/2007/PartnerControls"/>
    <ds:schemaRef ds:uri="1f739fab-6d78-413b-bdfb-b8e4b081b506"/>
    <ds:schemaRef ds:uri="0cfd19f7-9a31-48f1-a827-fb01c45dd146"/>
  </ds:schemaRefs>
</ds:datastoreItem>
</file>

<file path=customXml/itemProps3.xml><?xml version="1.0" encoding="utf-8"?>
<ds:datastoreItem xmlns:ds="http://schemas.openxmlformats.org/officeDocument/2006/customXml" ds:itemID="{E77051E2-FCB8-4D0B-A3E5-F4EAA6AD6A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739fab-6d78-413b-bdfb-b8e4b081b506"/>
    <ds:schemaRef ds:uri="0cfd19f7-9a31-48f1-a827-fb01c45dd1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Printed>2026-03-13T09:25:49Z</cp:lastPrinted>
  <dcterms:created xsi:type="dcterms:W3CDTF">2026-02-23T05:23:00Z</dcterms:created>
  <dcterms:modified xsi:type="dcterms:W3CDTF">2026-09-24T05:32:34Z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0x010100B3E7916579E48942A578B93BD249C02F</vt:lpwstr>
  </property>
  <property fmtid="{D5CDD505-2E9C-101B-9397-08002B2CF9AE}" pid="3" name="MediaServiceImageTags">
    <vt:lpwstr/>
  </property>
</Properties>
</file>