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1" documentId="13_ncr:1_{76D8CE34-E44D-42FC-8867-E65F0112ACE8}" xr6:coauthVersionLast="47" xr6:coauthVersionMax="47" xr10:uidLastSave="{E1B6014D-A5F2-4513-86B7-EB9A39B3EF00}"/>
  <bookViews>
    <workbookView xWindow="-110" yWindow="-110" windowWidth="19420" windowHeight="11500" tabRatio="97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AM35" i="10"/>
  <c r="C35"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W34" i="10" s="1"/>
  <c r="BW35" i="10" s="1"/>
  <c r="BW36" i="10" l="1"/>
  <c r="BW37" i="10" s="1"/>
  <c r="BW38" i="10" s="1"/>
  <c r="BW39" i="10" s="1"/>
  <c r="BW40" i="10" s="1"/>
  <c r="BW41" i="10" s="1"/>
  <c r="BW42" i="10" s="1"/>
  <c r="BW43" i="10" s="1"/>
  <c r="CO34" i="10" l="1"/>
  <c r="CO35" i="10" s="1"/>
</calcChain>
</file>

<file path=xl/sharedStrings.xml><?xml version="1.0" encoding="utf-8"?>
<sst xmlns="http://schemas.openxmlformats.org/spreadsheetml/2006/main" count="1149" uniqueCount="572">
  <si>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</si>
  <si>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</si>
  <si>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</si>
  <si>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</si>
  <si>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</si>
  <si>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</si>
  <si>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</si>
  <si>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</si>
  <si>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</si>
  <si>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</si>
  <si>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</si>
  <si>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</si>
  <si>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</si>
  <si>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</si>
  <si>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</si>
  <si>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</si>
  <si>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</si>
  <si>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</si>
  <si>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</si>
  <si>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</si>
  <si>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</si>
  <si>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</si>
  <si>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</si>
  <si>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</si>
  <si>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</si>
  <si>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</si>
  <si>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</si>
  <si>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</si>
  <si>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</si>
  <si>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</si>
  <si>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</si>
  <si>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</si>
  <si>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</si>
  <si>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</si>
  <si>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</si>
  <si>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</si>
  <si>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</si>
  <si>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</si>
  <si>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</si>
  <si>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</si>
  <si>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</si>
  <si>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</si>
  <si>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</si>
  <si>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</si>
  <si>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</si>
  <si>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</si>
  <si>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</si>
  <si>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</si>
  <si>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</si>
  <si>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</si>
  <si>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</si>
  <si>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</si>
  <si>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</si>
  <si>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</si>
  <si>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</si>
  <si>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</si>
  <si>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</si>
  <si>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</si>
  <si>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</si>
  <si>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</si>
  <si>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</si>
  <si>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</si>
  <si>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</si>
  <si>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</si>
  <si>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</si>
  <si>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</si>
  <si>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</si>
  <si>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</si>
  <si>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</si>
  <si>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</si>
  <si>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</si>
  <si>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</si>
  <si>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</si>
  <si>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</si>
  <si>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</si>
  <si>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</si>
  <si>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</si>
  <si>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</si>
  <si>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</si>
  <si>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</si>
  <si>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</si>
  <si>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</si>
  <si>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</si>
  <si>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</si>
  <si>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</si>
  <si>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</si>
  <si>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</si>
  <si>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</si>
  <si>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</si>
  <si>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</si>
  <si>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</si>
  <si>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</si>
  <si>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</si>
  <si>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</si>
  <si>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明和町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</si>
  <si>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</si>
  <si>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</si>
  <si>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</si>
  <si>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</si>
  <si>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</si>
  <si>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</si>
  <si>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</si>
  <si>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</si>
  <si>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</si>
  <si>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</si>
  <si>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</si>
  <si>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</si>
  <si>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</si>
  <si>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</si>
  <si>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</si>
  <si>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</si>
  <si>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</si>
  <si>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</si>
  <si>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</si>
  <si>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</si>
  <si>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</si>
  <si>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</si>
  <si>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</si>
  <si>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</si>
  <si>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</si>
  <si>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</si>
  <si>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</si>
  <si>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</si>
  <si>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</si>
  <si>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</si>
  <si>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</si>
  <si>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</si>
  <si>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</si>
  <si>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</si>
  <si>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</si>
  <si>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</si>
  <si>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</si>
  <si>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</si>
  <si>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</si>
  <si>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</si>
  <si>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</si>
  <si>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</si>
  <si>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</si>
  <si>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</si>
  <si>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</si>
  <si>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</si>
  <si>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</si>
  <si>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</si>
  <si>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</si>
  <si>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</si>
  <si>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</si>
  <si>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</si>
  <si>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</si>
  <si>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</si>
  <si>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</si>
  <si>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</si>
  <si>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</si>
  <si>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</si>
  <si>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</si>
  <si>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</si>
  <si>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</si>
  <si>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</si>
  <si>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</si>
  <si>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</si>
  <si>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</si>
  <si>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</si>
  <si>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</si>
  <si>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</si>
  <si>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</si>
  <si>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</si>
  <si>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</si>
  <si>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</si>
  <si>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</si>
  <si>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</si>
  <si>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</si>
  <si>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</si>
  <si>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</si>
  <si>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</si>
  <si>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</si>
  <si>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</si>
  <si>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</si>
  <si>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</si>
  <si>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</si>
  <si>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</si>
  <si>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</si>
  <si>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</si>
  <si>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</si>
  <si>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</si>
  <si>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</si>
  <si>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</si>
  <si>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</si>
  <si>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</si>
  <si>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</si>
  <si>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</si>
  <si>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</si>
  <si>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</si>
  <si>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</si>
  <si>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</si>
  <si>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</si>
  <si>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</si>
  <si>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</si>
  <si>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</si>
  <si>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</si>
  <si>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</si>
  <si>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</si>
  <si>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</si>
  <si>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</si>
  <si>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</si>
  <si>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群馬県明和町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</si>
  <si>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</si>
  <si>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</si>
  <si>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</si>
  <si>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</si>
  <si>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</si>
  <si>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</si>
  <si>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</si>
  <si>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</si>
  <si>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</si>
  <si>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</si>
  <si>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</si>
  <si>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</si>
  <si>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</si>
  <si>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</si>
  <si>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</si>
  <si>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</si>
  <si>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</si>
  <si>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</si>
  <si>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</si>
  <si>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</si>
  <si>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</si>
  <si>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</si>
  <si>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</si>
  <si>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</si>
  <si>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</si>
  <si>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</si>
  <si>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</si>
  <si>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</si>
  <si>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</si>
  <si>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</si>
  <si>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</si>
  <si>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</si>
  <si>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</si>
  <si>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</si>
  <si>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</si>
  <si>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</si>
  <si>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</si>
  <si>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</si>
  <si>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</si>
  <si>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</si>
  <si>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</si>
  <si>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</si>
  <si>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</si>
  <si>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</si>
  <si>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</si>
  <si>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</si>
  <si>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</si>
  <si>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</si>
  <si>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</si>
  <si>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</si>
  <si>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</si>
  <si>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</si>
  <si>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</si>
  <si>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</si>
  <si>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</si>
  <si>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</si>
  <si>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</si>
  <si>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</si>
  <si>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</si>
  <si>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</si>
  <si>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</si>
  <si>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</si>
  <si>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</si>
  <si>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</si>
  <si>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</si>
  <si>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</si>
  <si>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</si>
  <si>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</si>
  <si>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</si>
  <si>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</si>
  <si>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</si>
  <si>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</si>
  <si>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</si>
  <si>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</si>
  <si>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</si>
  <si>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</si>
  <si>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</si>
  <si>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</si>
  <si>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</si>
  <si>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</si>
  <si>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</si>
  <si>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</si>
  <si>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</si>
  <si>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</si>
  <si>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</si>
  <si>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</si>
  <si>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</si>
  <si>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</si>
  <si>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</si>
  <si>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</si>
  <si>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</si>
  <si>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</si>
  <si>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</si>
  <si>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</si>
  <si>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</si>
  <si>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</si>
  <si>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</si>
  <si>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</si>
  <si>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</si>
  <si>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</si>
  <si>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</si>
  <si>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</si>
  <si>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</si>
  <si>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</si>
  <si>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</si>
  <si>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</si>
  <si>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</si>
  <si>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</si>
  <si>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</si>
  <si>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</si>
  <si>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</si>
  <si>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</si>
  <si>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</si>
  <si>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</si>
  <si>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</si>
  <si>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</si>
  <si>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</si>
  <si>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</si>
  <si>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</si>
  <si>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</si>
  <si>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</si>
  <si>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</si>
  <si>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</si>
  <si>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</si>
  <si>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</si>
  <si>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</si>
  <si>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</si>
  <si>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</si>
  <si>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</si>
  <si>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</si>
  <si>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</si>
  <si>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</si>
  <si>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</si>
  <si>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</si>
  <si>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</si>
  <si>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</si>
  <si>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</si>
  <si>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</si>
  <si>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</si>
  <si>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</si>
  <si>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</si>
  <si>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</si>
  <si>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</si>
  <si>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</si>
  <si>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</si>
  <si>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</si>
  <si>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</si>
  <si>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</si>
  <si>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</si>
  <si>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</si>
  <si>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群馬県明和町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</si>
  <si>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</si>
  <si>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</si>
  <si>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</si>
  <si>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</si>
  <si>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</si>
  <si>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</si>
  <si>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</si>
  <si>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</si>
  <si>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</si>
  <si>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</si>
  <si>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</si>
  <si>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</si>
  <si>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</si>
  <si>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</si>
  <si>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</si>
  <si>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</si>
  <si>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</si>
  <si>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</si>
  <si>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</si>
  <si>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</si>
  <si>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</si>
  <si>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</si>
  <si>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</si>
  <si>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</si>
  <si>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</si>
  <si>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</si>
  <si>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</si>
  <si>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</si>
  <si>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</si>
  <si>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</si>
  <si>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</si>
  <si>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</si>
  <si>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</si>
  <si>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</si>
  <si>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</si>
  <si>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</si>
  <si>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公共下水道事業会計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</si>
  <si>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</si>
  <si>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</si>
  <si>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</si>
  <si>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</si>
  <si>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</si>
  <si>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</si>
  <si>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</si>
  <si>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</si>
  <si>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</si>
  <si>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</si>
  <si>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</si>
  <si>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</si>
  <si>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</si>
  <si>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</si>
  <si>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</si>
  <si>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</si>
  <si>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</si>
  <si>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</si>
  <si>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</si>
  <si>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</si>
  <si>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</si>
  <si>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</si>
  <si>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</si>
  <si>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</si>
  <si>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</si>
  <si>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</si>
  <si>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</si>
  <si>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</si>
  <si>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</si>
  <si>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</si>
  <si>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</si>
  <si>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</si>
  <si>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</si>
  <si>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</si>
  <si>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</si>
  <si>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</si>
  <si>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</si>
  <si>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</si>
  <si>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</si>
  <si>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</si>
  <si>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</si>
  <si>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</si>
  <si>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</si>
  <si>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</si>
  <si>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</si>
  <si>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</si>
  <si>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</si>
  <si>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</si>
  <si>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</si>
  <si>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</si>
  <si>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</si>
  <si>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</si>
  <si>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</si>
  <si>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</si>
  <si>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</si>
  <si>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</si>
  <si>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</si>
  <si>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</si>
  <si>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</si>
  <si>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</si>
  <si>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</si>
  <si>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</si>
  <si>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</si>
  <si>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</si>
  <si>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</si>
  <si>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</si>
  <si>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</si>
  <si>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</si>
  <si>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</si>
  <si>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</si>
  <si>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</si>
  <si>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</si>
  <si>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</si>
  <si>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</si>
  <si>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</si>
  <si>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</si>
  <si>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</si>
  <si>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</si>
  <si>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</si>
  <si>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</si>
  <si>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</si>
  <si>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</si>
  <si>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</si>
  <si>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</si>
  <si>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</si>
  <si>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</si>
  <si>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</si>
  <si>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</si>
  <si>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</si>
  <si>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</si>
  <si>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</si>
  <si>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</si>
  <si>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</si>
  <si>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</si>
  <si>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</si>
  <si>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</si>
  <si>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</si>
  <si>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</si>
  <si>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</si>
  <si>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</si>
  <si>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</si>
  <si>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</si>
  <si>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</si>
  <si>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</si>
  <si>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</si>
  <si>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</si>
  <si>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</si>
  <si>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</si>
  <si>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</si>
  <si>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</si>
  <si>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</si>
  <si>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</si>
  <si>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</si>
  <si>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</si>
  <si>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</si>
  <si>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</si>
  <si>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</si>
  <si>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</si>
  <si>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</si>
  <si>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</si>
  <si>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</si>
  <si>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</si>
  <si>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</si>
  <si>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</si>
  <si>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</si>
  <si>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</si>
  <si>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</si>
  <si>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</si>
  <si>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</si>
  <si>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</si>
  <si>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</si>
  <si>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</si>
  <si>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</si>
  <si>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</si>
  <si>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</si>
  <si>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</si>
  <si>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18.96</t>
  </si>
  <si>
    <t>▲ 17.04</t>
  </si>
  <si>
    <t>▲ 5.01</t>
  </si>
  <si>
    <t>一般会計</t>
  </si>
  <si>
    <t>公共下水道事業会計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</si>
  <si>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</si>
  <si>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</si>
  <si>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</si>
  <si>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</si>
  <si>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</si>
  <si>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</si>
  <si>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</si>
  <si>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</si>
  <si>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</si>
  <si>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</si>
  <si>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館林地区消防組合</t>
    <rPh sb="0" eb="2">
      <t>タテバヤシ</t>
    </rPh>
    <rPh sb="2" eb="4">
      <t>チク</t>
    </rPh>
    <rPh sb="4" eb="6">
      <t>ショウボウ</t>
    </rPh>
    <rPh sb="6" eb="8">
      <t>クミアイ</t>
    </rPh>
    <phoneticPr fontId="2"/>
  </si>
  <si>
    <t>邑楽館林医療企業団</t>
    <rPh sb="0" eb="2">
      <t>オウラ</t>
    </rPh>
    <rPh sb="2" eb="4">
      <t>タテバヤシ</t>
    </rPh>
    <rPh sb="4" eb="6">
      <t>イリョウ</t>
    </rPh>
    <rPh sb="6" eb="9">
      <t>キギョウダン</t>
    </rPh>
    <phoneticPr fontId="2"/>
  </si>
  <si>
    <t>館林衛生施設組合</t>
    <rPh sb="0" eb="2">
      <t>タテバヤシ</t>
    </rPh>
    <rPh sb="2" eb="4">
      <t>エイセイ</t>
    </rPh>
    <rPh sb="4" eb="6">
      <t>シセツ</t>
    </rPh>
    <rPh sb="6" eb="8">
      <t>クミアイ</t>
    </rPh>
    <phoneticPr fontId="2"/>
  </si>
  <si>
    <t>群馬県市町村会館管理組合</t>
    <rPh sb="0" eb="3">
      <t>グンマケン</t>
    </rPh>
    <rPh sb="3" eb="6">
      <t>シチョウソン</t>
    </rPh>
    <rPh sb="6" eb="8">
      <t>カイカン</t>
    </rPh>
    <rPh sb="8" eb="10">
      <t>カンリ</t>
    </rPh>
    <rPh sb="10" eb="12">
      <t>クミアイ</t>
    </rPh>
    <phoneticPr fontId="2"/>
  </si>
  <si>
    <t>明和町土地開発公社</t>
    <rPh sb="0" eb="3">
      <t>メイワマチ</t>
    </rPh>
    <rPh sb="3" eb="5">
      <t>トチ</t>
    </rPh>
    <rPh sb="5" eb="7">
      <t>カイハツ</t>
    </rPh>
    <rPh sb="7" eb="9">
      <t>コウシャ</t>
    </rPh>
    <phoneticPr fontId="2"/>
  </si>
  <si>
    <t>邑楽館林まちづくり</t>
    <rPh sb="0" eb="2">
      <t>オウラ</t>
    </rPh>
    <rPh sb="2" eb="4">
      <t>タテバヤシ</t>
    </rPh>
    <phoneticPr fontId="2"/>
  </si>
  <si>
    <t>－</t>
    <phoneticPr fontId="2"/>
  </si>
  <si>
    <t>公共施設建設基金</t>
    <rPh sb="0" eb="2">
      <t>コウキョウ</t>
    </rPh>
    <rPh sb="2" eb="4">
      <t>シセツ</t>
    </rPh>
    <rPh sb="4" eb="6">
      <t>ケンセツ</t>
    </rPh>
    <rPh sb="6" eb="8">
      <t>キキン</t>
    </rPh>
    <phoneticPr fontId="5"/>
  </si>
  <si>
    <t>まち・ひと・しごと創生基金</t>
    <phoneticPr fontId="5"/>
  </si>
  <si>
    <t>奨学基金</t>
    <phoneticPr fontId="5"/>
  </si>
  <si>
    <t>地域福祉基金</t>
    <phoneticPr fontId="5"/>
  </si>
  <si>
    <t>森林環境譲与税基金</t>
    <phoneticPr fontId="5"/>
  </si>
  <si>
    <t>群馬県市町村総合事務組合</t>
    <rPh sb="0" eb="3">
      <t>グンマケン</t>
    </rPh>
    <rPh sb="3" eb="6">
      <t>シチョウソン</t>
    </rPh>
    <rPh sb="6" eb="8">
      <t>ソウゴウ</t>
    </rPh>
    <rPh sb="8" eb="10">
      <t>ジム</t>
    </rPh>
    <rPh sb="10" eb="12">
      <t>クミアイ</t>
    </rPh>
    <phoneticPr fontId="2"/>
  </si>
  <si>
    <t>群馬県後期高齢者医療広域連合（一般会計）</t>
    <rPh sb="0" eb="3">
      <t>グンマケン</t>
    </rPh>
    <rPh sb="3" eb="5">
      <t>コウキ</t>
    </rPh>
    <rPh sb="5" eb="8">
      <t>コウレイシャ</t>
    </rPh>
    <rPh sb="8" eb="10">
      <t>イリョウ</t>
    </rPh>
    <rPh sb="10" eb="12">
      <t>コウイキ</t>
    </rPh>
    <rPh sb="12" eb="14">
      <t>レンゴウ</t>
    </rPh>
    <rPh sb="15" eb="17">
      <t>イッパン</t>
    </rPh>
    <rPh sb="17" eb="19">
      <t>カイケイ</t>
    </rPh>
    <phoneticPr fontId="2"/>
  </si>
  <si>
    <t>群馬県後期高齢者医療広域連合（事業会計）</t>
    <rPh sb="0" eb="3">
      <t>グンマケン</t>
    </rPh>
    <rPh sb="3" eb="5">
      <t>コウキ</t>
    </rPh>
    <rPh sb="5" eb="8">
      <t>コウレイシャ</t>
    </rPh>
    <rPh sb="8" eb="10">
      <t>イリョウ</t>
    </rPh>
    <rPh sb="10" eb="12">
      <t>コウイキ</t>
    </rPh>
    <rPh sb="12" eb="14">
      <t>レンゴウ</t>
    </rPh>
    <rPh sb="15" eb="17">
      <t>ジギョウ</t>
    </rPh>
    <rPh sb="17" eb="19">
      <t>カイケイ</t>
    </rPh>
    <phoneticPr fontId="2"/>
  </si>
  <si>
    <t>群馬県東部水道企業団</t>
    <rPh sb="0" eb="3">
      <t>グンマケン</t>
    </rPh>
    <rPh sb="3" eb="5">
      <t>トウブ</t>
    </rPh>
    <rPh sb="5" eb="7">
      <t>スイドウ</t>
    </rPh>
    <rPh sb="7" eb="9">
      <t>キギョウ</t>
    </rPh>
    <rPh sb="9" eb="10">
      <t>ダン</t>
    </rPh>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</si>
  <si>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</si>
  <si>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</si>
  <si>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</si>
  <si>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</si>
  <si>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有形固定資産原価償却率ともに類似団体平均を上回っているが、将来負担比率については、債務保証を行っている土地開発公社が土地造成事業のために長期借入を行ったことが要因となっている。長期借入に関しては、造成が完了した土地の売却を順次行っており、返済の目処が立っているため今後回復する見込みとなっている。有形固定資産原価償却率については、公共施設等総合管理計画及び個別施設計画に沿って適切に維持管理を行っているが、将来に備えた財源確保のための基金積立や施設の建て替え・統廃合等も検討していく。</t>
    <rPh sb="1" eb="3">
      <t>ショウライ</t>
    </rPh>
    <rPh sb="3" eb="5">
      <t>フタン</t>
    </rPh>
    <rPh sb="5" eb="7">
      <t>ヒリツ</t>
    </rPh>
    <rPh sb="8" eb="19">
      <t>ユウケイコテイシサンゲンカショウキャクリツ</t>
    </rPh>
    <rPh sb="22" eb="24">
      <t>ルイジ</t>
    </rPh>
    <rPh sb="24" eb="26">
      <t>ダンタイ</t>
    </rPh>
    <rPh sb="26" eb="28">
      <t>ヘイキン</t>
    </rPh>
    <rPh sb="29" eb="31">
      <t>ウワマワ</t>
    </rPh>
    <rPh sb="37" eb="39">
      <t>ショウライ</t>
    </rPh>
    <rPh sb="39" eb="41">
      <t>フタン</t>
    </rPh>
    <rPh sb="41" eb="43">
      <t>ヒリツ</t>
    </rPh>
    <rPh sb="49" eb="51">
      <t>サイム</t>
    </rPh>
    <rPh sb="51" eb="53">
      <t>ホショウ</t>
    </rPh>
    <rPh sb="54" eb="55">
      <t>オコナ</t>
    </rPh>
    <rPh sb="59" eb="61">
      <t>トチ</t>
    </rPh>
    <rPh sb="61" eb="63">
      <t>カイハツ</t>
    </rPh>
    <rPh sb="63" eb="65">
      <t>コウシャ</t>
    </rPh>
    <rPh sb="66" eb="68">
      <t>トチ</t>
    </rPh>
    <rPh sb="68" eb="70">
      <t>ゾウセイ</t>
    </rPh>
    <rPh sb="70" eb="72">
      <t>ジギョウ</t>
    </rPh>
    <rPh sb="76" eb="78">
      <t>チョウキ</t>
    </rPh>
    <rPh sb="78" eb="80">
      <t>カリイレ</t>
    </rPh>
    <rPh sb="81" eb="82">
      <t>オコナ</t>
    </rPh>
    <rPh sb="87" eb="89">
      <t>ヨウイン</t>
    </rPh>
    <rPh sb="96" eb="98">
      <t>チョウキ</t>
    </rPh>
    <rPh sb="98" eb="100">
      <t>カリイレ</t>
    </rPh>
    <rPh sb="101" eb="102">
      <t>カン</t>
    </rPh>
    <rPh sb="106" eb="108">
      <t>ゾウセイ</t>
    </rPh>
    <rPh sb="109" eb="111">
      <t>カンリョウ</t>
    </rPh>
    <rPh sb="113" eb="115">
      <t>トチ</t>
    </rPh>
    <rPh sb="116" eb="118">
      <t>バイキャク</t>
    </rPh>
    <rPh sb="119" eb="121">
      <t>ジュンジ</t>
    </rPh>
    <rPh sb="121" eb="122">
      <t>オコナ</t>
    </rPh>
    <rPh sb="127" eb="129">
      <t>ヘンサイ</t>
    </rPh>
    <rPh sb="130" eb="132">
      <t>メド</t>
    </rPh>
    <rPh sb="133" eb="134">
      <t>タ</t>
    </rPh>
    <rPh sb="140" eb="142">
      <t>コンゴ</t>
    </rPh>
    <rPh sb="142" eb="144">
      <t>カイフク</t>
    </rPh>
    <rPh sb="146" eb="148">
      <t>ミコ</t>
    </rPh>
    <rPh sb="156" eb="167">
      <t>ユウケイコテイシサンゲンカショウキャクリツ</t>
    </rPh>
    <rPh sb="173" eb="175">
      <t>コウキョウ</t>
    </rPh>
    <rPh sb="175" eb="177">
      <t>シセツ</t>
    </rPh>
    <rPh sb="177" eb="178">
      <t>トウ</t>
    </rPh>
    <rPh sb="178" eb="180">
      <t>ソウゴウ</t>
    </rPh>
    <rPh sb="180" eb="182">
      <t>カンリ</t>
    </rPh>
    <rPh sb="182" eb="184">
      <t>ケイカク</t>
    </rPh>
    <rPh sb="184" eb="185">
      <t>オヨ</t>
    </rPh>
    <rPh sb="186" eb="188">
      <t>コベツ</t>
    </rPh>
    <rPh sb="188" eb="190">
      <t>シセツ</t>
    </rPh>
    <rPh sb="190" eb="192">
      <t>ケイカク</t>
    </rPh>
    <rPh sb="193" eb="194">
      <t>ソ</t>
    </rPh>
    <rPh sb="196" eb="198">
      <t>テキセツ</t>
    </rPh>
    <rPh sb="199" eb="201">
      <t>イジ</t>
    </rPh>
    <rPh sb="201" eb="203">
      <t>カンリ</t>
    </rPh>
    <rPh sb="204" eb="205">
      <t>オコナ</t>
    </rPh>
    <rPh sb="211" eb="213">
      <t>ショウライ</t>
    </rPh>
    <rPh sb="214" eb="215">
      <t>ソナ</t>
    </rPh>
    <rPh sb="217" eb="219">
      <t>ザイゲン</t>
    </rPh>
    <rPh sb="219" eb="221">
      <t>カクホ</t>
    </rPh>
    <rPh sb="225" eb="227">
      <t>キキン</t>
    </rPh>
    <rPh sb="227" eb="229">
      <t>ツミタテ</t>
    </rPh>
    <rPh sb="230" eb="232">
      <t>シセツ</t>
    </rPh>
    <rPh sb="233" eb="234">
      <t>タ</t>
    </rPh>
    <rPh sb="235" eb="236">
      <t>カ</t>
    </rPh>
    <rPh sb="238" eb="241">
      <t>トウハイゴウ</t>
    </rPh>
    <rPh sb="241" eb="242">
      <t>トウ</t>
    </rPh>
    <rPh sb="243" eb="245">
      <t>ケントウ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</si>
  <si>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</si>
  <si>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</si>
  <si>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</si>
  <si>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</si>
  <si>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</si>
  <si>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</si>
  <si>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実質公債費比率ともに類似団体平均よりも高くなっているが、将来負担比率については、債務保証を行っている土地開発公社が土地造成事業等のために長期借入を行ったことが要因となっている。こちらについては、造成が完了した土地の売却を順次行っており、返済の目処が立っているため、回復する見込みとなっている。実質公債費比率については、標準財政規模及び標準税収入額等の増加により減少している。</t>
    <rPh sb="1" eb="3">
      <t>ショウライ</t>
    </rPh>
    <rPh sb="3" eb="5">
      <t>フタン</t>
    </rPh>
    <rPh sb="5" eb="7">
      <t>ヒリツ</t>
    </rPh>
    <rPh sb="8" eb="10">
      <t>ジッシツ</t>
    </rPh>
    <rPh sb="10" eb="13">
      <t>コウサイヒ</t>
    </rPh>
    <rPh sb="13" eb="15">
      <t>ヒリツ</t>
    </rPh>
    <rPh sb="18" eb="24">
      <t>ルイジダンタイヘイキン</t>
    </rPh>
    <rPh sb="27" eb="28">
      <t>タカ</t>
    </rPh>
    <rPh sb="36" eb="38">
      <t>ショウライ</t>
    </rPh>
    <rPh sb="38" eb="40">
      <t>フタン</t>
    </rPh>
    <rPh sb="40" eb="42">
      <t>ヒリツ</t>
    </rPh>
    <rPh sb="48" eb="50">
      <t>サイム</t>
    </rPh>
    <rPh sb="50" eb="52">
      <t>ホショウ</t>
    </rPh>
    <rPh sb="53" eb="54">
      <t>オコナ</t>
    </rPh>
    <rPh sb="58" eb="60">
      <t>トチ</t>
    </rPh>
    <rPh sb="60" eb="62">
      <t>カイハツ</t>
    </rPh>
    <rPh sb="62" eb="64">
      <t>コウシャ</t>
    </rPh>
    <rPh sb="65" eb="67">
      <t>トチ</t>
    </rPh>
    <rPh sb="67" eb="69">
      <t>ゾウセイ</t>
    </rPh>
    <rPh sb="69" eb="71">
      <t>ジギョウ</t>
    </rPh>
    <rPh sb="71" eb="72">
      <t>トウ</t>
    </rPh>
    <rPh sb="76" eb="78">
      <t>チョウキ</t>
    </rPh>
    <rPh sb="78" eb="80">
      <t>カリイレ</t>
    </rPh>
    <rPh sb="81" eb="82">
      <t>オコナ</t>
    </rPh>
    <rPh sb="87" eb="89">
      <t>ヨウイン</t>
    </rPh>
    <rPh sb="105" eb="107">
      <t>ゾウセイ</t>
    </rPh>
    <rPh sb="108" eb="110">
      <t>カンリョウ</t>
    </rPh>
    <rPh sb="112" eb="114">
      <t>トチ</t>
    </rPh>
    <rPh sb="115" eb="117">
      <t>バイキャク</t>
    </rPh>
    <rPh sb="118" eb="120">
      <t>ジュンジ</t>
    </rPh>
    <rPh sb="120" eb="121">
      <t>オコナ</t>
    </rPh>
    <rPh sb="126" eb="128">
      <t>ヘンサイ</t>
    </rPh>
    <rPh sb="129" eb="131">
      <t>メド</t>
    </rPh>
    <rPh sb="132" eb="133">
      <t>タ</t>
    </rPh>
    <rPh sb="140" eb="142">
      <t>カイフク</t>
    </rPh>
    <rPh sb="144" eb="146">
      <t>ミコ</t>
    </rPh>
    <rPh sb="154" eb="156">
      <t>ジッシツ</t>
    </rPh>
    <rPh sb="156" eb="159">
      <t>コウサイヒ</t>
    </rPh>
    <rPh sb="159" eb="161">
      <t>ヒリツ</t>
    </rPh>
    <rPh sb="167" eb="169">
      <t>ヒョウジュン</t>
    </rPh>
    <rPh sb="169" eb="171">
      <t>ザイセイ</t>
    </rPh>
    <rPh sb="171" eb="173">
      <t>キボ</t>
    </rPh>
    <rPh sb="173" eb="174">
      <t>オヨ</t>
    </rPh>
    <rPh sb="175" eb="177">
      <t>ヒョウジュン</t>
    </rPh>
    <rPh sb="177" eb="180">
      <t>ゼイシュウニュウ</t>
    </rPh>
    <rPh sb="180" eb="181">
      <t>ガク</t>
    </rPh>
    <rPh sb="181" eb="182">
      <t>トウ</t>
    </rPh>
    <rPh sb="183" eb="185">
      <t>ゾウカ</t>
    </rPh>
    <rPh sb="188" eb="190">
      <t>ゲンショウ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</si>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</sst>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188"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D88F3D2-3AFF-4B69-B54A-9709ED1DC0A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958B-4C8B-94AE-991B27F3056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104856</c:v>
                </c:pt>
                <c:pt idx="1">
                  <c:v>99574</c:v>
                </c:pt>
                <c:pt idx="2">
                  <c:v>104494</c:v>
                </c:pt>
                <c:pt idx="3">
                  <c:v>133612</c:v>
                </c:pt>
                <c:pt idx="4">
                  <c:v>100143</c:v>
                </c:pt>
              </c:numCache>
            </c:numRef>
          </c:val>
          <c:smooth val="0"/>
          <c:extLst>
            <c:ext xmlns:c16="http://schemas.microsoft.com/office/drawing/2014/chart" uri="{C3380CC4-5D6E-409C-BE32-E72D297353CC}">
              <c16:uniqueId val="{00000001-958B-4C8B-94AE-991B27F3056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c:v>
                </c:pt>
                <c:pt idx="1">
                  <c:v>10.02</c:v>
                </c:pt>
                <c:pt idx="2">
                  <c:v>6.9</c:v>
                </c:pt>
                <c:pt idx="3">
                  <c:v>10.81</c:v>
                </c:pt>
                <c:pt idx="4">
                  <c:v>8.94</c:v>
                </c:pt>
              </c:numCache>
            </c:numRef>
          </c:val>
          <c:extLst>
            <c:ext xmlns:c16="http://schemas.microsoft.com/office/drawing/2014/chart" uri="{C3380CC4-5D6E-409C-BE32-E72D297353CC}">
              <c16:uniqueId val="{00000000-484F-4991-8B0D-CC1FC87D1ED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44.28</c:v>
                </c:pt>
                <c:pt idx="1">
                  <c:v>38.58</c:v>
                </c:pt>
                <c:pt idx="2">
                  <c:v>50.41</c:v>
                </c:pt>
                <c:pt idx="3">
                  <c:v>25.58</c:v>
                </c:pt>
                <c:pt idx="4">
                  <c:v>19.66</c:v>
                </c:pt>
              </c:numCache>
            </c:numRef>
          </c:val>
          <c:extLst>
            <c:ext xmlns:c16="http://schemas.microsoft.com/office/drawing/2014/chart" uri="{C3380CC4-5D6E-409C-BE32-E72D297353CC}">
              <c16:uniqueId val="{00000001-484F-4991-8B0D-CC1FC87D1ED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-18.96</c:v>
                </c:pt>
                <c:pt idx="1">
                  <c:v>3.13</c:v>
                </c:pt>
                <c:pt idx="2">
                  <c:v>7.99</c:v>
                </c:pt>
                <c:pt idx="3">
                  <c:v>-17.04</c:v>
                </c:pt>
                <c:pt idx="4">
                  <c:v>-5.01</c:v>
                </c:pt>
              </c:numCache>
            </c:numRef>
          </c:val>
          <c:smooth val="0"/>
          <c:extLst>
            <c:ext xmlns:c16="http://schemas.microsoft.com/office/drawing/2014/chart" uri="{C3380CC4-5D6E-409C-BE32-E72D297353CC}">
              <c16:uniqueId val="{00000002-484F-4991-8B0D-CC1FC87D1ED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c:v>
                </c:pt>
                <c:pt idx="2">
                  <c:v>#N/A</c:v>
                </c:pt>
                <c:pt idx="3">
                  <c:v>0.33</c:v>
                </c:pt>
                <c:pt idx="4">
                  <c:v>#N/A</c:v>
                </c:pt>
                <c:pt idx="5">
                  <c:v>0.13</c:v>
                </c:pt>
                <c:pt idx="6">
                  <c:v>#N/A</c:v>
                </c:pt>
                <c:pt idx="7">
                  <c:v>1.08</c:v>
                </c:pt>
                <c:pt idx="8">
                  <c:v>0</c:v>
                </c:pt>
                <c:pt idx="9">
                  <c:v>0</c:v>
                </c:pt>
              </c:numCache>
            </c:numRef>
          </c:val>
          <c:extLst>
            <c:ext xmlns:c16="http://schemas.microsoft.com/office/drawing/2014/chart" uri="{C3380CC4-5D6E-409C-BE32-E72D297353CC}">
              <c16:uniqueId val="{00000000-DABE-405F-9AB7-DDA5C691588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ABE-405F-9AB7-DDA5C691588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ABE-405F-9AB7-DDA5C691588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ABE-405F-9AB7-DDA5C691588C}"/>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DABE-405F-9AB7-DDA5C691588C}"/>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0.02</c:v>
                </c:pt>
                <c:pt idx="6">
                  <c:v>#N/A</c:v>
                </c:pt>
                <c:pt idx="7">
                  <c:v>0.01</c:v>
                </c:pt>
                <c:pt idx="8">
                  <c:v>#N/A</c:v>
                </c:pt>
                <c:pt idx="9">
                  <c:v>0.01</c:v>
                </c:pt>
              </c:numCache>
            </c:numRef>
          </c:val>
          <c:extLst>
            <c:ext xmlns:c16="http://schemas.microsoft.com/office/drawing/2014/chart" uri="{C3380CC4-5D6E-409C-BE32-E72D297353CC}">
              <c16:uniqueId val="{00000005-DABE-405F-9AB7-DDA5C691588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1.96</c:v>
                </c:pt>
                <c:pt idx="2">
                  <c:v>#N/A</c:v>
                </c:pt>
                <c:pt idx="3">
                  <c:v>1.44</c:v>
                </c:pt>
                <c:pt idx="4">
                  <c:v>#N/A</c:v>
                </c:pt>
                <c:pt idx="5">
                  <c:v>0.65</c:v>
                </c:pt>
                <c:pt idx="6">
                  <c:v>#N/A</c:v>
                </c:pt>
                <c:pt idx="7">
                  <c:v>0.38</c:v>
                </c:pt>
                <c:pt idx="8">
                  <c:v>#N/A</c:v>
                </c:pt>
                <c:pt idx="9">
                  <c:v>0.13</c:v>
                </c:pt>
              </c:numCache>
            </c:numRef>
          </c:val>
          <c:extLst>
            <c:ext xmlns:c16="http://schemas.microsoft.com/office/drawing/2014/chart" uri="{C3380CC4-5D6E-409C-BE32-E72D297353CC}">
              <c16:uniqueId val="{00000006-DABE-405F-9AB7-DDA5C691588C}"/>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1.1499999999999999</c:v>
                </c:pt>
                <c:pt idx="2">
                  <c:v>#N/A</c:v>
                </c:pt>
                <c:pt idx="3">
                  <c:v>1.32</c:v>
                </c:pt>
                <c:pt idx="4">
                  <c:v>#N/A</c:v>
                </c:pt>
                <c:pt idx="5">
                  <c:v>1.87</c:v>
                </c:pt>
                <c:pt idx="6">
                  <c:v>#N/A</c:v>
                </c:pt>
                <c:pt idx="7">
                  <c:v>1.37</c:v>
                </c:pt>
                <c:pt idx="8">
                  <c:v>#N/A</c:v>
                </c:pt>
                <c:pt idx="9">
                  <c:v>1.08</c:v>
                </c:pt>
              </c:numCache>
            </c:numRef>
          </c:val>
          <c:extLst>
            <c:ext xmlns:c16="http://schemas.microsoft.com/office/drawing/2014/chart" uri="{C3380CC4-5D6E-409C-BE32-E72D297353CC}">
              <c16:uniqueId val="{00000007-DABE-405F-9AB7-DDA5C691588C}"/>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2.36</c:v>
                </c:pt>
              </c:numCache>
            </c:numRef>
          </c:val>
          <c:extLst>
            <c:ext xmlns:c16="http://schemas.microsoft.com/office/drawing/2014/chart" uri="{C3380CC4-5D6E-409C-BE32-E72D297353CC}">
              <c16:uniqueId val="{00000008-DABE-405F-9AB7-DDA5C691588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c:v>
                </c:pt>
                <c:pt idx="2">
                  <c:v>#N/A</c:v>
                </c:pt>
                <c:pt idx="3">
                  <c:v>10.01</c:v>
                </c:pt>
                <c:pt idx="4">
                  <c:v>#N/A</c:v>
                </c:pt>
                <c:pt idx="5">
                  <c:v>6.9</c:v>
                </c:pt>
                <c:pt idx="6">
                  <c:v>#N/A</c:v>
                </c:pt>
                <c:pt idx="7">
                  <c:v>10.8</c:v>
                </c:pt>
                <c:pt idx="8">
                  <c:v>#N/A</c:v>
                </c:pt>
                <c:pt idx="9">
                  <c:v>8.94</c:v>
                </c:pt>
              </c:numCache>
            </c:numRef>
          </c:val>
          <c:extLst>
            <c:ext xmlns:c16="http://schemas.microsoft.com/office/drawing/2014/chart" uri="{C3380CC4-5D6E-409C-BE32-E72D297353CC}">
              <c16:uniqueId val="{00000009-DABE-405F-9AB7-DDA5C691588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448</c:v>
                </c:pt>
                <c:pt idx="5">
                  <c:v>455</c:v>
                </c:pt>
                <c:pt idx="8">
                  <c:v>459</c:v>
                </c:pt>
                <c:pt idx="11">
                  <c:v>457</c:v>
                </c:pt>
                <c:pt idx="14">
                  <c:v>445</c:v>
                </c:pt>
              </c:numCache>
            </c:numRef>
          </c:val>
          <c:extLst>
            <c:ext xmlns:c16="http://schemas.microsoft.com/office/drawing/2014/chart" uri="{C3380CC4-5D6E-409C-BE32-E72D297353CC}">
              <c16:uniqueId val="{00000000-ECFD-4EF9-8666-3610A97B282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CFD-4EF9-8666-3610A97B282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CFD-4EF9-8666-3610A97B282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99</c:v>
                </c:pt>
                <c:pt idx="3">
                  <c:v>103</c:v>
                </c:pt>
                <c:pt idx="6">
                  <c:v>103</c:v>
                </c:pt>
                <c:pt idx="9">
                  <c:v>96</c:v>
                </c:pt>
                <c:pt idx="12">
                  <c:v>93</c:v>
                </c:pt>
              </c:numCache>
            </c:numRef>
          </c:val>
          <c:extLst>
            <c:ext xmlns:c16="http://schemas.microsoft.com/office/drawing/2014/chart" uri="{C3380CC4-5D6E-409C-BE32-E72D297353CC}">
              <c16:uniqueId val="{00000003-ECFD-4EF9-8666-3610A97B282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221</c:v>
                </c:pt>
                <c:pt idx="3">
                  <c:v>219</c:v>
                </c:pt>
                <c:pt idx="6">
                  <c:v>235</c:v>
                </c:pt>
                <c:pt idx="9">
                  <c:v>241</c:v>
                </c:pt>
                <c:pt idx="12">
                  <c:v>247</c:v>
                </c:pt>
              </c:numCache>
            </c:numRef>
          </c:val>
          <c:extLst>
            <c:ext xmlns:c16="http://schemas.microsoft.com/office/drawing/2014/chart" uri="{C3380CC4-5D6E-409C-BE32-E72D297353CC}">
              <c16:uniqueId val="{00000004-ECFD-4EF9-8666-3610A97B282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CFD-4EF9-8666-3610A97B282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CFD-4EF9-8666-3610A97B282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407</c:v>
                </c:pt>
                <c:pt idx="3">
                  <c:v>415</c:v>
                </c:pt>
                <c:pt idx="6">
                  <c:v>422</c:v>
                </c:pt>
                <c:pt idx="9">
                  <c:v>421</c:v>
                </c:pt>
                <c:pt idx="12">
                  <c:v>387</c:v>
                </c:pt>
              </c:numCache>
            </c:numRef>
          </c:val>
          <c:extLst>
            <c:ext xmlns:c16="http://schemas.microsoft.com/office/drawing/2014/chart" uri="{C3380CC4-5D6E-409C-BE32-E72D297353CC}">
              <c16:uniqueId val="{00000007-ECFD-4EF9-8666-3610A97B282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279</c:v>
                </c:pt>
                <c:pt idx="2">
                  <c:v>#N/A</c:v>
                </c:pt>
                <c:pt idx="3">
                  <c:v>#N/A</c:v>
                </c:pt>
                <c:pt idx="4">
                  <c:v>282</c:v>
                </c:pt>
                <c:pt idx="5">
                  <c:v>#N/A</c:v>
                </c:pt>
                <c:pt idx="6">
                  <c:v>#N/A</c:v>
                </c:pt>
                <c:pt idx="7">
                  <c:v>301</c:v>
                </c:pt>
                <c:pt idx="8">
                  <c:v>#N/A</c:v>
                </c:pt>
                <c:pt idx="9">
                  <c:v>#N/A</c:v>
                </c:pt>
                <c:pt idx="10">
                  <c:v>301</c:v>
                </c:pt>
                <c:pt idx="11">
                  <c:v>#N/A</c:v>
                </c:pt>
                <c:pt idx="12">
                  <c:v>#N/A</c:v>
                </c:pt>
                <c:pt idx="13">
                  <c:v>282</c:v>
                </c:pt>
                <c:pt idx="14">
                  <c:v>#N/A</c:v>
                </c:pt>
              </c:numCache>
            </c:numRef>
          </c:val>
          <c:smooth val="0"/>
          <c:extLst>
            <c:ext xmlns:c16="http://schemas.microsoft.com/office/drawing/2014/chart" uri="{C3380CC4-5D6E-409C-BE32-E72D297353CC}">
              <c16:uniqueId val="{00000008-ECFD-4EF9-8666-3610A97B282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5505</c:v>
                </c:pt>
                <c:pt idx="5">
                  <c:v>5416</c:v>
                </c:pt>
                <c:pt idx="8">
                  <c:v>5239</c:v>
                </c:pt>
                <c:pt idx="11">
                  <c:v>4917</c:v>
                </c:pt>
                <c:pt idx="14">
                  <c:v>4649</c:v>
                </c:pt>
              </c:numCache>
            </c:numRef>
          </c:val>
          <c:extLst>
            <c:ext xmlns:c16="http://schemas.microsoft.com/office/drawing/2014/chart" uri="{C3380CC4-5D6E-409C-BE32-E72D297353CC}">
              <c16:uniqueId val="{00000000-16D1-4CA4-8EC7-F2C11F71D49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16D1-4CA4-8EC7-F2C11F71D49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2651</c:v>
                </c:pt>
                <c:pt idx="5">
                  <c:v>2570</c:v>
                </c:pt>
                <c:pt idx="8">
                  <c:v>4209</c:v>
                </c:pt>
                <c:pt idx="11">
                  <c:v>3316</c:v>
                </c:pt>
                <c:pt idx="14">
                  <c:v>3059</c:v>
                </c:pt>
              </c:numCache>
            </c:numRef>
          </c:val>
          <c:extLst>
            <c:ext xmlns:c16="http://schemas.microsoft.com/office/drawing/2014/chart" uri="{C3380CC4-5D6E-409C-BE32-E72D297353CC}">
              <c16:uniqueId val="{00000002-16D1-4CA4-8EC7-F2C11F71D49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6D1-4CA4-8EC7-F2C11F71D49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6D1-4CA4-8EC7-F2C11F71D49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1504</c:v>
                </c:pt>
                <c:pt idx="3">
                  <c:v>846</c:v>
                </c:pt>
                <c:pt idx="6">
                  <c:v>1315</c:v>
                </c:pt>
                <c:pt idx="9">
                  <c:v>1578</c:v>
                </c:pt>
                <c:pt idx="12">
                  <c:v>1068</c:v>
                </c:pt>
              </c:numCache>
            </c:numRef>
          </c:val>
          <c:extLst>
            <c:ext xmlns:c16="http://schemas.microsoft.com/office/drawing/2014/chart" uri="{C3380CC4-5D6E-409C-BE32-E72D297353CC}">
              <c16:uniqueId val="{00000005-16D1-4CA4-8EC7-F2C11F71D49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338</c:v>
                </c:pt>
                <c:pt idx="3">
                  <c:v>264</c:v>
                </c:pt>
                <c:pt idx="6">
                  <c:v>0</c:v>
                </c:pt>
                <c:pt idx="9">
                  <c:v>0</c:v>
                </c:pt>
                <c:pt idx="12">
                  <c:v>0</c:v>
                </c:pt>
              </c:numCache>
            </c:numRef>
          </c:val>
          <c:extLst>
            <c:ext xmlns:c16="http://schemas.microsoft.com/office/drawing/2014/chart" uri="{C3380CC4-5D6E-409C-BE32-E72D297353CC}">
              <c16:uniqueId val="{00000006-16D1-4CA4-8EC7-F2C11F71D49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1053</c:v>
                </c:pt>
                <c:pt idx="3">
                  <c:v>977</c:v>
                </c:pt>
                <c:pt idx="6">
                  <c:v>1024</c:v>
                </c:pt>
                <c:pt idx="9">
                  <c:v>983</c:v>
                </c:pt>
                <c:pt idx="12">
                  <c:v>917</c:v>
                </c:pt>
              </c:numCache>
            </c:numRef>
          </c:val>
          <c:extLst>
            <c:ext xmlns:c16="http://schemas.microsoft.com/office/drawing/2014/chart" uri="{C3380CC4-5D6E-409C-BE32-E72D297353CC}">
              <c16:uniqueId val="{00000007-16D1-4CA4-8EC7-F2C11F71D49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2955</c:v>
                </c:pt>
                <c:pt idx="3">
                  <c:v>2927</c:v>
                </c:pt>
                <c:pt idx="6">
                  <c:v>2948</c:v>
                </c:pt>
                <c:pt idx="9">
                  <c:v>3146</c:v>
                </c:pt>
                <c:pt idx="12">
                  <c:v>3097</c:v>
                </c:pt>
              </c:numCache>
            </c:numRef>
          </c:val>
          <c:extLst>
            <c:ext xmlns:c16="http://schemas.microsoft.com/office/drawing/2014/chart" uri="{C3380CC4-5D6E-409C-BE32-E72D297353CC}">
              <c16:uniqueId val="{00000008-16D1-4CA4-8EC7-F2C11F71D49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6D1-4CA4-8EC7-F2C11F71D49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4129</c:v>
                </c:pt>
                <c:pt idx="3">
                  <c:v>4309</c:v>
                </c:pt>
                <c:pt idx="6">
                  <c:v>4204</c:v>
                </c:pt>
                <c:pt idx="9">
                  <c:v>4042</c:v>
                </c:pt>
                <c:pt idx="12">
                  <c:v>3987</c:v>
                </c:pt>
              </c:numCache>
            </c:numRef>
          </c:val>
          <c:extLst>
            <c:ext xmlns:c16="http://schemas.microsoft.com/office/drawing/2014/chart" uri="{C3380CC4-5D6E-409C-BE32-E72D297353CC}">
              <c16:uniqueId val="{0000000A-16D1-4CA4-8EC7-F2C11F71D49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1824</c:v>
                </c:pt>
                <c:pt idx="2">
                  <c:v>#N/A</c:v>
                </c:pt>
                <c:pt idx="3">
                  <c:v>#N/A</c:v>
                </c:pt>
                <c:pt idx="4">
                  <c:v>1337</c:v>
                </c:pt>
                <c:pt idx="5">
                  <c:v>#N/A</c:v>
                </c:pt>
                <c:pt idx="6">
                  <c:v>#N/A</c:v>
                </c:pt>
                <c:pt idx="7">
                  <c:v>42</c:v>
                </c:pt>
                <c:pt idx="8">
                  <c:v>#N/A</c:v>
                </c:pt>
                <c:pt idx="9">
                  <c:v>#N/A</c:v>
                </c:pt>
                <c:pt idx="10">
                  <c:v>1516</c:v>
                </c:pt>
                <c:pt idx="11">
                  <c:v>#N/A</c:v>
                </c:pt>
                <c:pt idx="12">
                  <c:v>#N/A</c:v>
                </c:pt>
                <c:pt idx="13">
                  <c:v>1362</c:v>
                </c:pt>
                <c:pt idx="14">
                  <c:v>#N/A</c:v>
                </c:pt>
              </c:numCache>
            </c:numRef>
          </c:val>
          <c:smooth val="0"/>
          <c:extLst>
            <c:ext xmlns:c16="http://schemas.microsoft.com/office/drawing/2014/chart" uri="{C3380CC4-5D6E-409C-BE32-E72D297353CC}">
              <c16:uniqueId val="{0000000B-16D1-4CA4-8EC7-F2C11F71D49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1856</c:v>
                </c:pt>
                <c:pt idx="1">
                  <c:v>1010</c:v>
                </c:pt>
                <c:pt idx="2">
                  <c:v>841</c:v>
                </c:pt>
              </c:numCache>
            </c:numRef>
          </c:val>
          <c:extLst>
            <c:ext xmlns:c16="http://schemas.microsoft.com/office/drawing/2014/chart" uri="{C3380CC4-5D6E-409C-BE32-E72D297353CC}">
              <c16:uniqueId val="{00000000-D366-477A-B77C-C60EC8FD11C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c:v>
                </c:pt>
                <c:pt idx="1">
                  <c:v>9</c:v>
                </c:pt>
                <c:pt idx="2">
                  <c:v>9</c:v>
                </c:pt>
              </c:numCache>
            </c:numRef>
          </c:val>
          <c:extLst>
            <c:ext xmlns:c16="http://schemas.microsoft.com/office/drawing/2014/chart" uri="{C3380CC4-5D6E-409C-BE32-E72D297353CC}">
              <c16:uniqueId val="{00000001-D366-477A-B77C-C60EC8FD11C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1860</c:v>
                </c:pt>
                <c:pt idx="1">
                  <c:v>1769</c:v>
                </c:pt>
                <c:pt idx="2">
                  <c:v>1676</c:v>
                </c:pt>
              </c:numCache>
            </c:numRef>
          </c:val>
          <c:extLst>
            <c:ext xmlns:c16="http://schemas.microsoft.com/office/drawing/2014/chart" uri="{C3380CC4-5D6E-409C-BE32-E72D297353CC}">
              <c16:uniqueId val="{00000002-D366-477A-B77C-C60EC8FD11C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{3DB7B9C4-BB89-4A35-8AA0-10215BFEFCA8}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B74-4AEC-9107-5220187666A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{838D507A-4DC9-4D83-9473-79BF93CE195B}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B74-4AEC-9107-5220187666A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{3AF37964-E0E2-4388-95DE-53A2A370CBA5}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B74-4AEC-9107-5220187666A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{B84816FF-1B2A-449B-B9D3-7A421323B778}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B74-4AEC-9107-5220187666A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{FCB32063-971C-43F6-A2BC-761EC18949BB}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B74-4AEC-9107-5220187666A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{3D51AA38-5681-409B-8E22-0B1107AA209D}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B74-4AEC-9107-5220187666A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{5C7CC58A-F6EF-4193-A246-0B7E35F6C12C}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B74-4AEC-9107-5220187666A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{3E300628-1537-410F-BC94-109EDDE64599}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B74-4AEC-9107-5220187666A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{F38DD792-A13F-47D9-9414-07F7E037BBC9}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B74-4AEC-9107-5220187666A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70.2</c:v>
                </c:pt>
              </c:numCache>
            </c:numRef>
          </c:xVal>
          <c:yVal>
            <c:numRef>
              <c:f>公会計指標分析・財政指標組合せ分析表!$BP$51:$DC$51</c:f>
              <c:numCache>
                <c:formatCode>#,##0.0;"▲ "#,##0.0</c:formatCode>
                <c:ptCount val="40"/>
                <c:pt idx="0">
                  <c:v>57.9</c:v>
                </c:pt>
              </c:numCache>
            </c:numRef>
          </c:yVal>
          <c:smooth val="0"/>
          <c:extLst>
            <c:ext xmlns:c16="http://schemas.microsoft.com/office/drawing/2014/chart" uri="{C3380CC4-5D6E-409C-BE32-E72D297353CC}">
              <c16:uniqueId val="{00000009-6B74-4AEC-9107-5220187666A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{A0D6DF51-4FAC-428A-ACF5-817B862DF11D}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B74-4AEC-9107-5220187666A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{347F38D9-FF83-4036-9936-6C4CF23598E7}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B74-4AEC-9107-5220187666A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{70F0EF95-A712-410B-9706-4083C2BD58FB}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B74-4AEC-9107-5220187666A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{EA6A32FA-2BFC-4689-9D13-AE56EC4D3893}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B74-4AEC-9107-5220187666A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{F06F8416-64D6-4C3E-849E-619D2C2AB4C0}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B74-4AEC-9107-5220187666A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{0ADF0552-072A-4451-BFD8-285FD98E9961}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B74-4AEC-9107-5220187666A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{7EB0A51A-17CC-42E1-8DCD-1D50A10D1AFC}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B74-4AEC-9107-5220187666A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{3983F97F-1FDA-4A3F-9272-31377E20D8ED}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B74-4AEC-9107-5220187666A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{BE008943-331C-43BF-B332-44761ED4440E}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B74-4AEC-9107-5220187666A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numCache>
            </c:numRef>
          </c:xVal>
          <c:yVal>
            <c:numRef>
              <c:f>公会計指標分析・財政指標組合せ分析表!$BP$55:$DC$55</c:f>
              <c:numCache>
                <c:formatCode>#,##0.0;"▲ "#,##0.0</c:formatCode>
                <c:ptCount val="40"/>
                <c:pt idx="0">
                  <c:v>23.5</c:v>
                </c:pt>
              </c:numCache>
            </c:numRef>
          </c:yVal>
          <c:smooth val="0"/>
          <c:extLst>
            <c:ext xmlns:c16="http://schemas.microsoft.com/office/drawing/2014/chart" uri="{C3380CC4-5D6E-409C-BE32-E72D297353CC}">
              <c16:uniqueId val="{00000013-6B74-4AEC-9107-5220187666A7}"/>
            </c:ext>
          </c:extLst>
        </c:ser>
        <c:dLbls>
          <c:showLegendKey val="0"/>
          <c:showVal val="1"/>
          <c:showCatName val="0"/>
          <c:showSerName val="0"/>
          <c:showPercent val="0"/>
          <c:showBubbleSize val="0"/>
        </c:dLbls>
        <c:axId val="46179840"/>
        <c:axId val="46181760"/>
      </c:scatterChart>
      <c:valAx>
        <c:axId val="46179840"/>
        <c:scaling>
          <c:orientation val="maxMin"/>
          <c:max val="71"/>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{9275E9FB-F0C9-401E-BA98-9EC6FAC4C015}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1AE-4886-A011-02A8DF96E5D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{A1830982-D1DE-452F-99C1-4D6A38FF1CBE}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1AE-4886-A011-02A8DF96E5D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{4F91CBEF-61C7-432D-952F-F992AA27E1DD}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1AE-4886-A011-02A8DF96E5D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{C03890E9-9553-4D17-8665-4ACECE229058}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1AE-4886-A011-02A8DF96E5D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{3114D7AD-6D13-4994-AE89-EDFFB82863AF}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1AE-4886-A011-02A8DF96E5D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{2863F405-7D82-407B-9964-FC26E969575F}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1AE-4886-A011-02A8DF96E5D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{2326A11B-3910-4592-9B52-4B08F33C9D8E}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1AE-4886-A011-02A8DF96E5D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{1B74D249-B19B-44F6-BEFB-AF071C1BE823}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1AE-4886-A011-02A8DF96E5D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{1041612F-BB55-41D1-AF92-1B1B06C19805}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1AE-4886-A011-02A8DF96E5D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7.6</c:v>
                </c:pt>
                <c:pt idx="8">
                  <c:v>8.3000000000000007</c:v>
                </c:pt>
                <c:pt idx="16">
                  <c:v>8.9</c:v>
                </c:pt>
                <c:pt idx="24">
                  <c:v>8.8000000000000007</c:v>
                </c:pt>
                <c:pt idx="32">
                  <c:v>8.4</c:v>
                </c:pt>
              </c:numCache>
            </c:numRef>
          </c:xVal>
          <c:yVal>
            <c:numRef>
              <c:f>公会計指標分析・財政指標組合せ分析表!$BP$73:$DC$73</c:f>
              <c:numCache>
                <c:formatCode>#,##0.0;"▲ "#,##0.0</c:formatCode>
                <c:ptCount val="40"/>
                <c:pt idx="0">
                  <c:v>57.9</c:v>
                </c:pt>
                <c:pt idx="8">
                  <c:v>40.700000000000003</c:v>
                </c:pt>
                <c:pt idx="16">
                  <c:v>1.3</c:v>
                </c:pt>
                <c:pt idx="24">
                  <c:v>43.3</c:v>
                </c:pt>
                <c:pt idx="32">
                  <c:v>35.5</c:v>
                </c:pt>
              </c:numCache>
            </c:numRef>
          </c:yVal>
          <c:smooth val="0"/>
          <c:extLst>
            <c:ext xmlns:c16="http://schemas.microsoft.com/office/drawing/2014/chart" uri="{C3380CC4-5D6E-409C-BE32-E72D297353CC}">
              <c16:uniqueId val="{00000009-41AE-4886-A011-02A8DF96E5D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{81F7ADAA-BAD7-4A9C-AC21-EF47EE5B2E13}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1AE-4886-A011-02A8DF96E5D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{AC9934DD-6330-46A6-861D-44F1FFD38154}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1AE-4886-A011-02A8DF96E5D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{9AAF24A3-2BFD-4EAF-B7FB-1CC9563F958B}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1AE-4886-A011-02A8DF96E5D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{74F18478-6201-48EC-A5C7-44DE5A539393}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1AE-4886-A011-02A8DF96E5D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{0AC37480-C22C-45F4-90C3-4753F55BAE55}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1AE-4886-A011-02A8DF96E5D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{0838E915-DF8F-4FBB-9F55-A7368F9EEA7D}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1AE-4886-A011-02A8DF96E5D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{A1908BCE-2DBA-44CB-9084-E0C7967625C4}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1AE-4886-A011-02A8DF96E5D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{5E88C77D-2F57-4BBA-98EE-D5F5D377F0F1}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1AE-4886-A011-02A8DF96E5D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{3106EF4F-7213-4710-8B84-C399DFEDFA9F}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1AE-4886-A011-02A8DF96E5D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41AE-4886-A011-02A8DF96E5D4}"/>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群馬県明和町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10,751
10,359
19.64
7,865,561
7,202,920
382,448
4,276,156
3,987,324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ゴシック" panose="020B0609070205080204" pitchFamily="49" charset="-128"/>
              <a:ea typeface="ＭＳ ゴシック" panose="020B0609070205080204" pitchFamily="49" charset="-128"/>
            </a:rPr>
            <a:t>　</a:t>
          </a:r>
          <a:r>
            <a:rPr kumimoji="1" lang="en-US" altLang="ja-JP" sz="1400">
              <a:latin typeface="ＭＳ ゴシック" panose="020B0609070205080204" pitchFamily="49" charset="-128"/>
              <a:ea typeface="ＭＳ ゴシック" panose="020B0609070205080204" pitchFamily="49" charset="-128"/>
            </a:rPr>
            <a:t>R05</a:t>
          </a:r>
          <a:r>
            <a:rPr kumimoji="1" lang="ja-JP" altLang="en-US" sz="1400">
              <a:latin typeface="ＭＳ ゴシック" panose="020B0609070205080204" pitchFamily="49" charset="-128"/>
              <a:ea typeface="ＭＳ ゴシック" panose="020B0609070205080204" pitchFamily="49" charset="-128"/>
            </a:rPr>
            <a:t>年度と比較して</a:t>
          </a:r>
          <a:r>
            <a:rPr kumimoji="1" lang="en-US" altLang="ja-JP" sz="1400">
              <a:latin typeface="ＭＳ ゴシック" panose="020B0609070205080204" pitchFamily="49" charset="-128"/>
              <a:ea typeface="ＭＳ ゴシック" panose="020B0609070205080204" pitchFamily="49" charset="-128"/>
            </a:rPr>
            <a:t>0.09</a:t>
          </a:r>
          <a:r>
            <a:rPr kumimoji="1" lang="ja-JP" altLang="en-US" sz="1400">
              <a:latin typeface="ＭＳ ゴシック" panose="020B0609070205080204" pitchFamily="49" charset="-128"/>
              <a:ea typeface="ＭＳ ゴシック" panose="020B0609070205080204" pitchFamily="49" charset="-128"/>
            </a:rPr>
            <a:t>ポイント増加したが、</a:t>
          </a:r>
          <a:r>
            <a:rPr kumimoji="1" lang="en-US" altLang="ja-JP" sz="1400">
              <a:latin typeface="ＭＳ ゴシック" panose="020B0609070205080204" pitchFamily="49" charset="-128"/>
              <a:ea typeface="ＭＳ ゴシック" panose="020B0609070205080204" pitchFamily="49" charset="-128"/>
            </a:rPr>
            <a:t>R05</a:t>
          </a:r>
          <a:r>
            <a:rPr kumimoji="1" lang="ja-JP" altLang="en-US" sz="1400">
              <a:latin typeface="ＭＳ ゴシック" panose="020B0609070205080204" pitchFamily="49" charset="-128"/>
              <a:ea typeface="ＭＳ ゴシック" panose="020B0609070205080204" pitchFamily="49" charset="-128"/>
            </a:rPr>
            <a:t>年度の税収によるものであるため、景気に変動されない自主財源の確保に努めたい。</a:t>
          </a:r>
          <a:endParaRPr kumimoji="1" lang="en-US" altLang="ja-JP" sz="1400">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11854</xdr:rowOff>
    </xdr:from>
    <xdr:to>
      <xdr:col>23</xdr:col>
      <xdr:colOff>133350</xdr:colOff>
      <xdr:row>41</xdr:row>
      <xdr:rowOff>84244</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041304"/>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131673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32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84244</xdr:rowOff>
    </xdr:from>
    <xdr:to>
      <xdr:col>19</xdr:col>
      <xdr:colOff>133350</xdr:colOff>
      <xdr:row>41</xdr:row>
      <xdr:rowOff>100330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711369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82567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100330</xdr:rowOff>
    </xdr:from>
    <xdr:to>
      <xdr:col>15</xdr:col>
      <xdr:colOff>82550</xdr:colOff>
      <xdr:row>41</xdr:row>
      <xdr:rowOff>100330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129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98654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92287</xdr:rowOff>
    </xdr:from>
    <xdr:to>
      <xdr:col>11</xdr:col>
      <xdr:colOff>31750</xdr:colOff>
      <xdr:row>41</xdr:row>
      <xdr:rowOff>100330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12173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132504</xdr:rowOff>
    </xdr:from>
    <xdr:to>
      <xdr:col>23</xdr:col>
      <xdr:colOff>184150</xdr:colOff>
      <xdr:row>41</xdr:row>
      <xdr:rowOff>62654</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149031</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683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33444</xdr:rowOff>
    </xdr:from>
    <xdr:to>
      <xdr:col>19</xdr:col>
      <xdr:colOff>184150</xdr:colOff>
      <xdr:row>41</xdr:row>
      <xdr:rowOff>135044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145221</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831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49530</xdr:rowOff>
    </xdr:from>
    <xdr:to>
      <xdr:col>15</xdr:col>
      <xdr:colOff>133350</xdr:colOff>
      <xdr:row>41</xdr:row>
      <xdr:rowOff>151130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161307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49530</xdr:rowOff>
    </xdr:from>
    <xdr:to>
      <xdr:col>11</xdr:col>
      <xdr:colOff>82550</xdr:colOff>
      <xdr:row>41</xdr:row>
      <xdr:rowOff>151130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161307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41487</xdr:rowOff>
    </xdr:from>
    <xdr:to>
      <xdr:col>7</xdr:col>
      <xdr:colOff>31750</xdr:colOff>
      <xdr:row>41</xdr:row>
      <xdr:rowOff>143087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153264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839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ゴシック" panose="020B0609070205080204" pitchFamily="49" charset="-128"/>
              <a:ea typeface="ＭＳ ゴシック" panose="020B0609070205080204" pitchFamily="49" charset="-128"/>
            </a:rPr>
            <a:t>　地方税（法人税割）の減少と、普通交付税の不交付が同時に訪れ、財源が減少したことにより、経常収支比率が上昇した。今後、基金の確保や、工業団地造成や企業誘致等により安定財源の確保にも引き続き力を入れていく。</a:t>
          </a:r>
          <a:endParaRPr kumimoji="1" lang="en-US" altLang="ja-JP" sz="14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153416</xdr:rowOff>
    </xdr:from>
    <xdr:to>
      <xdr:col>23</xdr:col>
      <xdr:colOff>133350</xdr:colOff>
      <xdr:row>65</xdr:row>
      <xdr:rowOff>128524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268966"/>
          <a:ext cx="838200" cy="100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133621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077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57</xdr:row>
      <xdr:rowOff>168148</xdr:rowOff>
    </xdr:from>
    <xdr:to>
      <xdr:col>19</xdr:col>
      <xdr:colOff>133350</xdr:colOff>
      <xdr:row>59</xdr:row>
      <xdr:rowOff>153416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9940798"/>
          <a:ext cx="889000" cy="32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19956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30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57</xdr:row>
      <xdr:rowOff>168148</xdr:rowOff>
    </xdr:from>
    <xdr:to>
      <xdr:col>15</xdr:col>
      <xdr:colOff>82550</xdr:colOff>
      <xdr:row>60</xdr:row>
      <xdr:rowOff>6096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9940798"/>
          <a:ext cx="889000" cy="35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150385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265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6096</xdr:rowOff>
    </xdr:from>
    <xdr:to>
      <xdr:col>11</xdr:col>
      <xdr:colOff>31750</xdr:colOff>
      <xdr:row>61</xdr:row>
      <xdr:rowOff>83185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293096"/>
          <a:ext cx="889000" cy="248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105808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9878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33291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77724</xdr:rowOff>
    </xdr:from>
    <xdr:to>
      <xdr:col>23</xdr:col>
      <xdr:colOff>184150</xdr:colOff>
      <xdr:row>66</xdr:row>
      <xdr:rowOff>7874</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22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145051</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117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102616</xdr:rowOff>
    </xdr:from>
    <xdr:to>
      <xdr:col>19</xdr:col>
      <xdr:colOff>184150</xdr:colOff>
      <xdr:row>60</xdr:row>
      <xdr:rowOff>32766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21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42943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9987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57</xdr:row>
      <xdr:rowOff>117348</xdr:rowOff>
    </xdr:from>
    <xdr:to>
      <xdr:col>15</xdr:col>
      <xdr:colOff>133350</xdr:colOff>
      <xdr:row>58</xdr:row>
      <xdr:rowOff>47498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988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56</xdr:row>
      <xdr:rowOff>57675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9658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126746</xdr:rowOff>
    </xdr:from>
    <xdr:to>
      <xdr:col>11</xdr:col>
      <xdr:colOff>82550</xdr:colOff>
      <xdr:row>60</xdr:row>
      <xdr:rowOff>56896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24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41673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328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32385</xdr:rowOff>
    </xdr:from>
    <xdr:to>
      <xdr:col>7</xdr:col>
      <xdr:colOff>31750</xdr:colOff>
      <xdr:row>61</xdr:row>
      <xdr:rowOff>133985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118762</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57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[235,283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ゴシック" panose="020B0609070205080204" pitchFamily="49" charset="-128"/>
              <a:ea typeface="ＭＳ ゴシック" panose="020B0609070205080204" pitchFamily="49" charset="-128"/>
            </a:rPr>
            <a:t>　会計年度任用職員については、経費が年々増加している。</a:t>
          </a:r>
          <a:r>
            <a:rPr kumimoji="1" lang="en-US" altLang="ja-JP" sz="1400">
              <a:latin typeface="ＭＳ ゴシック" panose="020B0609070205080204" pitchFamily="49" charset="-128"/>
              <a:ea typeface="ＭＳ ゴシック" panose="020B0609070205080204" pitchFamily="49" charset="-128"/>
            </a:rPr>
            <a:t>R06</a:t>
          </a:r>
          <a:r>
            <a:rPr kumimoji="1" lang="ja-JP" altLang="en-US" sz="1400">
              <a:latin typeface="ＭＳ ゴシック" panose="020B0609070205080204" pitchFamily="49" charset="-128"/>
              <a:ea typeface="ＭＳ ゴシック" panose="020B0609070205080204" pitchFamily="49" charset="-128"/>
            </a:rPr>
            <a:t>年度からは勤勉手当も支給となり、かつ、ベースアップも行われたため、業務効率化により人件費の削減を図る。</a:t>
          </a:r>
          <a:endParaRPr kumimoji="1" lang="en-US" altLang="ja-JP" sz="1400">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物件費については、単年度の事業の有無や情勢、町の状況によって増減する傾向にある。近年物価高騰や原油高騰による物件費の増加が著しいため財源の確保に努める。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7612</xdr:rowOff>
    </xdr:from>
    <xdr:to>
      <xdr:col>23</xdr:col>
      <xdr:colOff>133350</xdr:colOff>
      <xdr:row>82</xdr:row>
      <xdr:rowOff>49273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066512"/>
          <a:ext cx="838200" cy="4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340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5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107127</xdr:rowOff>
    </xdr:from>
    <xdr:to>
      <xdr:col>19</xdr:col>
      <xdr:colOff>133350</xdr:colOff>
      <xdr:row>82</xdr:row>
      <xdr:rowOff>7612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3994577"/>
          <a:ext cx="889000" cy="71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45266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0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98045</xdr:rowOff>
    </xdr:from>
    <xdr:to>
      <xdr:col>15</xdr:col>
      <xdr:colOff>82550</xdr:colOff>
      <xdr:row>81</xdr:row>
      <xdr:rowOff>107127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985495"/>
          <a:ext cx="889000" cy="9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17479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7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70836</xdr:rowOff>
    </xdr:from>
    <xdr:to>
      <xdr:col>11</xdr:col>
      <xdr:colOff>31750</xdr:colOff>
      <xdr:row>81</xdr:row>
      <xdr:rowOff>98045</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3958286"/>
          <a:ext cx="889000" cy="27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164713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0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132222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169923</xdr:rowOff>
    </xdr:from>
    <xdr:to>
      <xdr:col>23</xdr:col>
      <xdr:colOff>184150</xdr:colOff>
      <xdr:row>82</xdr:row>
      <xdr:rowOff>100073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057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15000</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902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128262</xdr:rowOff>
    </xdr:from>
    <xdr:to>
      <xdr:col>19</xdr:col>
      <xdr:colOff>184150</xdr:colOff>
      <xdr:row>82</xdr:row>
      <xdr:rowOff>58412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01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68589</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784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56327</xdr:rowOff>
    </xdr:from>
    <xdr:to>
      <xdr:col>15</xdr:col>
      <xdr:colOff>133350</xdr:colOff>
      <xdr:row>81</xdr:row>
      <xdr:rowOff>157927</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94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168104</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712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47245</xdr:rowOff>
    </xdr:from>
    <xdr:to>
      <xdr:col>11</xdr:col>
      <xdr:colOff>82550</xdr:colOff>
      <xdr:row>81</xdr:row>
      <xdr:rowOff>148845</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93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159022</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703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20036</xdr:rowOff>
    </xdr:from>
    <xdr:to>
      <xdr:col>7</xdr:col>
      <xdr:colOff>31750</xdr:colOff>
      <xdr:row>81</xdr:row>
      <xdr:rowOff>121636</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90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131813</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676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ゴシック" panose="020B0609070205080204" pitchFamily="49" charset="-128"/>
              <a:ea typeface="ＭＳ ゴシック" panose="020B0609070205080204" pitchFamily="49" charset="-128"/>
            </a:rPr>
            <a:t>　</a:t>
          </a:r>
          <a:r>
            <a:rPr kumimoji="1" lang="en-US" altLang="ja-JP" sz="1400">
              <a:latin typeface="ＭＳ ゴシック" panose="020B0609070205080204" pitchFamily="49" charset="-128"/>
              <a:ea typeface="ＭＳ ゴシック" panose="020B0609070205080204" pitchFamily="49" charset="-128"/>
            </a:rPr>
            <a:t>R05</a:t>
          </a:r>
          <a:r>
            <a:rPr kumimoji="1" lang="ja-JP" altLang="en-US" sz="1400">
              <a:latin typeface="ＭＳ ゴシック" panose="020B0609070205080204" pitchFamily="49" charset="-128"/>
              <a:ea typeface="ＭＳ ゴシック" panose="020B0609070205080204" pitchFamily="49" charset="-128"/>
            </a:rPr>
            <a:t>年度と比較して、</a:t>
          </a:r>
          <a:r>
            <a:rPr kumimoji="1" lang="en-US" altLang="ja-JP" sz="1400">
              <a:latin typeface="ＭＳ ゴシック" panose="020B0609070205080204" pitchFamily="49" charset="-128"/>
              <a:ea typeface="ＭＳ ゴシック" panose="020B0609070205080204" pitchFamily="49" charset="-128"/>
            </a:rPr>
            <a:t>0.3</a:t>
          </a:r>
          <a:r>
            <a:rPr kumimoji="1" lang="ja-JP" altLang="en-US" sz="1400">
              <a:latin typeface="ＭＳ ゴシック" panose="020B0609070205080204" pitchFamily="49" charset="-128"/>
              <a:ea typeface="ＭＳ ゴシック" panose="020B0609070205080204" pitchFamily="49" charset="-128"/>
            </a:rPr>
            <a:t>ポイント増加した。</a:t>
          </a:r>
          <a:endParaRPr kumimoji="1" lang="en-US" altLang="ja-JP" sz="1400">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今後も人事院勧告等を勘案し、給与適正化に努めていく。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74789</xdr:rowOff>
    </xdr:from>
    <xdr:to>
      <xdr:col>81</xdr:col>
      <xdr:colOff>44450</xdr:colOff>
      <xdr:row>86</xdr:row>
      <xdr:rowOff>115005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4819489"/>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138995</xdr:rowOff>
    </xdr:from>
    <xdr:to>
      <xdr:col>77</xdr:col>
      <xdr:colOff>44450</xdr:colOff>
      <xdr:row>86</xdr:row>
      <xdr:rowOff>74789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4712245"/>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138995</xdr:rowOff>
    </xdr:from>
    <xdr:to>
      <xdr:col>72</xdr:col>
      <xdr:colOff>203200</xdr:colOff>
      <xdr:row>87</xdr:row>
      <xdr:rowOff>10584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4712245"/>
          <a:ext cx="889000" cy="21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10584</xdr:rowOff>
    </xdr:from>
    <xdr:to>
      <xdr:col>68</xdr:col>
      <xdr:colOff>152400</xdr:colOff>
      <xdr:row>87</xdr:row>
      <xdr:rowOff>158045</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926734"/>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64205</xdr:rowOff>
    </xdr:from>
    <xdr:to>
      <xdr:col>81</xdr:col>
      <xdr:colOff>95250</xdr:colOff>
      <xdr:row>86</xdr:row>
      <xdr:rowOff>165805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36282</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780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23989</xdr:rowOff>
    </xdr:from>
    <xdr:to>
      <xdr:col>77</xdr:col>
      <xdr:colOff>95250</xdr:colOff>
      <xdr:row>86</xdr:row>
      <xdr:rowOff>125589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110366</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855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88195</xdr:rowOff>
    </xdr:from>
    <xdr:to>
      <xdr:col>73</xdr:col>
      <xdr:colOff>44450</xdr:colOff>
      <xdr:row>86</xdr:row>
      <xdr:rowOff>18345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3122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131234</xdr:rowOff>
    </xdr:from>
    <xdr:to>
      <xdr:col>68</xdr:col>
      <xdr:colOff>203200</xdr:colOff>
      <xdr:row>87</xdr:row>
      <xdr:rowOff>61384</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46161</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107245</xdr:rowOff>
    </xdr:from>
    <xdr:to>
      <xdr:col>64</xdr:col>
      <xdr:colOff>152400</xdr:colOff>
      <xdr:row>88</xdr:row>
      <xdr:rowOff>37395</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502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22172</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10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ゴシック" panose="020B0609070205080204" pitchFamily="49" charset="-128"/>
              <a:ea typeface="ＭＳ ゴシック" panose="020B0609070205080204" pitchFamily="49" charset="-128"/>
            </a:rPr>
            <a:t>　昨年度と比較して、</a:t>
          </a:r>
          <a:r>
            <a:rPr kumimoji="1" lang="en-US" altLang="ja-JP" sz="1400">
              <a:latin typeface="ＭＳ ゴシック" panose="020B0609070205080204" pitchFamily="49" charset="-128"/>
              <a:ea typeface="ＭＳ ゴシック" panose="020B0609070205080204" pitchFamily="49" charset="-128"/>
            </a:rPr>
            <a:t>0.08</a:t>
          </a:r>
          <a:r>
            <a:rPr kumimoji="1" lang="ja-JP" altLang="en-US" sz="1400">
              <a:latin typeface="ＭＳ ゴシック" panose="020B0609070205080204" pitchFamily="49" charset="-128"/>
              <a:ea typeface="ＭＳ ゴシック" panose="020B0609070205080204" pitchFamily="49" charset="-128"/>
            </a:rPr>
            <a:t>ポイント増加している。</a:t>
          </a:r>
          <a:endParaRPr kumimoji="1" lang="en-US" altLang="ja-JP" sz="1400">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引き続き住民サービスの向上に努めながら、適切な定員管理と業務の効率化を図っていく。</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68822</xdr:rowOff>
    </xdr:from>
    <xdr:to>
      <xdr:col>81</xdr:col>
      <xdr:colOff>44450</xdr:colOff>
      <xdr:row>61</xdr:row>
      <xdr:rowOff>78015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527272"/>
          <a:ext cx="8382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18463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305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32052</xdr:rowOff>
    </xdr:from>
    <xdr:to>
      <xdr:col>77</xdr:col>
      <xdr:colOff>44450</xdr:colOff>
      <xdr:row>61</xdr:row>
      <xdr:rowOff>68822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490502"/>
          <a:ext cx="889000" cy="36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89582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205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32052</xdr:rowOff>
    </xdr:from>
    <xdr:to>
      <xdr:col>72</xdr:col>
      <xdr:colOff>203200</xdr:colOff>
      <xdr:row>61</xdr:row>
      <xdr:rowOff>33201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4401800" y="10490502"/>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59707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18264</xdr:rowOff>
    </xdr:from>
    <xdr:to>
      <xdr:col>68</xdr:col>
      <xdr:colOff>152400</xdr:colOff>
      <xdr:row>61</xdr:row>
      <xdr:rowOff>33201</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476714"/>
          <a:ext cx="889000" cy="1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47068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162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13745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12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27215</xdr:rowOff>
    </xdr:from>
    <xdr:to>
      <xdr:col>81</xdr:col>
      <xdr:colOff>95250</xdr:colOff>
      <xdr:row>61</xdr:row>
      <xdr:rowOff>128815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48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170742</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457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18022</xdr:rowOff>
    </xdr:from>
    <xdr:to>
      <xdr:col>77</xdr:col>
      <xdr:colOff>95250</xdr:colOff>
      <xdr:row>61</xdr:row>
      <xdr:rowOff>119622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47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104399</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562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152702</xdr:rowOff>
    </xdr:from>
    <xdr:to>
      <xdr:col>73</xdr:col>
      <xdr:colOff>44450</xdr:colOff>
      <xdr:row>61</xdr:row>
      <xdr:rowOff>82852</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43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67629</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526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153851</xdr:rowOff>
    </xdr:from>
    <xdr:to>
      <xdr:col>68</xdr:col>
      <xdr:colOff>203200</xdr:colOff>
      <xdr:row>61</xdr:row>
      <xdr:rowOff>84001</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44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68778</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527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138914</xdr:rowOff>
    </xdr:from>
    <xdr:to>
      <xdr:col>64</xdr:col>
      <xdr:colOff>152400</xdr:colOff>
      <xdr:row>61</xdr:row>
      <xdr:rowOff>69064</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42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53841</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512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ゴシック" panose="020B0609070205080204" pitchFamily="49" charset="-128"/>
              <a:ea typeface="ＭＳ ゴシック" panose="020B0609070205080204" pitchFamily="49" charset="-128"/>
            </a:rPr>
            <a:t>　</a:t>
          </a:r>
          <a:r>
            <a:rPr kumimoji="1" lang="en-US" altLang="ja-JP" sz="1400">
              <a:latin typeface="ＭＳ ゴシック" panose="020B0609070205080204" pitchFamily="49" charset="-128"/>
              <a:ea typeface="ＭＳ ゴシック" panose="020B0609070205080204" pitchFamily="49" charset="-128"/>
            </a:rPr>
            <a:t>R05</a:t>
          </a:r>
          <a:r>
            <a:rPr kumimoji="1" lang="ja-JP" altLang="en-US" sz="1400">
              <a:latin typeface="ＭＳ ゴシック" panose="020B0609070205080204" pitchFamily="49" charset="-128"/>
              <a:ea typeface="ＭＳ ゴシック" panose="020B0609070205080204" pitchFamily="49" charset="-128"/>
            </a:rPr>
            <a:t>年度と比較して</a:t>
          </a:r>
          <a:r>
            <a:rPr kumimoji="1" lang="en-US" altLang="ja-JP" sz="1400">
              <a:latin typeface="ＭＳ ゴシック" panose="020B0609070205080204" pitchFamily="49" charset="-128"/>
              <a:ea typeface="ＭＳ ゴシック" panose="020B0609070205080204" pitchFamily="49" charset="-128"/>
            </a:rPr>
            <a:t>0.4</a:t>
          </a:r>
          <a:r>
            <a:rPr kumimoji="1" lang="ja-JP" altLang="en-US" sz="1400">
              <a:latin typeface="ＭＳ ゴシック" panose="020B0609070205080204" pitchFamily="49" charset="-128"/>
              <a:ea typeface="ＭＳ ゴシック" panose="020B0609070205080204" pitchFamily="49" charset="-128"/>
            </a:rPr>
            <a:t>ポイント減少したが、全国・群馬県平均を上回っている。地方債に関しては、交付税措置のない借入を控えるとともに、償還年数や据置期間に偏りが出ないよう努める。利率についても近年の上昇を考慮し、慎重な借入を行う。</a:t>
          </a:r>
          <a:endParaRPr kumimoji="1" lang="en-US" altLang="ja-JP" sz="1400">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58965</xdr:rowOff>
    </xdr:from>
    <xdr:to>
      <xdr:col>81</xdr:col>
      <xdr:colOff>44450</xdr:colOff>
      <xdr:row>41</xdr:row>
      <xdr:rowOff>104926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088415"/>
          <a:ext cx="8382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104926</xdr:rowOff>
    </xdr:from>
    <xdr:to>
      <xdr:col>77</xdr:col>
      <xdr:colOff>44450</xdr:colOff>
      <xdr:row>41</xdr:row>
      <xdr:rowOff>116417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1343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131432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1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47474</xdr:rowOff>
    </xdr:from>
    <xdr:to>
      <xdr:col>72</xdr:col>
      <xdr:colOff>203200</xdr:colOff>
      <xdr:row>41</xdr:row>
      <xdr:rowOff>116417</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07692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138491</xdr:rowOff>
    </xdr:from>
    <xdr:to>
      <xdr:col>68</xdr:col>
      <xdr:colOff>152400</xdr:colOff>
      <xdr:row>41</xdr:row>
      <xdr:rowOff>47474</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6996491"/>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117522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8165</xdr:rowOff>
    </xdr:from>
    <xdr:to>
      <xdr:col>81</xdr:col>
      <xdr:colOff>95250</xdr:colOff>
      <xdr:row>41</xdr:row>
      <xdr:rowOff>109765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151692</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00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54126</xdr:rowOff>
    </xdr:from>
    <xdr:to>
      <xdr:col>77</xdr:col>
      <xdr:colOff>95250</xdr:colOff>
      <xdr:row>41</xdr:row>
      <xdr:rowOff>155726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0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140503</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169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65617</xdr:rowOff>
    </xdr:from>
    <xdr:to>
      <xdr:col>73</xdr:col>
      <xdr:colOff>44450</xdr:colOff>
      <xdr:row>41</xdr:row>
      <xdr:rowOff>167217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151994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168124</xdr:rowOff>
    </xdr:from>
    <xdr:to>
      <xdr:col>68</xdr:col>
      <xdr:colOff>203200</xdr:colOff>
      <xdr:row>41</xdr:row>
      <xdr:rowOff>98274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83051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1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87691</xdr:rowOff>
    </xdr:from>
    <xdr:to>
      <xdr:col>64</xdr:col>
      <xdr:colOff>152400</xdr:colOff>
      <xdr:row>41</xdr:row>
      <xdr:rowOff>17841</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94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28018</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ゴシック" panose="020B0609070205080204" pitchFamily="49" charset="-128"/>
              <a:ea typeface="ＭＳ ゴシック" panose="020B0609070205080204" pitchFamily="49" charset="-128"/>
            </a:rPr>
            <a:t>　</a:t>
          </a:r>
          <a:r>
            <a:rPr kumimoji="1" lang="en-US" altLang="ja-JP" sz="1400">
              <a:latin typeface="ＭＳ ゴシック" panose="020B0609070205080204" pitchFamily="49" charset="-128"/>
              <a:ea typeface="ＭＳ ゴシック" panose="020B0609070205080204" pitchFamily="49" charset="-128"/>
            </a:rPr>
            <a:t>R05</a:t>
          </a:r>
          <a:r>
            <a:rPr kumimoji="1" lang="ja-JP" altLang="en-US" sz="1400">
              <a:latin typeface="ＭＳ ゴシック" panose="020B0609070205080204" pitchFamily="49" charset="-128"/>
              <a:ea typeface="ＭＳ ゴシック" panose="020B0609070205080204" pitchFamily="49" charset="-128"/>
            </a:rPr>
            <a:t>年度と比較して</a:t>
          </a:r>
          <a:r>
            <a:rPr kumimoji="1" lang="en-US" altLang="ja-JP" sz="1400">
              <a:latin typeface="ＭＳ ゴシック" panose="020B0609070205080204" pitchFamily="49" charset="-128"/>
              <a:ea typeface="ＭＳ ゴシック" panose="020B0609070205080204" pitchFamily="49" charset="-128"/>
            </a:rPr>
            <a:t>7.8</a:t>
          </a:r>
          <a:r>
            <a:rPr kumimoji="1" lang="ja-JP" altLang="en-US" sz="1400">
              <a:latin typeface="ＭＳ ゴシック" panose="020B0609070205080204" pitchFamily="49" charset="-128"/>
              <a:ea typeface="ＭＳ ゴシック" panose="020B0609070205080204" pitchFamily="49" charset="-128"/>
            </a:rPr>
            <a:t>ポイント減少したものの、全国・群馬県平均を大幅に上回っている。要因としては、普通交付税の不交付や地方税（法人税割）の減少を受けた多額の基金の取り崩しによるものである。今後も学校施設長寿命化を予定しているため、比率の増減が見込まれるが、既存事業の要件の見直しなど事業のスクラップ＆ビルドし、適切な基金の取り崩しに努める。</a:t>
          </a:r>
          <a:endParaRPr kumimoji="1" lang="en-US" altLang="ja-JP" sz="1400">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149376</xdr:rowOff>
    </xdr:from>
    <xdr:to>
      <xdr:col>81</xdr:col>
      <xdr:colOff>44450</xdr:colOff>
      <xdr:row>16</xdr:row>
      <xdr:rowOff>67552</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2721126"/>
          <a:ext cx="838200" cy="8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99302</xdr:rowOff>
    </xdr:from>
    <xdr:to>
      <xdr:col>77</xdr:col>
      <xdr:colOff>44450</xdr:colOff>
      <xdr:row>16</xdr:row>
      <xdr:rowOff>67552</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5290800" y="2328152"/>
          <a:ext cx="889000" cy="4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99302</xdr:rowOff>
    </xdr:from>
    <xdr:to>
      <xdr:col>72</xdr:col>
      <xdr:colOff>203200</xdr:colOff>
      <xdr:row>16</xdr:row>
      <xdr:rowOff>37677</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328152"/>
          <a:ext cx="889000" cy="45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37677</xdr:rowOff>
    </xdr:from>
    <xdr:to>
      <xdr:col>68</xdr:col>
      <xdr:colOff>152400</xdr:colOff>
      <xdr:row>17</xdr:row>
      <xdr:rowOff>63863</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780877"/>
          <a:ext cx="889000" cy="19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131233</xdr:rowOff>
    </xdr:from>
    <xdr:to>
      <xdr:col>68</xdr:col>
      <xdr:colOff>203200</xdr:colOff>
      <xdr:row>14</xdr:row>
      <xdr:rowOff>61383</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98576</xdr:rowOff>
    </xdr:from>
    <xdr:to>
      <xdr:col>81</xdr:col>
      <xdr:colOff>95250</xdr:colOff>
      <xdr:row>16</xdr:row>
      <xdr:rowOff>28726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67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70653</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642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16752</xdr:rowOff>
    </xdr:from>
    <xdr:to>
      <xdr:col>77</xdr:col>
      <xdr:colOff>95250</xdr:colOff>
      <xdr:row>16</xdr:row>
      <xdr:rowOff>118352</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75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103129</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846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48502</xdr:rowOff>
    </xdr:from>
    <xdr:to>
      <xdr:col>73</xdr:col>
      <xdr:colOff>44450</xdr:colOff>
      <xdr:row>13</xdr:row>
      <xdr:rowOff>150102</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27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134879</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36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158327</xdr:rowOff>
    </xdr:from>
    <xdr:to>
      <xdr:col>68</xdr:col>
      <xdr:colOff>203200</xdr:colOff>
      <xdr:row>16</xdr:row>
      <xdr:rowOff>88477</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73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73254</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816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13063</xdr:rowOff>
    </xdr:from>
    <xdr:to>
      <xdr:col>64</xdr:col>
      <xdr:colOff>152400</xdr:colOff>
      <xdr:row>17</xdr:row>
      <xdr:rowOff>114663</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92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99440</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014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群馬県明和町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10,751
10,359
19.64
7,865,561
7,202,920
382,448
4,276,156
3,987,324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ゴシック" panose="020B0609070205080204" pitchFamily="49" charset="-128"/>
              <a:ea typeface="ＭＳ ゴシック" panose="020B0609070205080204" pitchFamily="49" charset="-128"/>
            </a:rPr>
            <a:t>　</a:t>
          </a:r>
          <a:r>
            <a:rPr kumimoji="1" lang="en-US" altLang="ja-JP" sz="1400">
              <a:latin typeface="ＭＳ ゴシック" panose="020B0609070205080204" pitchFamily="49" charset="-128"/>
              <a:ea typeface="ＭＳ ゴシック" panose="020B0609070205080204" pitchFamily="49" charset="-128"/>
            </a:rPr>
            <a:t>R05</a:t>
          </a:r>
          <a:r>
            <a:rPr kumimoji="1" lang="ja-JP" altLang="en-US" sz="1400">
              <a:latin typeface="ＭＳ ゴシック" panose="020B0609070205080204" pitchFamily="49" charset="-128"/>
              <a:ea typeface="ＭＳ ゴシック" panose="020B0609070205080204" pitchFamily="49" charset="-128"/>
            </a:rPr>
            <a:t>年度と比較して、</a:t>
          </a:r>
          <a:r>
            <a:rPr kumimoji="1" lang="en-US" altLang="ja-JP" sz="1400">
              <a:latin typeface="ＭＳ ゴシック" panose="020B0609070205080204" pitchFamily="49" charset="-128"/>
              <a:ea typeface="ＭＳ ゴシック" panose="020B0609070205080204" pitchFamily="49" charset="-128"/>
            </a:rPr>
            <a:t>14.6</a:t>
          </a:r>
          <a:r>
            <a:rPr kumimoji="1" lang="ja-JP" altLang="en-US" sz="1400">
              <a:latin typeface="ＭＳ ゴシック" panose="020B0609070205080204" pitchFamily="49" charset="-128"/>
              <a:ea typeface="ＭＳ ゴシック" panose="020B0609070205080204" pitchFamily="49" charset="-128"/>
            </a:rPr>
            <a:t>ポイント増加している。</a:t>
          </a:r>
          <a:endParaRPr kumimoji="1" lang="en-US" altLang="ja-JP" sz="1400">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会計年度任用職員に係る給与のベースアップや勤勉手当支給の開始等もあり、大幅な増加となった。</a:t>
          </a:r>
          <a:endParaRPr kumimoji="1" lang="en-US" altLang="ja-JP" sz="1400">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適切な定員管理、業務の効率化を図り、人件費の削減に努めていく。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81280</xdr:rowOff>
    </xdr:from>
    <xdr:to>
      <xdr:col>24</xdr:col>
      <xdr:colOff>25400</xdr:colOff>
      <xdr:row>41</xdr:row>
      <xdr:rowOff>58420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6253480"/>
          <a:ext cx="838200" cy="83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87012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591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64135</xdr:rowOff>
    </xdr:from>
    <xdr:to>
      <xdr:col>19</xdr:col>
      <xdr:colOff>187325</xdr:colOff>
      <xdr:row>36</xdr:row>
      <xdr:rowOff>81280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6064885"/>
          <a:ext cx="88900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125112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578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64135</xdr:rowOff>
    </xdr:from>
    <xdr:to>
      <xdr:col>15</xdr:col>
      <xdr:colOff>98425</xdr:colOff>
      <xdr:row>37</xdr:row>
      <xdr:rowOff>41275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2209800" y="6064885"/>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41275</xdr:rowOff>
    </xdr:from>
    <xdr:to>
      <xdr:col>11</xdr:col>
      <xdr:colOff>9525</xdr:colOff>
      <xdr:row>38</xdr:row>
      <xdr:rowOff>64135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6384925"/>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41</xdr:row>
      <xdr:rowOff>7620</xdr:rowOff>
    </xdr:from>
    <xdr:to>
      <xdr:col>24</xdr:col>
      <xdr:colOff>76200</xdr:colOff>
      <xdr:row>41</xdr:row>
      <xdr:rowOff>109220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703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87647</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694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30480</xdr:rowOff>
    </xdr:from>
    <xdr:to>
      <xdr:col>20</xdr:col>
      <xdr:colOff>38100</xdr:colOff>
      <xdr:row>36</xdr:row>
      <xdr:rowOff>132080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116857</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6289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xdr:rowOff>
    </xdr:from>
    <xdr:to>
      <xdr:col>15</xdr:col>
      <xdr:colOff>149225</xdr:colOff>
      <xdr:row>35</xdr:row>
      <xdr:rowOff>114935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99712</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161925</xdr:rowOff>
    </xdr:from>
    <xdr:to>
      <xdr:col>11</xdr:col>
      <xdr:colOff>60325</xdr:colOff>
      <xdr:row>37</xdr:row>
      <xdr:rowOff>92075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633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76852</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642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13335</xdr:rowOff>
    </xdr:from>
    <xdr:to>
      <xdr:col>6</xdr:col>
      <xdr:colOff>171450</xdr:colOff>
      <xdr:row>38</xdr:row>
      <xdr:rowOff>114935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652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99712</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6614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ゴシック" panose="020B0609070205080204" pitchFamily="49" charset="-128"/>
              <a:ea typeface="ＭＳ ゴシック" panose="020B0609070205080204" pitchFamily="49" charset="-128"/>
            </a:rPr>
            <a:t>　物件費については、単年度の事業の有無や情勢、町の状況によって増減する傾向にある。近年物価高騰や原油高騰による物件費の増加が著しいため財源の確保に努める。</a:t>
          </a: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51562</xdr:rowOff>
    </xdr:from>
    <xdr:to>
      <xdr:col>82</xdr:col>
      <xdr:colOff>107950</xdr:colOff>
      <xdr:row>18</xdr:row>
      <xdr:rowOff>17272</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23312"/>
          <a:ext cx="838200" cy="48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92727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32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58420</xdr:rowOff>
    </xdr:from>
    <xdr:to>
      <xdr:col>78</xdr:col>
      <xdr:colOff>69850</xdr:colOff>
      <xdr:row>15</xdr:row>
      <xdr:rowOff>51562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458720"/>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2811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23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58420</xdr:rowOff>
    </xdr:from>
    <xdr:to>
      <xdr:col>73</xdr:col>
      <xdr:colOff>180975</xdr:colOff>
      <xdr:row>14</xdr:row>
      <xdr:rowOff>122428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3893800" y="245872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122428</xdr:rowOff>
    </xdr:from>
    <xdr:to>
      <xdr:col>69</xdr:col>
      <xdr:colOff>92075</xdr:colOff>
      <xdr:row>15</xdr:row>
      <xdr:rowOff>10414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52272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87393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14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105681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137922</xdr:rowOff>
    </xdr:from>
    <xdr:to>
      <xdr:col>82</xdr:col>
      <xdr:colOff>158750</xdr:colOff>
      <xdr:row>18</xdr:row>
      <xdr:rowOff>68072</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305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109999</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762</xdr:rowOff>
    </xdr:from>
    <xdr:to>
      <xdr:col>78</xdr:col>
      <xdr:colOff>120650</xdr:colOff>
      <xdr:row>15</xdr:row>
      <xdr:rowOff>102362</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72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87139</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6588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7620</xdr:rowOff>
    </xdr:from>
    <xdr:to>
      <xdr:col>74</xdr:col>
      <xdr:colOff>31750</xdr:colOff>
      <xdr:row>14</xdr:row>
      <xdr:rowOff>109220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119397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71628</xdr:rowOff>
    </xdr:from>
    <xdr:to>
      <xdr:col>69</xdr:col>
      <xdr:colOff>142875</xdr:colOff>
      <xdr:row>15</xdr:row>
      <xdr:rowOff>1778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7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158005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55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131064</xdr:rowOff>
    </xdr:from>
    <xdr:to>
      <xdr:col>65</xdr:col>
      <xdr:colOff>53975</xdr:colOff>
      <xdr:row>15</xdr:row>
      <xdr:rowOff>61214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3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45991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617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ゴシック" panose="020B0609070205080204" pitchFamily="49" charset="-128"/>
              <a:ea typeface="ＭＳ ゴシック" panose="020B0609070205080204" pitchFamily="49" charset="-128"/>
            </a:rPr>
            <a:t>　年々対象者の増加により扶助費が増加傾向にあるため、要件の見直しや事業内容の見直しを図り真に必要とする方へサービスが提供できるよう各課と調整を図っていく。</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69850</xdr:rowOff>
    </xdr:from>
    <xdr:to>
      <xdr:col>24</xdr:col>
      <xdr:colOff>25400</xdr:colOff>
      <xdr:row>57</xdr:row>
      <xdr:rowOff>146050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671050"/>
          <a:ext cx="8382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73677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31750</xdr:rowOff>
    </xdr:from>
    <xdr:to>
      <xdr:col>19</xdr:col>
      <xdr:colOff>187325</xdr:colOff>
      <xdr:row>56</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4615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31750</xdr:rowOff>
    </xdr:from>
    <xdr:to>
      <xdr:col>15</xdr:col>
      <xdr:colOff>98425</xdr:colOff>
      <xdr:row>56</xdr:row>
      <xdr:rowOff>50800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4615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50800</xdr:rowOff>
    </xdr:from>
    <xdr:to>
      <xdr:col>11</xdr:col>
      <xdr:colOff>9525</xdr:colOff>
      <xdr:row>56</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6520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168927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95250</xdr:rowOff>
    </xdr:from>
    <xdr:to>
      <xdr:col>24</xdr:col>
      <xdr:colOff>76200</xdr:colOff>
      <xdr:row>58</xdr:row>
      <xdr:rowOff>25400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67327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19050</xdr:rowOff>
    </xdr:from>
    <xdr:to>
      <xdr:col>20</xdr:col>
      <xdr:colOff>38100</xdr:colOff>
      <xdr:row>56</xdr:row>
      <xdr:rowOff>120650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152400</xdr:rowOff>
    </xdr:from>
    <xdr:to>
      <xdr:col>15</xdr:col>
      <xdr:colOff>149225</xdr:colOff>
      <xdr:row>55</xdr:row>
      <xdr:rowOff>82550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0</xdr:rowOff>
    </xdr:from>
    <xdr:to>
      <xdr:col>11</xdr:col>
      <xdr:colOff>60325</xdr:colOff>
      <xdr:row>56</xdr:row>
      <xdr:rowOff>101600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86377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95250</xdr:rowOff>
    </xdr:from>
    <xdr:to>
      <xdr:col>6</xdr:col>
      <xdr:colOff>171450</xdr:colOff>
      <xdr:row>57</xdr:row>
      <xdr:rowOff>25400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年度と比較して</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た。</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適切な</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繰</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出による経費削減に努め、普通会計の負担額を減らすことにより経費の抑制に努めていく。</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76200</xdr:rowOff>
    </xdr:from>
    <xdr:to>
      <xdr:col>82</xdr:col>
      <xdr:colOff>107950</xdr:colOff>
      <xdr:row>60</xdr:row>
      <xdr:rowOff>76200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10020300"/>
          <a:ext cx="8382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92727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50800</xdr:rowOff>
    </xdr:from>
    <xdr:to>
      <xdr:col>78</xdr:col>
      <xdr:colOff>69850</xdr:colOff>
      <xdr:row>60</xdr:row>
      <xdr:rowOff>76200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9994900"/>
          <a:ext cx="889000" cy="36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50800</xdr:rowOff>
    </xdr:from>
    <xdr:to>
      <xdr:col>73</xdr:col>
      <xdr:colOff>180975</xdr:colOff>
      <xdr:row>60</xdr:row>
      <xdr:rowOff>88900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3893800" y="9994900"/>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88900</xdr:rowOff>
    </xdr:from>
    <xdr:to>
      <xdr:col>69</xdr:col>
      <xdr:colOff>92075</xdr:colOff>
      <xdr:row>61</xdr:row>
      <xdr:rowOff>158750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3759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25400</xdr:rowOff>
    </xdr:from>
    <xdr:to>
      <xdr:col>82</xdr:col>
      <xdr:colOff>158750</xdr:colOff>
      <xdr:row>58</xdr:row>
      <xdr:rowOff>127000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168927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25400</xdr:rowOff>
    </xdr:from>
    <xdr:to>
      <xdr:col>78</xdr:col>
      <xdr:colOff>120650</xdr:colOff>
      <xdr:row>60</xdr:row>
      <xdr:rowOff>127000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111777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398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38100</xdr:rowOff>
    </xdr:from>
    <xdr:to>
      <xdr:col>69</xdr:col>
      <xdr:colOff>142875</xdr:colOff>
      <xdr:row>60</xdr:row>
      <xdr:rowOff>139700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124477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107950</xdr:rowOff>
    </xdr:from>
    <xdr:to>
      <xdr:col>65</xdr:col>
      <xdr:colOff>53975</xdr:colOff>
      <xdr:row>62</xdr:row>
      <xdr:rowOff>38100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56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22877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ゴシック" panose="020B0609070205080204" pitchFamily="49" charset="-128"/>
              <a:ea typeface="ＭＳ ゴシック" panose="020B0609070205080204" pitchFamily="49" charset="-128"/>
            </a:rPr>
            <a:t>　下水道事業の法適用に伴い、補助費が大きく増加している。下水道事業についても、老朽化に伴う経費がかかっていくため、既存事業の補助要件の見直しや事業内容の見直しなどスクラップ</a:t>
          </a:r>
          <a:r>
            <a:rPr kumimoji="1" lang="en-US" altLang="ja-JP" sz="1400">
              <a:latin typeface="ＭＳ ゴシック" panose="020B0609070205080204" pitchFamily="49" charset="-128"/>
              <a:ea typeface="ＭＳ ゴシック" panose="020B0609070205080204" pitchFamily="49" charset="-128"/>
            </a:rPr>
            <a:t>&amp;</a:t>
          </a:r>
          <a:r>
            <a:rPr kumimoji="1" lang="ja-JP" altLang="en-US" sz="1400">
              <a:latin typeface="ＭＳ ゴシック" panose="020B0609070205080204" pitchFamily="49" charset="-128"/>
              <a:ea typeface="ＭＳ ゴシック" panose="020B0609070205080204" pitchFamily="49" charset="-128"/>
            </a:rPr>
            <a:t>ビルドしていく。また、より重要性の高い事業へ充当できるよう各課と調整を図っていく。</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66040</xdr:rowOff>
    </xdr:from>
    <xdr:to>
      <xdr:col>82</xdr:col>
      <xdr:colOff>107950</xdr:colOff>
      <xdr:row>41</xdr:row>
      <xdr:rowOff>16510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5895340"/>
          <a:ext cx="838200" cy="1150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107967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108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85090</xdr:rowOff>
    </xdr:from>
    <xdr:to>
      <xdr:col>78</xdr:col>
      <xdr:colOff>69850</xdr:colOff>
      <xdr:row>34</xdr:row>
      <xdr:rowOff>66040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574294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20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85090</xdr:rowOff>
    </xdr:from>
    <xdr:to>
      <xdr:col>73</xdr:col>
      <xdr:colOff>180975</xdr:colOff>
      <xdr:row>34</xdr:row>
      <xdr:rowOff>43180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574294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43180</xdr:rowOff>
    </xdr:from>
    <xdr:to>
      <xdr:col>69</xdr:col>
      <xdr:colOff>92075</xdr:colOff>
      <xdr:row>35</xdr:row>
      <xdr:rowOff>16510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58724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59707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6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97807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9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137160</xdr:rowOff>
    </xdr:from>
    <xdr:to>
      <xdr:col>82</xdr:col>
      <xdr:colOff>158750</xdr:colOff>
      <xdr:row>41</xdr:row>
      <xdr:rowOff>67310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99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40</xdr:row>
      <xdr:rowOff>109237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96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15240</xdr:rowOff>
    </xdr:from>
    <xdr:to>
      <xdr:col>78</xdr:col>
      <xdr:colOff>120650</xdr:colOff>
      <xdr:row>34</xdr:row>
      <xdr:rowOff>116840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584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127017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61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34290</xdr:rowOff>
    </xdr:from>
    <xdr:to>
      <xdr:col>74</xdr:col>
      <xdr:colOff>31750</xdr:colOff>
      <xdr:row>33</xdr:row>
      <xdr:rowOff>135890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569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146067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46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163830</xdr:rowOff>
    </xdr:from>
    <xdr:to>
      <xdr:col>69</xdr:col>
      <xdr:colOff>142875</xdr:colOff>
      <xdr:row>34</xdr:row>
      <xdr:rowOff>93980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82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104157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59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137160</xdr:rowOff>
    </xdr:from>
    <xdr:to>
      <xdr:col>65</xdr:col>
      <xdr:colOff>53975</xdr:colOff>
      <xdr:row>35</xdr:row>
      <xdr:rowOff>67310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77487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ゴシック" panose="020B0609070205080204" pitchFamily="49" charset="-128"/>
              <a:ea typeface="ＭＳ ゴシック" panose="020B0609070205080204" pitchFamily="49" charset="-128"/>
            </a:rPr>
            <a:t>　これまでに借入を行った公債費の据置終了に伴う支出の増加が見込まれる。交付税措置のない起債の借入は原則行わないとともに、借入先の金利等にも注意しつつ公債費を管理していく。</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161289</xdr:rowOff>
    </xdr:from>
    <xdr:to>
      <xdr:col>24</xdr:col>
      <xdr:colOff>25400</xdr:colOff>
      <xdr:row>76</xdr:row>
      <xdr:rowOff>117856</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3020039"/>
          <a:ext cx="8382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129286</xdr:rowOff>
    </xdr:from>
    <xdr:to>
      <xdr:col>19</xdr:col>
      <xdr:colOff>187325</xdr:colOff>
      <xdr:row>75</xdr:row>
      <xdr:rowOff>161289</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2988036"/>
          <a:ext cx="889000" cy="3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129286</xdr:rowOff>
    </xdr:from>
    <xdr:to>
      <xdr:col>15</xdr:col>
      <xdr:colOff>98425</xdr:colOff>
      <xdr:row>76</xdr:row>
      <xdr:rowOff>44704</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2209800" y="1298803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44704</xdr:rowOff>
    </xdr:from>
    <xdr:to>
      <xdr:col>11</xdr:col>
      <xdr:colOff>9525</xdr:colOff>
      <xdr:row>76</xdr:row>
      <xdr:rowOff>104139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074904"/>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67056</xdr:rowOff>
    </xdr:from>
    <xdr:to>
      <xdr:col>24</xdr:col>
      <xdr:colOff>76200</xdr:colOff>
      <xdr:row>76</xdr:row>
      <xdr:rowOff>168656</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83583</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942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110490</xdr:rowOff>
    </xdr:from>
    <xdr:to>
      <xdr:col>20</xdr:col>
      <xdr:colOff>38100</xdr:colOff>
      <xdr:row>76</xdr:row>
      <xdr:rowOff>40639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50817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78486</xdr:rowOff>
    </xdr:from>
    <xdr:to>
      <xdr:col>15</xdr:col>
      <xdr:colOff>149225</xdr:colOff>
      <xdr:row>76</xdr:row>
      <xdr:rowOff>8635</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18813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70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165354</xdr:rowOff>
    </xdr:from>
    <xdr:to>
      <xdr:col>11</xdr:col>
      <xdr:colOff>60325</xdr:colOff>
      <xdr:row>76</xdr:row>
      <xdr:rowOff>95504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105681</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ゴシック" panose="020B0609070205080204" pitchFamily="49" charset="-128"/>
              <a:ea typeface="ＭＳ ゴシック" panose="020B0609070205080204" pitchFamily="49" charset="-128"/>
            </a:rPr>
            <a:t>　義務的経費は年々増加傾向にあるため、経常的な自主財源確保のため工業団地造成や企業誘致を推進していく。</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154432</xdr:rowOff>
    </xdr:from>
    <xdr:to>
      <xdr:col>82</xdr:col>
      <xdr:colOff>107950</xdr:colOff>
      <xdr:row>81</xdr:row>
      <xdr:rowOff>12700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013182"/>
          <a:ext cx="838200" cy="88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72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30988</xdr:rowOff>
    </xdr:from>
    <xdr:to>
      <xdr:col>78</xdr:col>
      <xdr:colOff>69850</xdr:colOff>
      <xdr:row>75</xdr:row>
      <xdr:rowOff>154432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718288"/>
          <a:ext cx="889000" cy="294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91965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607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30988</xdr:rowOff>
    </xdr:from>
    <xdr:to>
      <xdr:col>73</xdr:col>
      <xdr:colOff>180975</xdr:colOff>
      <xdr:row>75</xdr:row>
      <xdr:rowOff>149861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893800" y="12718288"/>
          <a:ext cx="889000" cy="290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149861</xdr:rowOff>
    </xdr:from>
    <xdr:to>
      <xdr:col>69</xdr:col>
      <xdr:colOff>92075</xdr:colOff>
      <xdr:row>77</xdr:row>
      <xdr:rowOff>12700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008611"/>
          <a:ext cx="8890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133350</xdr:rowOff>
    </xdr:from>
    <xdr:to>
      <xdr:col>82</xdr:col>
      <xdr:colOff>158750</xdr:colOff>
      <xdr:row>81</xdr:row>
      <xdr:rowOff>63500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84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41927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103632</xdr:rowOff>
    </xdr:from>
    <xdr:to>
      <xdr:col>78</xdr:col>
      <xdr:colOff>120650</xdr:colOff>
      <xdr:row>76</xdr:row>
      <xdr:rowOff>33781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9623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18559</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048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151638</xdr:rowOff>
    </xdr:from>
    <xdr:to>
      <xdr:col>74</xdr:col>
      <xdr:colOff>31750</xdr:colOff>
      <xdr:row>74</xdr:row>
      <xdr:rowOff>81788</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66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91965</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436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99060</xdr:rowOff>
    </xdr:from>
    <xdr:to>
      <xdr:col>69</xdr:col>
      <xdr:colOff>142875</xdr:colOff>
      <xdr:row>76</xdr:row>
      <xdr:rowOff>29211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9578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13988</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48277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群馬県明和町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124579</xdr:rowOff>
    </xdr:from>
    <xdr:to>
      <xdr:col>29</xdr:col>
      <xdr:colOff>127000</xdr:colOff>
      <xdr:row>18</xdr:row>
      <xdr:rowOff>22406</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086854"/>
          <a:ext cx="647700" cy="692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109356</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30716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22406</xdr:rowOff>
    </xdr:from>
    <xdr:to>
      <xdr:col>26</xdr:col>
      <xdr:colOff>50800</xdr:colOff>
      <xdr:row>18</xdr:row>
      <xdr:rowOff>66234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156131"/>
          <a:ext cx="698500" cy="438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107795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241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162623</xdr:rowOff>
    </xdr:from>
    <xdr:to>
      <xdr:col>22</xdr:col>
      <xdr:colOff>114300</xdr:colOff>
      <xdr:row>18</xdr:row>
      <xdr:rowOff>66234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3606800" y="3124898"/>
          <a:ext cx="698500" cy="750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147417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28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162623</xdr:rowOff>
    </xdr:from>
    <xdr:to>
      <xdr:col>18</xdr:col>
      <xdr:colOff>177800</xdr:colOff>
      <xdr:row>18</xdr:row>
      <xdr:rowOff>109788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124898"/>
          <a:ext cx="698500" cy="118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161362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29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32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73779</xdr:rowOff>
    </xdr:from>
    <xdr:to>
      <xdr:col>29</xdr:col>
      <xdr:colOff>177800</xdr:colOff>
      <xdr:row>18</xdr:row>
      <xdr:rowOff>3929</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0360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90306</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88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143056</xdr:rowOff>
    </xdr:from>
    <xdr:to>
      <xdr:col>26</xdr:col>
      <xdr:colOff>101600</xdr:colOff>
      <xdr:row>18</xdr:row>
      <xdr:rowOff>73206</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1053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83383</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874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15434</xdr:rowOff>
    </xdr:from>
    <xdr:to>
      <xdr:col>22</xdr:col>
      <xdr:colOff>165100</xdr:colOff>
      <xdr:row>18</xdr:row>
      <xdr:rowOff>117034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1491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127211</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918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111823</xdr:rowOff>
    </xdr:from>
    <xdr:to>
      <xdr:col>19</xdr:col>
      <xdr:colOff>38100</xdr:colOff>
      <xdr:row>18</xdr:row>
      <xdr:rowOff>41973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0740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52150</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842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58988</xdr:rowOff>
    </xdr:from>
    <xdr:to>
      <xdr:col>15</xdr:col>
      <xdr:colOff>101600</xdr:colOff>
      <xdr:row>18</xdr:row>
      <xdr:rowOff>160588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1927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170765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961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235745</xdr:rowOff>
    </xdr:from>
    <xdr:to>
      <xdr:col>29</xdr:col>
      <xdr:colOff>127000</xdr:colOff>
      <xdr:row>35</xdr:row>
      <xdr:rowOff>270035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003800" y="6846095"/>
          <a:ext cx="647700" cy="342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35417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645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235745</xdr:rowOff>
    </xdr:from>
    <xdr:to>
      <xdr:col>26</xdr:col>
      <xdr:colOff>50800</xdr:colOff>
      <xdr:row>35</xdr:row>
      <xdr:rowOff>236134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4305300" y="6846095"/>
          <a:ext cx="698500" cy="3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268467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535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236134</xdr:rowOff>
    </xdr:from>
    <xdr:to>
      <xdr:col>22</xdr:col>
      <xdr:colOff>114300</xdr:colOff>
      <xdr:row>35</xdr:row>
      <xdr:rowOff>282608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3606800" y="6846484"/>
          <a:ext cx="698500" cy="464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53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282608</xdr:rowOff>
    </xdr:from>
    <xdr:to>
      <xdr:col>18</xdr:col>
      <xdr:colOff>177800</xdr:colOff>
      <xdr:row>35</xdr:row>
      <xdr:rowOff>295570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6892958"/>
          <a:ext cx="698500" cy="129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304975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57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10583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62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219235</xdr:rowOff>
    </xdr:from>
    <xdr:to>
      <xdr:col>29</xdr:col>
      <xdr:colOff>177800</xdr:colOff>
      <xdr:row>35</xdr:row>
      <xdr:rowOff>320835</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8295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191312</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80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184945</xdr:rowOff>
    </xdr:from>
    <xdr:to>
      <xdr:col>26</xdr:col>
      <xdr:colOff>101600</xdr:colOff>
      <xdr:row>35</xdr:row>
      <xdr:rowOff>286545</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7952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271322</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881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185334</xdr:rowOff>
    </xdr:from>
    <xdr:to>
      <xdr:col>22</xdr:col>
      <xdr:colOff>165100</xdr:colOff>
      <xdr:row>35</xdr:row>
      <xdr:rowOff>286934</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7956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271711</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882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231808</xdr:rowOff>
    </xdr:from>
    <xdr:to>
      <xdr:col>19</xdr:col>
      <xdr:colOff>38100</xdr:colOff>
      <xdr:row>35</xdr:row>
      <xdr:rowOff>333408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8421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318185</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92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244770</xdr:rowOff>
    </xdr:from>
    <xdr:to>
      <xdr:col>15</xdr:col>
      <xdr:colOff>101600</xdr:colOff>
      <xdr:row>36</xdr:row>
      <xdr:rowOff>3470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8551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331147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694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群馬県明和町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10,751
10,359
19.64
7,865,561
7,202,920
382,448
4,276,156
3,987,324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28949</xdr:rowOff>
    </xdr:from>
    <xdr:to>
      <xdr:col>24</xdr:col>
      <xdr:colOff>63500</xdr:colOff>
      <xdr:row>35</xdr:row>
      <xdr:rowOff>159142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29699"/>
          <a:ext cx="838200" cy="13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79508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0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159142</xdr:rowOff>
    </xdr:from>
    <xdr:to>
      <xdr:col>19</xdr:col>
      <xdr:colOff>177800</xdr:colOff>
      <xdr:row>36</xdr:row>
      <xdr:rowOff>47596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59892"/>
          <a:ext cx="889000" cy="5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121146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29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46856</xdr:rowOff>
    </xdr:from>
    <xdr:to>
      <xdr:col>15</xdr:col>
      <xdr:colOff>50800</xdr:colOff>
      <xdr:row>36</xdr:row>
      <xdr:rowOff>47596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219056"/>
          <a:ext cx="889000" cy="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4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46856</xdr:rowOff>
    </xdr:from>
    <xdr:to>
      <xdr:col>10</xdr:col>
      <xdr:colOff>114300</xdr:colOff>
      <xdr:row>36</xdr:row>
      <xdr:rowOff>114402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19056"/>
          <a:ext cx="889000" cy="67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20257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59163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0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149599</xdr:rowOff>
    </xdr:from>
    <xdr:to>
      <xdr:col>24</xdr:col>
      <xdr:colOff>114300</xdr:colOff>
      <xdr:row>35</xdr:row>
      <xdr:rowOff>79749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7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1026</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30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108342</xdr:rowOff>
    </xdr:from>
    <xdr:to>
      <xdr:col>20</xdr:col>
      <xdr:colOff>38100</xdr:colOff>
      <xdr:row>36</xdr:row>
      <xdr:rowOff>38492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0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55019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88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168246</xdr:rowOff>
    </xdr:from>
    <xdr:to>
      <xdr:col>15</xdr:col>
      <xdr:colOff>101600</xdr:colOff>
      <xdr:row>36</xdr:row>
      <xdr:rowOff>98396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6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114923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944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167506</xdr:rowOff>
    </xdr:from>
    <xdr:to>
      <xdr:col>10</xdr:col>
      <xdr:colOff>165100</xdr:colOff>
      <xdr:row>36</xdr:row>
      <xdr:rowOff>97656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6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114183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943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63602</xdr:rowOff>
    </xdr:from>
    <xdr:to>
      <xdr:col>6</xdr:col>
      <xdr:colOff>38100</xdr:colOff>
      <xdr:row>36</xdr:row>
      <xdr:rowOff>165202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3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10279</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6011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166298</xdr:rowOff>
    </xdr:from>
    <xdr:to>
      <xdr:col>24</xdr:col>
      <xdr:colOff>63500</xdr:colOff>
      <xdr:row>57</xdr:row>
      <xdr:rowOff>8895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767498"/>
          <a:ext cx="838200" cy="14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8895</xdr:rowOff>
    </xdr:from>
    <xdr:to>
      <xdr:col>19</xdr:col>
      <xdr:colOff>177800</xdr:colOff>
      <xdr:row>57</xdr:row>
      <xdr:rowOff>72995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781545"/>
          <a:ext cx="889000" cy="64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72995</xdr:rowOff>
    </xdr:from>
    <xdr:to>
      <xdr:col>15</xdr:col>
      <xdr:colOff>50800</xdr:colOff>
      <xdr:row>57</xdr:row>
      <xdr:rowOff>93740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845645"/>
          <a:ext cx="889000" cy="20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93740</xdr:rowOff>
    </xdr:from>
    <xdr:to>
      <xdr:col>10</xdr:col>
      <xdr:colOff>114300</xdr:colOff>
      <xdr:row>57</xdr:row>
      <xdr:rowOff>101588</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866390"/>
          <a:ext cx="889000" cy="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81217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110223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115498</xdr:rowOff>
    </xdr:from>
    <xdr:to>
      <xdr:col>24</xdr:col>
      <xdr:colOff>114300</xdr:colOff>
      <xdr:row>57</xdr:row>
      <xdr:rowOff>45648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71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93925</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695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129545</xdr:rowOff>
    </xdr:from>
    <xdr:to>
      <xdr:col>20</xdr:col>
      <xdr:colOff>38100</xdr:colOff>
      <xdr:row>57</xdr:row>
      <xdr:rowOff>59695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73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50822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982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22195</xdr:rowOff>
    </xdr:from>
    <xdr:to>
      <xdr:col>15</xdr:col>
      <xdr:colOff>101600</xdr:colOff>
      <xdr:row>57</xdr:row>
      <xdr:rowOff>123795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79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114922</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988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42940</xdr:rowOff>
    </xdr:from>
    <xdr:to>
      <xdr:col>10</xdr:col>
      <xdr:colOff>165100</xdr:colOff>
      <xdr:row>57</xdr:row>
      <xdr:rowOff>144540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81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135667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990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50788</xdr:rowOff>
    </xdr:from>
    <xdr:to>
      <xdr:col>6</xdr:col>
      <xdr:colOff>38100</xdr:colOff>
      <xdr:row>57</xdr:row>
      <xdr:rowOff>152388</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82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143515</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916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35153</xdr:rowOff>
    </xdr:from>
    <xdr:to>
      <xdr:col>24</xdr:col>
      <xdr:colOff>63500</xdr:colOff>
      <xdr:row>78</xdr:row>
      <xdr:rowOff>59328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408253"/>
          <a:ext cx="838200" cy="2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35153</xdr:rowOff>
    </xdr:from>
    <xdr:to>
      <xdr:col>19</xdr:col>
      <xdr:colOff>177800</xdr:colOff>
      <xdr:row>78</xdr:row>
      <xdr:rowOff>50470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408253"/>
          <a:ext cx="889000" cy="1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83311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45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1282</xdr:rowOff>
    </xdr:from>
    <xdr:to>
      <xdr:col>15</xdr:col>
      <xdr:colOff>50800</xdr:colOff>
      <xdr:row>78</xdr:row>
      <xdr:rowOff>50470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3374382"/>
          <a:ext cx="889000" cy="4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1282</xdr:rowOff>
    </xdr:from>
    <xdr:to>
      <xdr:col>10</xdr:col>
      <xdr:colOff>114300</xdr:colOff>
      <xdr:row>78</xdr:row>
      <xdr:rowOff>22219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374382"/>
          <a:ext cx="889000" cy="20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70584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443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71595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8528</xdr:rowOff>
    </xdr:from>
    <xdr:to>
      <xdr:col>24</xdr:col>
      <xdr:colOff>114300</xdr:colOff>
      <xdr:row>78</xdr:row>
      <xdr:rowOff>110128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38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158405</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6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155803</xdr:rowOff>
    </xdr:from>
    <xdr:to>
      <xdr:col>20</xdr:col>
      <xdr:colOff>38100</xdr:colOff>
      <xdr:row>78</xdr:row>
      <xdr:rowOff>85953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35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102480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132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171120</xdr:rowOff>
    </xdr:from>
    <xdr:to>
      <xdr:col>15</xdr:col>
      <xdr:colOff>101600</xdr:colOff>
      <xdr:row>78</xdr:row>
      <xdr:rowOff>101270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37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92397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46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121932</xdr:rowOff>
    </xdr:from>
    <xdr:to>
      <xdr:col>10</xdr:col>
      <xdr:colOff>165100</xdr:colOff>
      <xdr:row>78</xdr:row>
      <xdr:rowOff>52082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32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68609</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52111" y="13098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142869</xdr:rowOff>
    </xdr:from>
    <xdr:to>
      <xdr:col>6</xdr:col>
      <xdr:colOff>38100</xdr:colOff>
      <xdr:row>78</xdr:row>
      <xdr:rowOff>73019</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34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89546</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63111" y="1311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101702</xdr:rowOff>
    </xdr:from>
    <xdr:to>
      <xdr:col>24</xdr:col>
      <xdr:colOff>63500</xdr:colOff>
      <xdr:row>96</xdr:row>
      <xdr:rowOff>76836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389452"/>
          <a:ext cx="838200" cy="14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76836</xdr:rowOff>
    </xdr:from>
    <xdr:to>
      <xdr:col>19</xdr:col>
      <xdr:colOff>177800</xdr:colOff>
      <xdr:row>97</xdr:row>
      <xdr:rowOff>11798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536036"/>
          <a:ext cx="889000" cy="10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35713</xdr:rowOff>
    </xdr:from>
    <xdr:to>
      <xdr:col>15</xdr:col>
      <xdr:colOff>50800</xdr:colOff>
      <xdr:row>97</xdr:row>
      <xdr:rowOff>11798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494913"/>
          <a:ext cx="889000" cy="147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35713</xdr:rowOff>
    </xdr:from>
    <xdr:to>
      <xdr:col>10</xdr:col>
      <xdr:colOff>114300</xdr:colOff>
      <xdr:row>97</xdr:row>
      <xdr:rowOff>134455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494913"/>
          <a:ext cx="889000" cy="27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50902</xdr:rowOff>
    </xdr:from>
    <xdr:to>
      <xdr:col>24</xdr:col>
      <xdr:colOff>114300</xdr:colOff>
      <xdr:row>95</xdr:row>
      <xdr:rowOff>152502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33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29329</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317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26036</xdr:rowOff>
    </xdr:from>
    <xdr:to>
      <xdr:col>20</xdr:col>
      <xdr:colOff>38100</xdr:colOff>
      <xdr:row>96</xdr:row>
      <xdr:rowOff>127636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48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118763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57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132448</xdr:rowOff>
    </xdr:from>
    <xdr:to>
      <xdr:col>15</xdr:col>
      <xdr:colOff>101600</xdr:colOff>
      <xdr:row>97</xdr:row>
      <xdr:rowOff>62598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9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53725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684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156363</xdr:rowOff>
    </xdr:from>
    <xdr:to>
      <xdr:col>10</xdr:col>
      <xdr:colOff>165100</xdr:colOff>
      <xdr:row>96</xdr:row>
      <xdr:rowOff>86513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44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77640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536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83655</xdr:rowOff>
    </xdr:from>
    <xdr:to>
      <xdr:col>6</xdr:col>
      <xdr:colOff>38100</xdr:colOff>
      <xdr:row>98</xdr:row>
      <xdr:rowOff>13805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4932</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07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98826</xdr:rowOff>
    </xdr:from>
    <xdr:to>
      <xdr:col>55</xdr:col>
      <xdr:colOff>0</xdr:colOff>
      <xdr:row>37</xdr:row>
      <xdr:rowOff>121252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71026"/>
          <a:ext cx="838200" cy="19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118486</xdr:rowOff>
    </xdr:from>
    <xdr:to>
      <xdr:col>50</xdr:col>
      <xdr:colOff>114300</xdr:colOff>
      <xdr:row>37</xdr:row>
      <xdr:rowOff>121252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62136"/>
          <a:ext cx="889000" cy="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118486</xdr:rowOff>
    </xdr:from>
    <xdr:to>
      <xdr:col>45</xdr:col>
      <xdr:colOff>177800</xdr:colOff>
      <xdr:row>37</xdr:row>
      <xdr:rowOff>153161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62136"/>
          <a:ext cx="889000" cy="3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0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128807</xdr:rowOff>
    </xdr:from>
    <xdr:to>
      <xdr:col>41</xdr:col>
      <xdr:colOff>50800</xdr:colOff>
      <xdr:row>37</xdr:row>
      <xdr:rowOff>153161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29557"/>
          <a:ext cx="889000" cy="36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141156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48026</xdr:rowOff>
    </xdr:from>
    <xdr:to>
      <xdr:col>55</xdr:col>
      <xdr:colOff>50800</xdr:colOff>
      <xdr:row>36</xdr:row>
      <xdr:rowOff>149626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2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26453</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9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70452</xdr:rowOff>
    </xdr:from>
    <xdr:to>
      <xdr:col>50</xdr:col>
      <xdr:colOff>165100</xdr:colOff>
      <xdr:row>38</xdr:row>
      <xdr:rowOff>602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1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163179</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0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67686</xdr:rowOff>
    </xdr:from>
    <xdr:to>
      <xdr:col>46</xdr:col>
      <xdr:colOff>38100</xdr:colOff>
      <xdr:row>37</xdr:row>
      <xdr:rowOff>169286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1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160413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04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102361</xdr:rowOff>
    </xdr:from>
    <xdr:to>
      <xdr:col>41</xdr:col>
      <xdr:colOff>101600</xdr:colOff>
      <xdr:row>38</xdr:row>
      <xdr:rowOff>32511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4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23637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3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78007</xdr:rowOff>
    </xdr:from>
    <xdr:to>
      <xdr:col>36</xdr:col>
      <xdr:colOff>165100</xdr:colOff>
      <xdr:row>36</xdr:row>
      <xdr:rowOff>8157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7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170734</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171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132819</xdr:rowOff>
    </xdr:from>
    <xdr:to>
      <xdr:col>55</xdr:col>
      <xdr:colOff>0</xdr:colOff>
      <xdr:row>58</xdr:row>
      <xdr:rowOff>25128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9905469"/>
          <a:ext cx="838200" cy="6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132819</xdr:rowOff>
    </xdr:from>
    <xdr:to>
      <xdr:col>50</xdr:col>
      <xdr:colOff>114300</xdr:colOff>
      <xdr:row>58</xdr:row>
      <xdr:rowOff>16839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905469"/>
          <a:ext cx="889000" cy="5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70802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100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16839</xdr:rowOff>
    </xdr:from>
    <xdr:to>
      <xdr:col>45</xdr:col>
      <xdr:colOff>177800</xdr:colOff>
      <xdr:row>58</xdr:row>
      <xdr:rowOff>26212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9960939"/>
          <a:ext cx="8890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76839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1002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16149</xdr:rowOff>
    </xdr:from>
    <xdr:to>
      <xdr:col>41</xdr:col>
      <xdr:colOff>50800</xdr:colOff>
      <xdr:row>58</xdr:row>
      <xdr:rowOff>26212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960249"/>
          <a:ext cx="889000" cy="10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94108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1003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77240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1002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145778</xdr:rowOff>
    </xdr:from>
    <xdr:to>
      <xdr:col>55</xdr:col>
      <xdr:colOff>50800</xdr:colOff>
      <xdr:row>58</xdr:row>
      <xdr:rowOff>75928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91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124205</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896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82019</xdr:rowOff>
    </xdr:from>
    <xdr:to>
      <xdr:col>50</xdr:col>
      <xdr:colOff>165100</xdr:colOff>
      <xdr:row>58</xdr:row>
      <xdr:rowOff>12169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85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28696</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795" y="9629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137489</xdr:rowOff>
    </xdr:from>
    <xdr:to>
      <xdr:col>46</xdr:col>
      <xdr:colOff>38100</xdr:colOff>
      <xdr:row>58</xdr:row>
      <xdr:rowOff>67639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91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84166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9685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146862</xdr:rowOff>
    </xdr:from>
    <xdr:to>
      <xdr:col>41</xdr:col>
      <xdr:colOff>101600</xdr:colOff>
      <xdr:row>58</xdr:row>
      <xdr:rowOff>77012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91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93539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969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136799</xdr:rowOff>
    </xdr:from>
    <xdr:to>
      <xdr:col>36</xdr:col>
      <xdr:colOff>165100</xdr:colOff>
      <xdr:row>58</xdr:row>
      <xdr:rowOff>66949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90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83476</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9684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9088</xdr:rowOff>
    </xdr:from>
    <xdr:to>
      <xdr:col>55</xdr:col>
      <xdr:colOff>0</xdr:colOff>
      <xdr:row>78</xdr:row>
      <xdr:rowOff>24040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382188"/>
          <a:ext cx="838200" cy="1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145638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47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19008</xdr:rowOff>
    </xdr:from>
    <xdr:to>
      <xdr:col>50</xdr:col>
      <xdr:colOff>114300</xdr:colOff>
      <xdr:row>78</xdr:row>
      <xdr:rowOff>24040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392108"/>
          <a:ext cx="889000" cy="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115955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48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19008</xdr:rowOff>
    </xdr:from>
    <xdr:to>
      <xdr:col>45</xdr:col>
      <xdr:colOff>177800</xdr:colOff>
      <xdr:row>78</xdr:row>
      <xdr:rowOff>77636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392108"/>
          <a:ext cx="889000" cy="58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8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102719</xdr:rowOff>
    </xdr:from>
    <xdr:to>
      <xdr:col>41</xdr:col>
      <xdr:colOff>50800</xdr:colOff>
      <xdr:row>78</xdr:row>
      <xdr:rowOff>77636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04369"/>
          <a:ext cx="889000" cy="14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126389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9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112372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48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129738</xdr:rowOff>
    </xdr:from>
    <xdr:to>
      <xdr:col>55</xdr:col>
      <xdr:colOff>50800</xdr:colOff>
      <xdr:row>78</xdr:row>
      <xdr:rowOff>59888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3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152615</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8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144690</xdr:rowOff>
    </xdr:from>
    <xdr:to>
      <xdr:col>50</xdr:col>
      <xdr:colOff>165100</xdr:colOff>
      <xdr:row>78</xdr:row>
      <xdr:rowOff>74840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4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91367</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121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139658</xdr:rowOff>
    </xdr:from>
    <xdr:to>
      <xdr:col>46</xdr:col>
      <xdr:colOff>38100</xdr:colOff>
      <xdr:row>78</xdr:row>
      <xdr:rowOff>69808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4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86335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11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26836</xdr:rowOff>
    </xdr:from>
    <xdr:to>
      <xdr:col>41</xdr:col>
      <xdr:colOff>101600</xdr:colOff>
      <xdr:row>78</xdr:row>
      <xdr:rowOff>128436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9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144963</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175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51919</xdr:rowOff>
    </xdr:from>
    <xdr:to>
      <xdr:col>36</xdr:col>
      <xdr:colOff>165100</xdr:colOff>
      <xdr:row>77</xdr:row>
      <xdr:rowOff>153519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53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170046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02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18318</xdr:rowOff>
    </xdr:from>
    <xdr:to>
      <xdr:col>55</xdr:col>
      <xdr:colOff>0</xdr:colOff>
      <xdr:row>98</xdr:row>
      <xdr:rowOff>103532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820418"/>
          <a:ext cx="838200" cy="8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18318</xdr:rowOff>
    </xdr:from>
    <xdr:to>
      <xdr:col>50</xdr:col>
      <xdr:colOff>114300</xdr:colOff>
      <xdr:row>98</xdr:row>
      <xdr:rowOff>120214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820418"/>
          <a:ext cx="889000" cy="101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86303</xdr:rowOff>
    </xdr:from>
    <xdr:to>
      <xdr:col>45</xdr:col>
      <xdr:colOff>177800</xdr:colOff>
      <xdr:row>98</xdr:row>
      <xdr:rowOff>120214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888403"/>
          <a:ext cx="889000" cy="3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86303</xdr:rowOff>
    </xdr:from>
    <xdr:to>
      <xdr:col>41</xdr:col>
      <xdr:colOff>50800</xdr:colOff>
      <xdr:row>98</xdr:row>
      <xdr:rowOff>133721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88403"/>
          <a:ext cx="889000" cy="4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133966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52732</xdr:rowOff>
    </xdr:from>
    <xdr:to>
      <xdr:col>55</xdr:col>
      <xdr:colOff>50800</xdr:colOff>
      <xdr:row>98</xdr:row>
      <xdr:rowOff>154332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5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139109</xdr:rowOff>
    </xdr:from>
    <xdr:ext cx="469744"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6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138968</xdr:rowOff>
    </xdr:from>
    <xdr:to>
      <xdr:col>50</xdr:col>
      <xdr:colOff>165100</xdr:colOff>
      <xdr:row>98</xdr:row>
      <xdr:rowOff>69118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6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60245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86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69414</xdr:rowOff>
    </xdr:from>
    <xdr:to>
      <xdr:col>46</xdr:col>
      <xdr:colOff>38100</xdr:colOff>
      <xdr:row>98</xdr:row>
      <xdr:rowOff>171014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7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162141</xdr:rowOff>
    </xdr:from>
    <xdr:ext cx="469744"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15428" y="1696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35503</xdr:rowOff>
    </xdr:from>
    <xdr:to>
      <xdr:col>41</xdr:col>
      <xdr:colOff>101600</xdr:colOff>
      <xdr:row>98</xdr:row>
      <xdr:rowOff>137103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3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128230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3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82921</xdr:rowOff>
    </xdr:from>
    <xdr:to>
      <xdr:col>36</xdr:col>
      <xdr:colOff>165100</xdr:colOff>
      <xdr:row>99</xdr:row>
      <xdr:rowOff>13071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8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4198</xdr:rowOff>
    </xdr:from>
    <xdr:ext cx="469744"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37428" y="1697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25400</xdr:rowOff>
    </xdr:from>
    <xdr:to>
      <xdr:col>71</xdr:col>
      <xdr:colOff>177800</xdr:colOff>
      <xdr:row>38</xdr:row>
      <xdr:rowOff>25400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3264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17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249299"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103836</xdr:rowOff>
    </xdr:from>
    <xdr:to>
      <xdr:col>85</xdr:col>
      <xdr:colOff>127000</xdr:colOff>
      <xdr:row>78</xdr:row>
      <xdr:rowOff>139345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476936"/>
          <a:ext cx="838200" cy="35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119676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78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103836</xdr:rowOff>
    </xdr:from>
    <xdr:to>
      <xdr:col>81</xdr:col>
      <xdr:colOff>50800</xdr:colOff>
      <xdr:row>78</xdr:row>
      <xdr:rowOff>104318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476936"/>
          <a:ext cx="889000" cy="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153357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4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104318</xdr:rowOff>
    </xdr:from>
    <xdr:to>
      <xdr:col>76</xdr:col>
      <xdr:colOff>114300</xdr:colOff>
      <xdr:row>78</xdr:row>
      <xdr:rowOff>115315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477418"/>
          <a:ext cx="889000" cy="10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2214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115315</xdr:rowOff>
    </xdr:from>
    <xdr:to>
      <xdr:col>71</xdr:col>
      <xdr:colOff>177800</xdr:colOff>
      <xdr:row>78</xdr:row>
      <xdr:rowOff>130608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488415"/>
          <a:ext cx="889000" cy="1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91939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88545</xdr:rowOff>
    </xdr:from>
    <xdr:to>
      <xdr:col>85</xdr:col>
      <xdr:colOff>177800</xdr:colOff>
      <xdr:row>79</xdr:row>
      <xdr:rowOff>18695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46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66972</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44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53036</xdr:rowOff>
    </xdr:from>
    <xdr:to>
      <xdr:col>81</xdr:col>
      <xdr:colOff>101600</xdr:colOff>
      <xdr:row>78</xdr:row>
      <xdr:rowOff>154636</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42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145763</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518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53518</xdr:rowOff>
    </xdr:from>
    <xdr:to>
      <xdr:col>76</xdr:col>
      <xdr:colOff>165100</xdr:colOff>
      <xdr:row>78</xdr:row>
      <xdr:rowOff>155118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426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146245</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519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64515</xdr:rowOff>
    </xdr:from>
    <xdr:to>
      <xdr:col>72</xdr:col>
      <xdr:colOff>38100</xdr:colOff>
      <xdr:row>78</xdr:row>
      <xdr:rowOff>166115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4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157242</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53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79808</xdr:rowOff>
    </xdr:from>
    <xdr:to>
      <xdr:col>67</xdr:col>
      <xdr:colOff>101600</xdr:colOff>
      <xdr:row>79</xdr:row>
      <xdr:rowOff>9958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45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1085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54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146169</xdr:rowOff>
    </xdr:from>
    <xdr:to>
      <xdr:col>85</xdr:col>
      <xdr:colOff>127000</xdr:colOff>
      <xdr:row>98</xdr:row>
      <xdr:rowOff>89050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605369"/>
          <a:ext cx="838200" cy="285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153533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12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17909</xdr:rowOff>
    </xdr:from>
    <xdr:to>
      <xdr:col>81</xdr:col>
      <xdr:colOff>50800</xdr:colOff>
      <xdr:row>98</xdr:row>
      <xdr:rowOff>89050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5791309"/>
          <a:ext cx="889000" cy="1099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17909</xdr:rowOff>
    </xdr:from>
    <xdr:to>
      <xdr:col>76</xdr:col>
      <xdr:colOff>114300</xdr:colOff>
      <xdr:row>98</xdr:row>
      <xdr:rowOff>43467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5791309"/>
          <a:ext cx="889000" cy="1054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61796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6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43467</xdr:rowOff>
    </xdr:from>
    <xdr:to>
      <xdr:col>71</xdr:col>
      <xdr:colOff>177800</xdr:colOff>
      <xdr:row>99</xdr:row>
      <xdr:rowOff>14343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845567"/>
          <a:ext cx="889000" cy="14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95369</xdr:rowOff>
    </xdr:from>
    <xdr:to>
      <xdr:col>85</xdr:col>
      <xdr:colOff>177800</xdr:colOff>
      <xdr:row>97</xdr:row>
      <xdr:rowOff>25519</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55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118246</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40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38250</xdr:rowOff>
    </xdr:from>
    <xdr:to>
      <xdr:col>81</xdr:col>
      <xdr:colOff>101600</xdr:colOff>
      <xdr:row>98</xdr:row>
      <xdr:rowOff>139850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84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130977</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933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138559</xdr:rowOff>
    </xdr:from>
    <xdr:to>
      <xdr:col>76</xdr:col>
      <xdr:colOff>165100</xdr:colOff>
      <xdr:row>92</xdr:row>
      <xdr:rowOff>68709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574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85236</xdr:rowOff>
    </xdr:from>
    <xdr:ext cx="59901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292795" y="15515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164117</xdr:rowOff>
    </xdr:from>
    <xdr:to>
      <xdr:col>72</xdr:col>
      <xdr:colOff>38100</xdr:colOff>
      <xdr:row>98</xdr:row>
      <xdr:rowOff>94267</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79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85394</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887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134993</xdr:rowOff>
    </xdr:from>
    <xdr:to>
      <xdr:col>67</xdr:col>
      <xdr:colOff>101600</xdr:colOff>
      <xdr:row>99</xdr:row>
      <xdr:rowOff>65143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937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56270</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79428" y="17029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102873</xdr:rowOff>
    </xdr:from>
    <xdr:to>
      <xdr:col>116</xdr:col>
      <xdr:colOff>63500</xdr:colOff>
      <xdr:row>38</xdr:row>
      <xdr:rowOff>108016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6617973"/>
          <a:ext cx="8382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108016</xdr:rowOff>
    </xdr:from>
    <xdr:to>
      <xdr:col>111</xdr:col>
      <xdr:colOff>177800</xdr:colOff>
      <xdr:row>38</xdr:row>
      <xdr:rowOff>110302</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0434300" y="662311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110302</xdr:rowOff>
    </xdr:from>
    <xdr:to>
      <xdr:col>107</xdr:col>
      <xdr:colOff>50800</xdr:colOff>
      <xdr:row>38</xdr:row>
      <xdr:rowOff>110325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6625402"/>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110325</xdr:rowOff>
    </xdr:from>
    <xdr:to>
      <xdr:col>102</xdr:col>
      <xdr:colOff>114300</xdr:colOff>
      <xdr:row>38</xdr:row>
      <xdr:rowOff>111422</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8656300" y="6625425"/>
          <a:ext cx="889000" cy="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52073</xdr:rowOff>
    </xdr:from>
    <xdr:to>
      <xdr:col>116</xdr:col>
      <xdr:colOff>114300</xdr:colOff>
      <xdr:row>38</xdr:row>
      <xdr:rowOff>153673</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56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138450</xdr:rowOff>
    </xdr:from>
    <xdr:ext cx="469744"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48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57216</xdr:rowOff>
    </xdr:from>
    <xdr:to>
      <xdr:col>112</xdr:col>
      <xdr:colOff>38100</xdr:colOff>
      <xdr:row>38</xdr:row>
      <xdr:rowOff>158816</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57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149943</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88428" y="666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59502</xdr:rowOff>
    </xdr:from>
    <xdr:to>
      <xdr:col>107</xdr:col>
      <xdr:colOff>101600</xdr:colOff>
      <xdr:row>38</xdr:row>
      <xdr:rowOff>161102</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57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152229</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199428" y="666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59525</xdr:rowOff>
    </xdr:from>
    <xdr:to>
      <xdr:col>102</xdr:col>
      <xdr:colOff>165100</xdr:colOff>
      <xdr:row>38</xdr:row>
      <xdr:rowOff>161125</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57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152252</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10428" y="666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60622</xdr:rowOff>
    </xdr:from>
    <xdr:to>
      <xdr:col>98</xdr:col>
      <xdr:colOff>38100</xdr:colOff>
      <xdr:row>38</xdr:row>
      <xdr:rowOff>162222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57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153349</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6668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id="{00000000-0008-0000-06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146296</xdr:rowOff>
    </xdr:from>
    <xdr:to>
      <xdr:col>116</xdr:col>
      <xdr:colOff>62864</xdr:colOff>
      <xdr:row>59</xdr:row>
      <xdr:rowOff>98878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2159595" y="8890246"/>
          <a:ext cx="1269" cy="1324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6" name="貸付金最小値テキスト">
          <a:extLst>
            <a:ext uri="{FF2B5EF4-FFF2-40B4-BE49-F238E27FC236}">
              <a16:creationId xmlns:a16="http://schemas.microsoft.com/office/drawing/2014/main" id="{00000000-0008-0000-0600-00001C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92973</xdr:rowOff>
    </xdr:from>
    <xdr:ext cx="534377" cy="259045"/>
    <xdr:sp macro="" textlink="">
      <xdr:nvSpPr>
        <xdr:cNvPr id="798" name="貸付金最大値テキスト">
          <a:extLst>
            <a:ext uri="{FF2B5EF4-FFF2-40B4-BE49-F238E27FC236}">
              <a16:creationId xmlns:a16="http://schemas.microsoft.com/office/drawing/2014/main" id="{00000000-0008-0000-0600-00001E030000}"/>
            </a:ext>
          </a:extLst>
        </xdr:cNvPr>
        <xdr:cNvSpPr txBox="1"/>
      </xdr:nvSpPr>
      <xdr:spPr>
        <a:xfrm>
          <a:off x="22212300" y="8665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146296</xdr:rowOff>
    </xdr:from>
    <xdr:to>
      <xdr:col>116</xdr:col>
      <xdr:colOff>152400</xdr:colOff>
      <xdr:row>51</xdr:row>
      <xdr:rowOff>146296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8890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50</xdr:row>
      <xdr:rowOff>116611</xdr:rowOff>
    </xdr:from>
    <xdr:to>
      <xdr:col>116</xdr:col>
      <xdr:colOff>63500</xdr:colOff>
      <xdr:row>59</xdr:row>
      <xdr:rowOff>77357</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1323300" y="8689111"/>
          <a:ext cx="838200" cy="1503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98420</xdr:rowOff>
    </xdr:from>
    <xdr:ext cx="469744" cy="259045"/>
    <xdr:sp macro="" textlink="">
      <xdr:nvSpPr>
        <xdr:cNvPr id="801" name="貸付金平均値テキスト">
          <a:extLst>
            <a:ext uri="{FF2B5EF4-FFF2-40B4-BE49-F238E27FC236}">
              <a16:creationId xmlns:a16="http://schemas.microsoft.com/office/drawing/2014/main" id="{00000000-0008-0000-0600-000021030000}"/>
            </a:ext>
          </a:extLst>
        </xdr:cNvPr>
        <xdr:cNvSpPr txBox="1"/>
      </xdr:nvSpPr>
      <xdr:spPr>
        <a:xfrm>
          <a:off x="22212300" y="98710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75543</xdr:rowOff>
    </xdr:from>
    <xdr:to>
      <xdr:col>116</xdr:col>
      <xdr:colOff>114300</xdr:colOff>
      <xdr:row>59</xdr:row>
      <xdr:rowOff>5693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2110700" y="1001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50</xdr:row>
      <xdr:rowOff>116611</xdr:rowOff>
    </xdr:from>
    <xdr:to>
      <xdr:col>111</xdr:col>
      <xdr:colOff>177800</xdr:colOff>
      <xdr:row>59</xdr:row>
      <xdr:rowOff>76900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0434300" y="8689111"/>
          <a:ext cx="889000" cy="150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51214</xdr:rowOff>
    </xdr:from>
    <xdr:to>
      <xdr:col>112</xdr:col>
      <xdr:colOff>38100</xdr:colOff>
      <xdr:row>58</xdr:row>
      <xdr:rowOff>152814</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1272500" y="9995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143941</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1008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75626</xdr:rowOff>
    </xdr:from>
    <xdr:to>
      <xdr:col>107</xdr:col>
      <xdr:colOff>50800</xdr:colOff>
      <xdr:row>59</xdr:row>
      <xdr:rowOff>76900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9545300" y="10191176"/>
          <a:ext cx="889000" cy="1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82695</xdr:rowOff>
    </xdr:from>
    <xdr:to>
      <xdr:col>107</xdr:col>
      <xdr:colOff>101600</xdr:colOff>
      <xdr:row>59</xdr:row>
      <xdr:rowOff>12845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0383500" y="1002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29372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80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144893</xdr:rowOff>
    </xdr:from>
    <xdr:to>
      <xdr:col>102</xdr:col>
      <xdr:colOff>114300</xdr:colOff>
      <xdr:row>59</xdr:row>
      <xdr:rowOff>75626</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8656300" y="8717393"/>
          <a:ext cx="889000" cy="147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70416</xdr:rowOff>
    </xdr:from>
    <xdr:to>
      <xdr:col>102</xdr:col>
      <xdr:colOff>165100</xdr:colOff>
      <xdr:row>59</xdr:row>
      <xdr:rowOff>566</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9494500" y="1001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17093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9789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68065</xdr:rowOff>
    </xdr:from>
    <xdr:to>
      <xdr:col>98</xdr:col>
      <xdr:colOff>38100</xdr:colOff>
      <xdr:row>58</xdr:row>
      <xdr:rowOff>169665</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8605500" y="10012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160792</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10104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26557</xdr:rowOff>
    </xdr:from>
    <xdr:to>
      <xdr:col>116</xdr:col>
      <xdr:colOff>114300</xdr:colOff>
      <xdr:row>59</xdr:row>
      <xdr:rowOff>128157</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2110700" y="10142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112934</xdr:rowOff>
    </xdr:from>
    <xdr:ext cx="378565" cy="259045"/>
    <xdr:sp macro="" textlink="">
      <xdr:nvSpPr>
        <xdr:cNvPr id="820" name="貸付金該当値テキスト">
          <a:extLst>
            <a:ext uri="{FF2B5EF4-FFF2-40B4-BE49-F238E27FC236}">
              <a16:creationId xmlns:a16="http://schemas.microsoft.com/office/drawing/2014/main" id="{00000000-0008-0000-0600-000034030000}"/>
            </a:ext>
          </a:extLst>
        </xdr:cNvPr>
        <xdr:cNvSpPr txBox="1"/>
      </xdr:nvSpPr>
      <xdr:spPr>
        <a:xfrm>
          <a:off x="22212300" y="100570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50</xdr:row>
      <xdr:rowOff>65811</xdr:rowOff>
    </xdr:from>
    <xdr:to>
      <xdr:col>112</xdr:col>
      <xdr:colOff>38100</xdr:colOff>
      <xdr:row>50</xdr:row>
      <xdr:rowOff>167411</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1272500" y="863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49</xdr:row>
      <xdr:rowOff>12488</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056111" y="841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26100</xdr:rowOff>
    </xdr:from>
    <xdr:to>
      <xdr:col>107</xdr:col>
      <xdr:colOff>101600</xdr:colOff>
      <xdr:row>59</xdr:row>
      <xdr:rowOff>127700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0383500" y="1014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118827</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245017" y="10234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24826</xdr:rowOff>
    </xdr:from>
    <xdr:to>
      <xdr:col>102</xdr:col>
      <xdr:colOff>165100</xdr:colOff>
      <xdr:row>59</xdr:row>
      <xdr:rowOff>126426</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494500" y="10140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117553</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356017" y="102331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94093</xdr:rowOff>
    </xdr:from>
    <xdr:to>
      <xdr:col>98</xdr:col>
      <xdr:colOff>38100</xdr:colOff>
      <xdr:row>51</xdr:row>
      <xdr:rowOff>24243</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605500" y="866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40770</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389111" y="844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19776</xdr:rowOff>
    </xdr:from>
    <xdr:to>
      <xdr:col>116</xdr:col>
      <xdr:colOff>63500</xdr:colOff>
      <xdr:row>76</xdr:row>
      <xdr:rowOff>105341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1323300" y="12535626"/>
          <a:ext cx="838200" cy="599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87957</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603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19776</xdr:rowOff>
    </xdr:from>
    <xdr:to>
      <xdr:col>111</xdr:col>
      <xdr:colOff>177800</xdr:colOff>
      <xdr:row>73</xdr:row>
      <xdr:rowOff>123012</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0434300" y="12535626"/>
          <a:ext cx="889000" cy="103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108681</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62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123012</xdr:rowOff>
    </xdr:from>
    <xdr:to>
      <xdr:col>107</xdr:col>
      <xdr:colOff>50800</xdr:colOff>
      <xdr:row>74</xdr:row>
      <xdr:rowOff>32944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545300" y="12638862"/>
          <a:ext cx="889000" cy="81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157119</xdr:rowOff>
    </xdr:from>
    <xdr:to>
      <xdr:col>102</xdr:col>
      <xdr:colOff>114300</xdr:colOff>
      <xdr:row>74</xdr:row>
      <xdr:rowOff>32944</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8656300" y="12672969"/>
          <a:ext cx="889000" cy="47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150403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32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54541</xdr:rowOff>
    </xdr:from>
    <xdr:to>
      <xdr:col>116</xdr:col>
      <xdr:colOff>114300</xdr:colOff>
      <xdr:row>76</xdr:row>
      <xdr:rowOff>156141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308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32968</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306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140426</xdr:rowOff>
    </xdr:from>
    <xdr:to>
      <xdr:col>112</xdr:col>
      <xdr:colOff>38100</xdr:colOff>
      <xdr:row>73</xdr:row>
      <xdr:rowOff>70576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248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87103</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226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72212</xdr:rowOff>
    </xdr:from>
    <xdr:to>
      <xdr:col>107</xdr:col>
      <xdr:colOff>101600</xdr:colOff>
      <xdr:row>74</xdr:row>
      <xdr:rowOff>2362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258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164939</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268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153594</xdr:rowOff>
    </xdr:from>
    <xdr:to>
      <xdr:col>102</xdr:col>
      <xdr:colOff>165100</xdr:colOff>
      <xdr:row>74</xdr:row>
      <xdr:rowOff>83744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266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74871</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27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106319</xdr:rowOff>
    </xdr:from>
    <xdr:to>
      <xdr:col>98</xdr:col>
      <xdr:colOff>38100</xdr:colOff>
      <xdr:row>74</xdr:row>
      <xdr:rowOff>36469</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262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27596</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271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貸付金においては、土地開発公社へ</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貸し付けていたものが回収されたため</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、昨年度と比較して大きく</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減少している</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。また、扶助費においては、国の施策による非課税世帯に対する臨時特別給付金事業や物価高騰に対する給付金事業を行ったため、昨年度と比較して増加している。</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　既存事業の見直しをはじめとした、スクラップ＆ビルドや新規事業実施にあたっては十分検討を図り、コスト抑制に努めていく。</a:t>
          </a:r>
          <a:endParaRPr lang="ja-JP" altLang="ja-JP" sz="16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群馬県明和町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10,751
10,359
19.64
7,865,561
7,202,920
382,448
4,276,156
3,987,324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82169</xdr:rowOff>
    </xdr:from>
    <xdr:to>
      <xdr:col>24</xdr:col>
      <xdr:colOff>63500</xdr:colOff>
      <xdr:row>35</xdr:row>
      <xdr:rowOff>112649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82919"/>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82757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83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112649</xdr:rowOff>
    </xdr:from>
    <xdr:to>
      <xdr:col>19</xdr:col>
      <xdr:colOff>177800</xdr:colOff>
      <xdr:row>35</xdr:row>
      <xdr:rowOff>152464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13399"/>
          <a:ext cx="889000" cy="39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100647</xdr:rowOff>
    </xdr:from>
    <xdr:to>
      <xdr:col>15</xdr:col>
      <xdr:colOff>50800</xdr:colOff>
      <xdr:row>35</xdr:row>
      <xdr:rowOff>152464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01397"/>
          <a:ext cx="889000" cy="5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85234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100647</xdr:rowOff>
    </xdr:from>
    <xdr:to>
      <xdr:col>10</xdr:col>
      <xdr:colOff>114300</xdr:colOff>
      <xdr:row>35</xdr:row>
      <xdr:rowOff>107886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01397"/>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31369</xdr:rowOff>
    </xdr:from>
    <xdr:to>
      <xdr:col>24</xdr:col>
      <xdr:colOff>114300</xdr:colOff>
      <xdr:row>35</xdr:row>
      <xdr:rowOff>132969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3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54246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8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61849</xdr:rowOff>
    </xdr:from>
    <xdr:to>
      <xdr:col>20</xdr:col>
      <xdr:colOff>38100</xdr:colOff>
      <xdr:row>35</xdr:row>
      <xdr:rowOff>163449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6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8526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3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101664</xdr:rowOff>
    </xdr:from>
    <xdr:to>
      <xdr:col>15</xdr:col>
      <xdr:colOff>101600</xdr:colOff>
      <xdr:row>36</xdr:row>
      <xdr:rowOff>31814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0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48341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7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49847</xdr:rowOff>
    </xdr:from>
    <xdr:to>
      <xdr:col>10</xdr:col>
      <xdr:colOff>165100</xdr:colOff>
      <xdr:row>35</xdr:row>
      <xdr:rowOff>151447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5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167974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25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57086</xdr:rowOff>
    </xdr:from>
    <xdr:to>
      <xdr:col>6</xdr:col>
      <xdr:colOff>38100</xdr:colOff>
      <xdr:row>35</xdr:row>
      <xdr:rowOff>158686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5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3763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33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134752</xdr:rowOff>
    </xdr:from>
    <xdr:to>
      <xdr:col>24</xdr:col>
      <xdr:colOff>63500</xdr:colOff>
      <xdr:row>57</xdr:row>
      <xdr:rowOff>111422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735952"/>
          <a:ext cx="838200" cy="14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56493</xdr:rowOff>
    </xdr:from>
    <xdr:to>
      <xdr:col>19</xdr:col>
      <xdr:colOff>177800</xdr:colOff>
      <xdr:row>57</xdr:row>
      <xdr:rowOff>111422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486243"/>
          <a:ext cx="889000" cy="39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56493</xdr:rowOff>
    </xdr:from>
    <xdr:to>
      <xdr:col>15</xdr:col>
      <xdr:colOff>50800</xdr:colOff>
      <xdr:row>58</xdr:row>
      <xdr:rowOff>1361</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486243"/>
          <a:ext cx="889000" cy="45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34164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806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65552</xdr:rowOff>
    </xdr:from>
    <xdr:to>
      <xdr:col>10</xdr:col>
      <xdr:colOff>114300</xdr:colOff>
      <xdr:row>58</xdr:row>
      <xdr:rowOff>1361</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66752"/>
          <a:ext cx="889000" cy="27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83952</xdr:rowOff>
    </xdr:from>
    <xdr:to>
      <xdr:col>24</xdr:col>
      <xdr:colOff>114300</xdr:colOff>
      <xdr:row>57</xdr:row>
      <xdr:rowOff>14102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6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62379</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63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60622</xdr:rowOff>
    </xdr:from>
    <xdr:to>
      <xdr:col>20</xdr:col>
      <xdr:colOff>38100</xdr:colOff>
      <xdr:row>57</xdr:row>
      <xdr:rowOff>162222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3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153349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925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5693</xdr:rowOff>
    </xdr:from>
    <xdr:to>
      <xdr:col>15</xdr:col>
      <xdr:colOff>101600</xdr:colOff>
      <xdr:row>55</xdr:row>
      <xdr:rowOff>107293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435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123820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210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122011</xdr:rowOff>
    </xdr:from>
    <xdr:to>
      <xdr:col>10</xdr:col>
      <xdr:colOff>165100</xdr:colOff>
      <xdr:row>58</xdr:row>
      <xdr:rowOff>52161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94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43288</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987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14752</xdr:rowOff>
    </xdr:from>
    <xdr:to>
      <xdr:col>6</xdr:col>
      <xdr:colOff>38100</xdr:colOff>
      <xdr:row>56</xdr:row>
      <xdr:rowOff>116352</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15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107479</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08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92997</xdr:rowOff>
    </xdr:from>
    <xdr:to>
      <xdr:col>24</xdr:col>
      <xdr:colOff>62865</xdr:colOff>
      <xdr:row>77</xdr:row>
      <xdr:rowOff>56254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94497"/>
          <a:ext cx="1270" cy="116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60081</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261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56254</xdr:rowOff>
    </xdr:from>
    <xdr:to>
      <xdr:col>24</xdr:col>
      <xdr:colOff>152400</xdr:colOff>
      <xdr:row>77</xdr:row>
      <xdr:rowOff>56254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257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39674</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6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92997</xdr:rowOff>
    </xdr:from>
    <xdr:to>
      <xdr:col>24</xdr:col>
      <xdr:colOff>152400</xdr:colOff>
      <xdr:row>70</xdr:row>
      <xdr:rowOff>92997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94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102544</xdr:rowOff>
    </xdr:from>
    <xdr:to>
      <xdr:col>24</xdr:col>
      <xdr:colOff>63500</xdr:colOff>
      <xdr:row>76</xdr:row>
      <xdr:rowOff>151350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32744"/>
          <a:ext cx="838200" cy="4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165171</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81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142294</xdr:rowOff>
    </xdr:from>
    <xdr:to>
      <xdr:col>24</xdr:col>
      <xdr:colOff>114300</xdr:colOff>
      <xdr:row>75</xdr:row>
      <xdr:rowOff>72444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82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151350</xdr:rowOff>
    </xdr:from>
    <xdr:to>
      <xdr:col>19</xdr:col>
      <xdr:colOff>177800</xdr:colOff>
      <xdr:row>77</xdr:row>
      <xdr:rowOff>137833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81550"/>
          <a:ext cx="889000" cy="157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77295</xdr:rowOff>
    </xdr:from>
    <xdr:to>
      <xdr:col>20</xdr:col>
      <xdr:colOff>38100</xdr:colOff>
      <xdr:row>76</xdr:row>
      <xdr:rowOff>7445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93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23972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711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43307</xdr:rowOff>
    </xdr:from>
    <xdr:to>
      <xdr:col>15</xdr:col>
      <xdr:colOff>50800</xdr:colOff>
      <xdr:row>77</xdr:row>
      <xdr:rowOff>137833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44957"/>
          <a:ext cx="889000" cy="9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5096</xdr:rowOff>
    </xdr:from>
    <xdr:to>
      <xdr:col>15</xdr:col>
      <xdr:colOff>101600</xdr:colOff>
      <xdr:row>76</xdr:row>
      <xdr:rowOff>106696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3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123222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810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43307</xdr:rowOff>
    </xdr:from>
    <xdr:to>
      <xdr:col>10</xdr:col>
      <xdr:colOff>114300</xdr:colOff>
      <xdr:row>78</xdr:row>
      <xdr:rowOff>119233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44957"/>
          <a:ext cx="889000" cy="24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90043</xdr:rowOff>
    </xdr:from>
    <xdr:to>
      <xdr:col>10</xdr:col>
      <xdr:colOff>165100</xdr:colOff>
      <xdr:row>76</xdr:row>
      <xdr:rowOff>20194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9487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36720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724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113688</xdr:rowOff>
    </xdr:from>
    <xdr:to>
      <xdr:col>6</xdr:col>
      <xdr:colOff>38100</xdr:colOff>
      <xdr:row>77</xdr:row>
      <xdr:rowOff>43838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60365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19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51744</xdr:rowOff>
    </xdr:from>
    <xdr:to>
      <xdr:col>24</xdr:col>
      <xdr:colOff>114300</xdr:colOff>
      <xdr:row>76</xdr:row>
      <xdr:rowOff>153344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8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138121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96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100550</xdr:rowOff>
    </xdr:from>
    <xdr:to>
      <xdr:col>20</xdr:col>
      <xdr:colOff>38100</xdr:colOff>
      <xdr:row>77</xdr:row>
      <xdr:rowOff>30700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3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21827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223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87033</xdr:rowOff>
    </xdr:from>
    <xdr:to>
      <xdr:col>15</xdr:col>
      <xdr:colOff>101600</xdr:colOff>
      <xdr:row>78</xdr:row>
      <xdr:rowOff>17183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8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8310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81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163957</xdr:rowOff>
    </xdr:from>
    <xdr:to>
      <xdr:col>10</xdr:col>
      <xdr:colOff>165100</xdr:colOff>
      <xdr:row>77</xdr:row>
      <xdr:rowOff>94107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9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85234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286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68433</xdr:rowOff>
    </xdr:from>
    <xdr:to>
      <xdr:col>6</xdr:col>
      <xdr:colOff>38100</xdr:colOff>
      <xdr:row>78</xdr:row>
      <xdr:rowOff>170033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4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161160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3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86708</xdr:rowOff>
    </xdr:from>
    <xdr:to>
      <xdr:col>24</xdr:col>
      <xdr:colOff>63500</xdr:colOff>
      <xdr:row>98</xdr:row>
      <xdr:rowOff>135596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888808"/>
          <a:ext cx="838200" cy="48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81614</xdr:rowOff>
    </xdr:from>
    <xdr:to>
      <xdr:col>19</xdr:col>
      <xdr:colOff>177800</xdr:colOff>
      <xdr:row>98</xdr:row>
      <xdr:rowOff>135596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883714"/>
          <a:ext cx="889000" cy="53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32683</xdr:rowOff>
    </xdr:from>
    <xdr:to>
      <xdr:col>15</xdr:col>
      <xdr:colOff>50800</xdr:colOff>
      <xdr:row>98</xdr:row>
      <xdr:rowOff>81614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834783"/>
          <a:ext cx="889000" cy="48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32683</xdr:rowOff>
    </xdr:from>
    <xdr:to>
      <xdr:col>10</xdr:col>
      <xdr:colOff>114300</xdr:colOff>
      <xdr:row>99</xdr:row>
      <xdr:rowOff>13633</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834783"/>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103492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35908</xdr:rowOff>
    </xdr:from>
    <xdr:to>
      <xdr:col>24</xdr:col>
      <xdr:colOff>114300</xdr:colOff>
      <xdr:row>98</xdr:row>
      <xdr:rowOff>137508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83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14335</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816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84796</xdr:rowOff>
    </xdr:from>
    <xdr:to>
      <xdr:col>20</xdr:col>
      <xdr:colOff>38100</xdr:colOff>
      <xdr:row>99</xdr:row>
      <xdr:rowOff>14946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88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6073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97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30814</xdr:rowOff>
    </xdr:from>
    <xdr:to>
      <xdr:col>15</xdr:col>
      <xdr:colOff>101600</xdr:colOff>
      <xdr:row>98</xdr:row>
      <xdr:rowOff>132414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83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123541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92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153333</xdr:rowOff>
    </xdr:from>
    <xdr:to>
      <xdr:col>10</xdr:col>
      <xdr:colOff>165100</xdr:colOff>
      <xdr:row>98</xdr:row>
      <xdr:rowOff>83483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78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74610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87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134283</xdr:rowOff>
    </xdr:from>
    <xdr:to>
      <xdr:col>6</xdr:col>
      <xdr:colOff>38100</xdr:colOff>
      <xdr:row>99</xdr:row>
      <xdr:rowOff>64433</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93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55560</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7029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94361</xdr:rowOff>
    </xdr:from>
    <xdr:to>
      <xdr:col>55</xdr:col>
      <xdr:colOff>0</xdr:colOff>
      <xdr:row>38</xdr:row>
      <xdr:rowOff>96266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609461"/>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57785</xdr:rowOff>
    </xdr:from>
    <xdr:to>
      <xdr:col>50</xdr:col>
      <xdr:colOff>114300</xdr:colOff>
      <xdr:row>38</xdr:row>
      <xdr:rowOff>96266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572885"/>
          <a:ext cx="889000" cy="3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57785</xdr:rowOff>
    </xdr:from>
    <xdr:to>
      <xdr:col>45</xdr:col>
      <xdr:colOff>177800</xdr:colOff>
      <xdr:row>38</xdr:row>
      <xdr:rowOff>57785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5728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53975</xdr:rowOff>
    </xdr:from>
    <xdr:to>
      <xdr:col>41</xdr:col>
      <xdr:colOff>50800</xdr:colOff>
      <xdr:row>38</xdr:row>
      <xdr:rowOff>57785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56907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43561</xdr:rowOff>
    </xdr:from>
    <xdr:to>
      <xdr:col>55</xdr:col>
      <xdr:colOff>50800</xdr:colOff>
      <xdr:row>38</xdr:row>
      <xdr:rowOff>145161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55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133240</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4768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45466</xdr:rowOff>
    </xdr:from>
    <xdr:to>
      <xdr:col>50</xdr:col>
      <xdr:colOff>165100</xdr:colOff>
      <xdr:row>38</xdr:row>
      <xdr:rowOff>147066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56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138193</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653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6985</xdr:rowOff>
    </xdr:from>
    <xdr:to>
      <xdr:col>46</xdr:col>
      <xdr:colOff>38100</xdr:colOff>
      <xdr:row>38</xdr:row>
      <xdr:rowOff>108585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52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99712</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61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6985</xdr:rowOff>
    </xdr:from>
    <xdr:to>
      <xdr:col>41</xdr:col>
      <xdr:colOff>101600</xdr:colOff>
      <xdr:row>38</xdr:row>
      <xdr:rowOff>108585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52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99712</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61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3175</xdr:rowOff>
    </xdr:from>
    <xdr:to>
      <xdr:col>36</xdr:col>
      <xdr:colOff>165100</xdr:colOff>
      <xdr:row>38</xdr:row>
      <xdr:rowOff>104775</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51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95902</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611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45471</xdr:rowOff>
    </xdr:from>
    <xdr:to>
      <xdr:col>55</xdr:col>
      <xdr:colOff>0</xdr:colOff>
      <xdr:row>58</xdr:row>
      <xdr:rowOff>47944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9639300" y="9989571"/>
          <a:ext cx="838200" cy="2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45869</xdr:rowOff>
    </xdr:from>
    <xdr:to>
      <xdr:col>50</xdr:col>
      <xdr:colOff>114300</xdr:colOff>
      <xdr:row>58</xdr:row>
      <xdr:rowOff>47944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8750300" y="9989969"/>
          <a:ext cx="889000" cy="2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45869</xdr:rowOff>
    </xdr:from>
    <xdr:to>
      <xdr:col>45</xdr:col>
      <xdr:colOff>177800</xdr:colOff>
      <xdr:row>58</xdr:row>
      <xdr:rowOff>70274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7861300" y="9989969"/>
          <a:ext cx="889000" cy="24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65149</xdr:rowOff>
    </xdr:from>
    <xdr:to>
      <xdr:col>41</xdr:col>
      <xdr:colOff>50800</xdr:colOff>
      <xdr:row>58</xdr:row>
      <xdr:rowOff>70274</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6972300" y="10009249"/>
          <a:ext cx="889000" cy="5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39783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964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166121</xdr:rowOff>
    </xdr:from>
    <xdr:to>
      <xdr:col>55</xdr:col>
      <xdr:colOff>50800</xdr:colOff>
      <xdr:row>58</xdr:row>
      <xdr:rowOff>96271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938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81048</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85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168594</xdr:rowOff>
    </xdr:from>
    <xdr:to>
      <xdr:col>50</xdr:col>
      <xdr:colOff>165100</xdr:colOff>
      <xdr:row>58</xdr:row>
      <xdr:rowOff>98744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94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89871</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1003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166519</xdr:rowOff>
    </xdr:from>
    <xdr:to>
      <xdr:col>46</xdr:col>
      <xdr:colOff>38100</xdr:colOff>
      <xdr:row>58</xdr:row>
      <xdr:rowOff>96669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93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87796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10031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19474</xdr:rowOff>
    </xdr:from>
    <xdr:to>
      <xdr:col>41</xdr:col>
      <xdr:colOff>101600</xdr:colOff>
      <xdr:row>58</xdr:row>
      <xdr:rowOff>121074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96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112201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1005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14349</xdr:rowOff>
    </xdr:from>
    <xdr:to>
      <xdr:col>36</xdr:col>
      <xdr:colOff>165100</xdr:colOff>
      <xdr:row>58</xdr:row>
      <xdr:rowOff>115949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95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107076</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10051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56528</xdr:rowOff>
    </xdr:from>
    <xdr:to>
      <xdr:col>55</xdr:col>
      <xdr:colOff>0</xdr:colOff>
      <xdr:row>77</xdr:row>
      <xdr:rowOff>41763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572378"/>
          <a:ext cx="838200" cy="67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56528</xdr:rowOff>
    </xdr:from>
    <xdr:to>
      <xdr:col>50</xdr:col>
      <xdr:colOff>114300</xdr:colOff>
      <xdr:row>78</xdr:row>
      <xdr:rowOff>43993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2572378"/>
          <a:ext cx="889000" cy="844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151032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18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43993</xdr:rowOff>
    </xdr:from>
    <xdr:to>
      <xdr:col>45</xdr:col>
      <xdr:colOff>177800</xdr:colOff>
      <xdr:row>78</xdr:row>
      <xdr:rowOff>97600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417093"/>
          <a:ext cx="889000" cy="5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98857</xdr:rowOff>
    </xdr:from>
    <xdr:to>
      <xdr:col>41</xdr:col>
      <xdr:colOff>50800</xdr:colOff>
      <xdr:row>78</xdr:row>
      <xdr:rowOff>97600</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614707"/>
          <a:ext cx="889000" cy="85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6290</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03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162413</xdr:rowOff>
    </xdr:from>
    <xdr:to>
      <xdr:col>55</xdr:col>
      <xdr:colOff>50800</xdr:colOff>
      <xdr:row>77</xdr:row>
      <xdr:rowOff>92563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9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140840</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71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5728</xdr:rowOff>
    </xdr:from>
    <xdr:to>
      <xdr:col>50</xdr:col>
      <xdr:colOff>165100</xdr:colOff>
      <xdr:row>73</xdr:row>
      <xdr:rowOff>107328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52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123855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296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164643</xdr:rowOff>
    </xdr:from>
    <xdr:to>
      <xdr:col>46</xdr:col>
      <xdr:colOff>38100</xdr:colOff>
      <xdr:row>78</xdr:row>
      <xdr:rowOff>94793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66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85920</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459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46800</xdr:rowOff>
    </xdr:from>
    <xdr:to>
      <xdr:col>41</xdr:col>
      <xdr:colOff>101600</xdr:colOff>
      <xdr:row>78</xdr:row>
      <xdr:rowOff>148400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4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139527</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5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48057</xdr:rowOff>
    </xdr:from>
    <xdr:to>
      <xdr:col>36</xdr:col>
      <xdr:colOff>165100</xdr:colOff>
      <xdr:row>73</xdr:row>
      <xdr:rowOff>149657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56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166184</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33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35156</xdr:rowOff>
    </xdr:from>
    <xdr:to>
      <xdr:col>55</xdr:col>
      <xdr:colOff>0</xdr:colOff>
      <xdr:row>95</xdr:row>
      <xdr:rowOff>154769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322906"/>
          <a:ext cx="838200" cy="11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47942</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0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35156</xdr:rowOff>
    </xdr:from>
    <xdr:to>
      <xdr:col>50</xdr:col>
      <xdr:colOff>114300</xdr:colOff>
      <xdr:row>95</xdr:row>
      <xdr:rowOff>125980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322906"/>
          <a:ext cx="889000" cy="90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7534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63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96183</xdr:rowOff>
    </xdr:from>
    <xdr:to>
      <xdr:col>45</xdr:col>
      <xdr:colOff>177800</xdr:colOff>
      <xdr:row>95</xdr:row>
      <xdr:rowOff>125980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383933"/>
          <a:ext cx="889000" cy="2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154089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6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75051</xdr:rowOff>
    </xdr:from>
    <xdr:to>
      <xdr:col>41</xdr:col>
      <xdr:colOff>50800</xdr:colOff>
      <xdr:row>95</xdr:row>
      <xdr:rowOff>96183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362801"/>
          <a:ext cx="889000" cy="21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31112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66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44321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67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103969</xdr:rowOff>
    </xdr:from>
    <xdr:to>
      <xdr:col>55</xdr:col>
      <xdr:colOff>50800</xdr:colOff>
      <xdr:row>96</xdr:row>
      <xdr:rowOff>34119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39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126846</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243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155806</xdr:rowOff>
    </xdr:from>
    <xdr:to>
      <xdr:col>50</xdr:col>
      <xdr:colOff>165100</xdr:colOff>
      <xdr:row>95</xdr:row>
      <xdr:rowOff>85956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27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102483</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047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75180</xdr:rowOff>
    </xdr:from>
    <xdr:to>
      <xdr:col>46</xdr:col>
      <xdr:colOff>38100</xdr:colOff>
      <xdr:row>96</xdr:row>
      <xdr:rowOff>5330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21857</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138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45383</xdr:rowOff>
    </xdr:from>
    <xdr:to>
      <xdr:col>41</xdr:col>
      <xdr:colOff>101600</xdr:colOff>
      <xdr:row>95</xdr:row>
      <xdr:rowOff>146983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33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163510</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108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24251</xdr:rowOff>
    </xdr:from>
    <xdr:to>
      <xdr:col>36</xdr:col>
      <xdr:colOff>165100</xdr:colOff>
      <xdr:row>95</xdr:row>
      <xdr:rowOff>125851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31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142378</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087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24390</xdr:rowOff>
    </xdr:from>
    <xdr:to>
      <xdr:col>85</xdr:col>
      <xdr:colOff>127000</xdr:colOff>
      <xdr:row>38</xdr:row>
      <xdr:rowOff>54128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368040"/>
          <a:ext cx="838200" cy="20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114685</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458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152768</xdr:rowOff>
    </xdr:from>
    <xdr:to>
      <xdr:col>81</xdr:col>
      <xdr:colOff>50800</xdr:colOff>
      <xdr:row>38</xdr:row>
      <xdr:rowOff>54128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324968"/>
          <a:ext cx="889000" cy="24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152768</xdr:rowOff>
    </xdr:from>
    <xdr:to>
      <xdr:col>76</xdr:col>
      <xdr:colOff>114300</xdr:colOff>
      <xdr:row>38</xdr:row>
      <xdr:rowOff>164884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324968"/>
          <a:ext cx="889000" cy="35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110056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62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117964</xdr:rowOff>
    </xdr:from>
    <xdr:to>
      <xdr:col>71</xdr:col>
      <xdr:colOff>177800</xdr:colOff>
      <xdr:row>38</xdr:row>
      <xdr:rowOff>164884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633064"/>
          <a:ext cx="889000" cy="46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145040</xdr:rowOff>
    </xdr:from>
    <xdr:to>
      <xdr:col>85</xdr:col>
      <xdr:colOff>177800</xdr:colOff>
      <xdr:row>37</xdr:row>
      <xdr:rowOff>75190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31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167917</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168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3328</xdr:rowOff>
    </xdr:from>
    <xdr:to>
      <xdr:col>81</xdr:col>
      <xdr:colOff>101600</xdr:colOff>
      <xdr:row>38</xdr:row>
      <xdr:rowOff>104928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51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96055</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61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101968</xdr:rowOff>
    </xdr:from>
    <xdr:to>
      <xdr:col>76</xdr:col>
      <xdr:colOff>165100</xdr:colOff>
      <xdr:row>37</xdr:row>
      <xdr:rowOff>32118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27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48645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04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114084</xdr:rowOff>
    </xdr:from>
    <xdr:to>
      <xdr:col>72</xdr:col>
      <xdr:colOff>38100</xdr:colOff>
      <xdr:row>39</xdr:row>
      <xdr:rowOff>44234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62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35361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72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67164</xdr:rowOff>
    </xdr:from>
    <xdr:to>
      <xdr:col>67</xdr:col>
      <xdr:colOff>101600</xdr:colOff>
      <xdr:row>38</xdr:row>
      <xdr:rowOff>168764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58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159891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67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52144</xdr:rowOff>
    </xdr:from>
    <xdr:to>
      <xdr:col>85</xdr:col>
      <xdr:colOff>127000</xdr:colOff>
      <xdr:row>58</xdr:row>
      <xdr:rowOff>57181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996244"/>
          <a:ext cx="838200" cy="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57181</xdr:rowOff>
    </xdr:from>
    <xdr:to>
      <xdr:col>81</xdr:col>
      <xdr:colOff>50800</xdr:colOff>
      <xdr:row>58</xdr:row>
      <xdr:rowOff>97620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10001281"/>
          <a:ext cx="889000" cy="4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97620</xdr:rowOff>
    </xdr:from>
    <xdr:to>
      <xdr:col>76</xdr:col>
      <xdr:colOff>114300</xdr:colOff>
      <xdr:row>58</xdr:row>
      <xdr:rowOff>104018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10041720"/>
          <a:ext cx="889000" cy="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89703</xdr:rowOff>
    </xdr:from>
    <xdr:to>
      <xdr:col>71</xdr:col>
      <xdr:colOff>177800</xdr:colOff>
      <xdr:row>58</xdr:row>
      <xdr:rowOff>104018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10033803"/>
          <a:ext cx="889000" cy="1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146052</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4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1344</xdr:rowOff>
    </xdr:from>
    <xdr:to>
      <xdr:col>85</xdr:col>
      <xdr:colOff>177800</xdr:colOff>
      <xdr:row>58</xdr:row>
      <xdr:rowOff>102944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94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118735</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89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6381</xdr:rowOff>
    </xdr:from>
    <xdr:to>
      <xdr:col>81</xdr:col>
      <xdr:colOff>101600</xdr:colOff>
      <xdr:row>58</xdr:row>
      <xdr:rowOff>107981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95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99108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1004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46820</xdr:rowOff>
    </xdr:from>
    <xdr:to>
      <xdr:col>76</xdr:col>
      <xdr:colOff>165100</xdr:colOff>
      <xdr:row>58</xdr:row>
      <xdr:rowOff>148420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99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139547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1008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53218</xdr:rowOff>
    </xdr:from>
    <xdr:to>
      <xdr:col>72</xdr:col>
      <xdr:colOff>38100</xdr:colOff>
      <xdr:row>58</xdr:row>
      <xdr:rowOff>154818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99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145945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09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38903</xdr:rowOff>
    </xdr:from>
    <xdr:to>
      <xdr:col>67</xdr:col>
      <xdr:colOff>101600</xdr:colOff>
      <xdr:row>58</xdr:row>
      <xdr:rowOff>140503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98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131630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10075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25400</xdr:rowOff>
    </xdr:from>
    <xdr:to>
      <xdr:col>71</xdr:col>
      <xdr:colOff>177800</xdr:colOff>
      <xdr:row>78</xdr:row>
      <xdr:rowOff>25400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3167</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47111" y="130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93530</xdr:rowOff>
    </xdr:from>
    <xdr:ext cx="249299"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295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103836</xdr:rowOff>
    </xdr:from>
    <xdr:to>
      <xdr:col>85</xdr:col>
      <xdr:colOff>127000</xdr:colOff>
      <xdr:row>98</xdr:row>
      <xdr:rowOff>139345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905936"/>
          <a:ext cx="838200" cy="35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119663</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0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103836</xdr:rowOff>
    </xdr:from>
    <xdr:to>
      <xdr:col>81</xdr:col>
      <xdr:colOff>50800</xdr:colOff>
      <xdr:row>98</xdr:row>
      <xdr:rowOff>104318</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905936"/>
          <a:ext cx="889000" cy="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153243</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26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104318</xdr:rowOff>
    </xdr:from>
    <xdr:to>
      <xdr:col>76</xdr:col>
      <xdr:colOff>114300</xdr:colOff>
      <xdr:row>98</xdr:row>
      <xdr:rowOff>115315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906418"/>
          <a:ext cx="889000" cy="10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115315</xdr:rowOff>
    </xdr:from>
    <xdr:to>
      <xdr:col>71</xdr:col>
      <xdr:colOff>177800</xdr:colOff>
      <xdr:row>98</xdr:row>
      <xdr:rowOff>130608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917415"/>
          <a:ext cx="889000" cy="1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91939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3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88545</xdr:rowOff>
    </xdr:from>
    <xdr:to>
      <xdr:col>85</xdr:col>
      <xdr:colOff>177800</xdr:colOff>
      <xdr:row>99</xdr:row>
      <xdr:rowOff>18695</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89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66972</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869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53036</xdr:rowOff>
    </xdr:from>
    <xdr:to>
      <xdr:col>81</xdr:col>
      <xdr:colOff>101600</xdr:colOff>
      <xdr:row>98</xdr:row>
      <xdr:rowOff>154636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85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145763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947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53518</xdr:rowOff>
    </xdr:from>
    <xdr:to>
      <xdr:col>76</xdr:col>
      <xdr:colOff>165100</xdr:colOff>
      <xdr:row>98</xdr:row>
      <xdr:rowOff>155118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85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146245</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94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64515</xdr:rowOff>
    </xdr:from>
    <xdr:to>
      <xdr:col>72</xdr:col>
      <xdr:colOff>38100</xdr:colOff>
      <xdr:row>98</xdr:row>
      <xdr:rowOff>166115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86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157242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959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79808</xdr:rowOff>
    </xdr:from>
    <xdr:to>
      <xdr:col>67</xdr:col>
      <xdr:colOff>101600</xdr:colOff>
      <xdr:row>99</xdr:row>
      <xdr:rowOff>9958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88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1085</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97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土木費の住民一人あたりのコストにおいては、</a:t>
          </a:r>
          <a:r>
            <a:rPr kumimoji="1" lang="en-US" altLang="ja-JP" sz="1300">
              <a:latin typeface="ＭＳ Ｐゴシック" panose="020B0600070205080204" pitchFamily="50" charset="-128"/>
              <a:ea typeface="ＭＳ Ｐゴシック" panose="020B0600070205080204" pitchFamily="50" charset="-128"/>
            </a:rPr>
            <a:t>R05</a:t>
          </a:r>
          <a:r>
            <a:rPr kumimoji="1" lang="ja-JP" altLang="en-US" sz="1300">
              <a:latin typeface="ＭＳ Ｐゴシック" panose="020B0600070205080204" pitchFamily="50" charset="-128"/>
              <a:ea typeface="ＭＳ Ｐゴシック" panose="020B0600070205080204" pitchFamily="50" charset="-128"/>
            </a:rPr>
            <a:t>年度より減少しているが、類似団体平均値を上回っている。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今後も企業誘致に伴い道路整備等に係るコストは増加が見込まれるが、スクラップ＆ビルドをし、適切な予算執行に努める。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群馬県明和町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標準財政規模が増加したことにより財政調整基金残高の標準財政規模比も</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5.92</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ポイント減少している。税収の増減による影響も大きいため、引き続き適切な予算執行と事業の見直し等によるコストの抑制及び安定した自主財源の確保に努めてく。</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群馬県明和町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すべての会計において、連結実質赤字比率は算出されていない。</a:t>
          </a:r>
          <a:endParaRPr lang="ja-JP" altLang="ja-JP" sz="18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は特別会計の自然増が見込まれるため、各特別会計の歳入の見直しを図り、操出の抑制を図っていく。特に下水道事業特別会計においては、工事をはじめ既存施設の老朽化により修繕費が増加傾向にあるため、事業の見直し等を行い、コストの削減に努めていく。また、各特別会計において、独立採算の原点に返り、適正な財政運営に努めていく。</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群馬県明和町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mn-lt"/>
              <a:ea typeface="+mn-ea"/>
              <a:cs typeface="+mn-cs"/>
            </a:rPr>
            <a:t>　</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元利償還金は、</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前年度と比較して</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百万円減少している。</a:t>
          </a:r>
          <a:endParaRPr lang="ja-JP" altLang="ja-JP" sz="18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今後も、</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事業の見直しや新規事業実施に当たって必要性の検討など行うとともに、交付税措置のない起債の発行を控えるなど財政の健全化に努める。</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endParaRPr kumimoji="1" lang="en-US" altLang="ja-JP" sz="14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群馬県明和町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昨年度と比較して地方債の現在高は減少している</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。利率の上昇等も踏まえ、</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地方債の発行にあたっては、十分検討を行うとともに、償還年数等の調整を図っていく。</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群馬県明和町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普通交付税の不交付や地方税（法人税割）の減少を受けた多額の基金の取り崩しにより、大きく減少している。</a:t>
          </a: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今後も教育施設長寿命化を予定しているため、取崩しも見込まれるが、既存事業の要件の見直しなど事業のスクラップ＆ビルドし、適切な基金の取り崩しに努める。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公共施設建設基金：道路等公共施設の整備のために活用する基金</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まち・ひと・しごと創生基金：まち・ひと・しごと創生法に基づく地方創生施策を行うための基金</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奨学基金：奨学金貸与を円滑に行うための基金</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地域福祉基金：高齢者の保健福祉の向上を図るための基金</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森林環境譲与税基金：森林の整備や管理ための基金</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企業版ふるさと納税基金：地域再生法に規定するまち・ひと・しごと創生寄附活用事業を行うための基金</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教育施設にかかる基金の取崩を行ったため。</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も教育施設の長寿命化</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を行っていくため、</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多額の取崩しが予定される。</a:t>
          </a:r>
          <a:endParaRPr lang="ja-JP" altLang="ja-JP" sz="18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また、</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年度から新たに森林環境譲与税基金を設置している。特定目的金への積立</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計画的に行っていく。</a:t>
          </a:r>
          <a:endParaRPr lang="ja-JP" altLang="ja-JP" sz="2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普通交付税の不交付や地方税（法人税割）の減少</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により、取崩しをおこなったため。</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景気に変動されない自主財源の確保に努め、基金残高も一定の割合を維持していく。</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年度に繰上げ償還の財源として大部分を取り崩し、その後は利子積立のみのため大きな増減はほとんどない。</a:t>
          </a:r>
          <a:endParaRPr lang="ja-JP" altLang="ja-JP" sz="18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年度以降繰上げ償還を行っていないが、返済計画や財政状況に応じて検討を行うとともに、適切に基金への積立を行っていく。</a:t>
          </a:r>
          <a:endParaRPr lang="ja-JP" altLang="ja-JP" sz="18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38451B7-90E2-4830-8A0F-F811BEB8F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E3B90F0-642F-48ED-851E-004F352D25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810BC268-C627-4956-8BB0-D5C2C1C9C74B}"/>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CBD6EB0-3081-4013-81E1-871295F1BF10}"/>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5DC952D9-4701-4EF4-B6A0-802C634A41A2}"/>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705BC91-948E-4FBA-95C1-885C4B2600BA}"/>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群馬県明和町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474F4E4-A700-41B7-AB3A-4D1CA2171267}"/>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0ED4A5B-BC61-4090-93C0-6ED910B051D7}"/>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6B19503-766D-42EF-9CF9-A7D8A258DBAD}"/>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F2BB7B1-5F01-4879-B510-C474D57D39D1}"/>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5BE54A8-25EE-439F-8588-9C5DAD0F3DAD}"/>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9881004-A04D-4BEC-BA86-B325ED616B4B}"/>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10,751
10,359
19.64
7,865,561
7,202,920
382,448
4,276,156
3,987,324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A7C3E48-CE50-4D02-B259-4399D5CA6885}"/>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ECD694B4-43A2-4832-AFC0-FF8BF99C845E}"/>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FCE669A4-5EC8-4271-8B5D-16B89906DA7C}"/>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893A757D-42FF-4246-9EAF-56208F157732}"/>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F8A6458-E410-450C-BEF9-DA13068D7C93}"/>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A197264-DCD8-4000-BBC2-4EF394C37A02}"/>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C74F07B-AA00-40A1-922C-A8F53A147272}"/>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0AE1C85-B508-4DD1-9D55-E99573D5BB3D}"/>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D4F3E169-BCCB-4BD1-9190-60237774750C}"/>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905ED9F9-5BDE-4613-AA4D-C95611C17B95}"/>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56525D76-2B2C-4ACB-9900-07311CC7A96A}"/>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FE4356B-13FA-4713-A2BB-433ECF85CB6C}"/>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E3E2967-1917-4BE0-8278-A7E01A0D5FEB}"/>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040F771-7D67-48BE-A19E-8718436DAED0}"/>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16DE2B2-BB37-4B64-8E37-DD4574809E2B}"/>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2704169-4BEA-4094-9E9D-F2D2561FE683}"/>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B75847B-1064-4F7E-88F0-8F2CCEAE1109}"/>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CAD3CC5-35ED-478E-911E-A0F4658ECDCE}"/>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FA9740F-39D2-4EB6-B379-B9BFC4F5DE65}"/>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9E5CAD1-689D-43F5-8845-A242CCCD47E0}"/>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374B0D0-8DC6-463A-ACF6-3B0DD00DDF67}"/>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91D5478-F37F-45F1-990A-A3787EA1DA67}"/>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B4B74F1-768D-4B4E-AE49-3A3E14B1C7A2}"/>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21B14B7-F42F-4FA1-B3C7-50FC1CDAA7DD}"/>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a:extLst>
            <a:ext uri="{FF2B5EF4-FFF2-40B4-BE49-F238E27FC236}">
              <a16:creationId xmlns:a16="http://schemas.microsoft.com/office/drawing/2014/main" id="{085DDB1E-5E5F-48D6-A6DD-CA1CF2DE2678}"/>
            </a:ext>
          </a:extLst>
        </xdr:cNvPr>
        <xdr:cNvSpPr/>
      </xdr:nvSpPr>
      <xdr:spPr>
        <a:xfrm>
          <a:off x="3627887" y="4490496"/>
          <a:ext cx="427726"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83AB2E8-14CC-48DE-B285-3A3D13E03B37}"/>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5467979D-3D2B-4373-8C51-C817A38F315B}"/>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4E06545-BAB0-4754-957D-10B4537EDF42}"/>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4B76B46-143F-4DBF-A088-82D9C0B79DCC}"/>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DF51EFA-1A93-4765-B67A-07FC5C8DEA02}"/>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C56FDFC-95C3-4A88-9638-2CC7AACC0754}"/>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38604AC-A1D3-40C4-8717-28E4E9F82488}"/>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CF4546A-52EF-47D4-9AE7-9CEFC8943967}"/>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904F9B4-AEF6-471D-8A39-88BBCACB0256}"/>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62B3DC0-CAC3-41C1-838D-132943D283C9}"/>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有形固定資産原価償却率は類似団体と比較して高い水準にあるが、公共施設総合管理計画及び個別施設計画に沿って適切な維持管理を進めている。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道路や公共施設など老朽化が見られるため、計画に沿った管理を行っていくとともに、立て替えや複合化などの検討も進めていく。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4A8D7DB-82DF-46B0-8F8A-F5D3421E7693}"/>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A629BBE-0F03-4EDC-BF5C-3C24D5CB474E}"/>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69C280F8-313D-48C8-9272-F08BD84DF377}"/>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5C362A0E-1AD1-4778-8C71-83A96882B186}"/>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5A67038B-906A-45A8-ACBD-2B5DC7778B68}"/>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75ED36C4-1939-46D9-82CD-7C6FEB279EAD}"/>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EC196BB8-2700-4B20-B8DA-E990B0FC7FB1}"/>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F9EA4CF9-614A-4976-9DFB-2930722B0107}"/>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F451386-C452-4445-A98C-DE8D266811F0}"/>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EE1FBF02-4F1B-4BE2-BC51-C8B0095C8E96}"/>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11848E6A-8C1D-4D27-9CAC-D1F4543E5396}"/>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7AEF74CD-6991-42BB-BEED-7245A29829A6}"/>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B62007F3-9E7C-4E5B-923D-FD880C35DE8A}"/>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5F7B51E6-8B0C-4D70-93E2-8D6CDF80FCCD}"/>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5382FA03-BEBF-4C28-B3E5-9552470B5BB9}"/>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8F6DD1F7-78B5-4A68-B83C-6256FF4E9114}"/>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75F2341B-3C11-4A3C-AF9D-1D33315A0402}"/>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471C2612-94DB-4CB1-B0F9-B85FA2D5D343}"/>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67" name="直線コネクタ 66">
          <a:extLst>
            <a:ext uri="{FF2B5EF4-FFF2-40B4-BE49-F238E27FC236}">
              <a16:creationId xmlns:a16="http://schemas.microsoft.com/office/drawing/2014/main" id="{2E16CA53-24E2-4BC0-A07D-042F7C44DE8F}"/>
            </a:ext>
          </a:extLst>
        </xdr:cNvPr>
        <xdr:cNvCxnSpPr/>
      </xdr:nvCxnSpPr>
      <xdr:spPr>
        <a:xfrm flipV="1">
          <a:off x="4300220" y="5195661"/>
          <a:ext cx="1270" cy="1451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68" name="有形固定資産減価償却率最小値テキスト">
          <a:extLst>
            <a:ext uri="{FF2B5EF4-FFF2-40B4-BE49-F238E27FC236}">
              <a16:creationId xmlns:a16="http://schemas.microsoft.com/office/drawing/2014/main" id="{8B8AAFE6-9A2F-402F-A220-94D18FB31FAA}"/>
            </a:ext>
          </a:extLst>
        </xdr:cNvPr>
        <xdr:cNvSpPr txBox="1"/>
      </xdr:nvSpPr>
      <xdr:spPr>
        <a:xfrm>
          <a:off x="4352925" y="6650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69" name="直線コネクタ 68">
          <a:extLst>
            <a:ext uri="{FF2B5EF4-FFF2-40B4-BE49-F238E27FC236}">
              <a16:creationId xmlns:a16="http://schemas.microsoft.com/office/drawing/2014/main" id="{6D36338F-7C67-4BCE-A044-B7A03521D5A0}"/>
            </a:ext>
          </a:extLst>
        </xdr:cNvPr>
        <xdr:cNvCxnSpPr/>
      </xdr:nvCxnSpPr>
      <xdr:spPr>
        <a:xfrm>
          <a:off x="4213225" y="664672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0" name="有形固定資産減価償却率最大値テキスト">
          <a:extLst>
            <a:ext uri="{FF2B5EF4-FFF2-40B4-BE49-F238E27FC236}">
              <a16:creationId xmlns:a16="http://schemas.microsoft.com/office/drawing/2014/main" id="{039EC17E-9181-40C3-9AEB-84DED1637CB4}"/>
            </a:ext>
          </a:extLst>
        </xdr:cNvPr>
        <xdr:cNvSpPr txBox="1"/>
      </xdr:nvSpPr>
      <xdr:spPr>
        <a:xfrm>
          <a:off x="4352925" y="4977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1" name="直線コネクタ 70">
          <a:extLst>
            <a:ext uri="{FF2B5EF4-FFF2-40B4-BE49-F238E27FC236}">
              <a16:creationId xmlns:a16="http://schemas.microsoft.com/office/drawing/2014/main" id="{732CEBF5-C881-450B-AA21-D824325EAE2C}"/>
            </a:ext>
          </a:extLst>
        </xdr:cNvPr>
        <xdr:cNvCxnSpPr/>
      </xdr:nvCxnSpPr>
      <xdr:spPr>
        <a:xfrm>
          <a:off x="4213225" y="519566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157406</xdr:rowOff>
    </xdr:from>
    <xdr:ext cx="405111" cy="259045"/>
    <xdr:sp macro="" textlink="">
      <xdr:nvSpPr>
        <xdr:cNvPr id="72" name="有形固定資産減価償却率平均値テキスト">
          <a:extLst>
            <a:ext uri="{FF2B5EF4-FFF2-40B4-BE49-F238E27FC236}">
              <a16:creationId xmlns:a16="http://schemas.microsoft.com/office/drawing/2014/main" id="{590983D0-55DF-45DA-BE50-36F94AD2712C}"/>
            </a:ext>
          </a:extLst>
        </xdr:cNvPr>
        <xdr:cNvSpPr txBox="1"/>
      </xdr:nvSpPr>
      <xdr:spPr>
        <a:xfrm>
          <a:off x="4352925" y="60692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3" name="フローチャート: 判断 72">
          <a:extLst>
            <a:ext uri="{FF2B5EF4-FFF2-40B4-BE49-F238E27FC236}">
              <a16:creationId xmlns:a16="http://schemas.microsoft.com/office/drawing/2014/main" id="{0079BEE7-B883-421A-834D-E2898751DDB1}"/>
            </a:ext>
          </a:extLst>
        </xdr:cNvPr>
        <xdr:cNvSpPr/>
      </xdr:nvSpPr>
      <xdr:spPr>
        <a:xfrm>
          <a:off x="4251325" y="6084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4" name="フローチャート: 判断 73">
          <a:extLst>
            <a:ext uri="{FF2B5EF4-FFF2-40B4-BE49-F238E27FC236}">
              <a16:creationId xmlns:a16="http://schemas.microsoft.com/office/drawing/2014/main" id="{30B50FAE-4516-42FE-B513-2606F52864AB}"/>
            </a:ext>
          </a:extLst>
        </xdr:cNvPr>
        <xdr:cNvSpPr/>
      </xdr:nvSpPr>
      <xdr:spPr>
        <a:xfrm>
          <a:off x="3616325" y="607522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5" name="フローチャート: 判断 74">
          <a:extLst>
            <a:ext uri="{FF2B5EF4-FFF2-40B4-BE49-F238E27FC236}">
              <a16:creationId xmlns:a16="http://schemas.microsoft.com/office/drawing/2014/main" id="{1846C316-8694-497F-8E72-BD5B110C4269}"/>
            </a:ext>
          </a:extLst>
        </xdr:cNvPr>
        <xdr:cNvSpPr/>
      </xdr:nvSpPr>
      <xdr:spPr>
        <a:xfrm>
          <a:off x="2930525" y="605381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76" name="フローチャート: 判断 75">
          <a:extLst>
            <a:ext uri="{FF2B5EF4-FFF2-40B4-BE49-F238E27FC236}">
              <a16:creationId xmlns:a16="http://schemas.microsoft.com/office/drawing/2014/main" id="{3A23E739-A071-465A-80E5-4F873748E117}"/>
            </a:ext>
          </a:extLst>
        </xdr:cNvPr>
        <xdr:cNvSpPr/>
      </xdr:nvSpPr>
      <xdr:spPr>
        <a:xfrm>
          <a:off x="2244725" y="60106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77" name="フローチャート: 判断 76">
          <a:extLst>
            <a:ext uri="{FF2B5EF4-FFF2-40B4-BE49-F238E27FC236}">
              <a16:creationId xmlns:a16="http://schemas.microsoft.com/office/drawing/2014/main" id="{4D08E4AF-38BE-4D8D-B21B-5809477926E3}"/>
            </a:ext>
          </a:extLst>
        </xdr:cNvPr>
        <xdr:cNvSpPr/>
      </xdr:nvSpPr>
      <xdr:spPr>
        <a:xfrm>
          <a:off x="1558925" y="60229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8530FB9-3E76-4565-8F08-81CDB664EE52}"/>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03DFFC5-5AE2-418F-A4E8-F1F74F258201}"/>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B79B442-6824-4FD2-948B-4AB815112EC4}"/>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134557A3-5D4B-4833-AC12-5FD782A49F75}"/>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458E1ECA-FDF2-466C-88CB-5FC65B0E6A8E}"/>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xdr:col>
      <xdr:colOff>85725</xdr:colOff>
      <xdr:row>33</xdr:row>
      <xdr:rowOff>21136</xdr:rowOff>
    </xdr:from>
    <xdr:to>
      <xdr:col>7</xdr:col>
      <xdr:colOff>187325</xdr:colOff>
      <xdr:row>33</xdr:row>
      <xdr:rowOff>122737</xdr:rowOff>
    </xdr:to>
    <xdr:sp macro="" textlink="">
      <xdr:nvSpPr>
        <xdr:cNvPr id="83" name="楕円 82">
          <a:extLst>
            <a:ext uri="{FF2B5EF4-FFF2-40B4-BE49-F238E27FC236}">
              <a16:creationId xmlns:a16="http://schemas.microsoft.com/office/drawing/2014/main" id="{39FD1197-54E4-4385-B07B-A666D6369AD8}"/>
            </a:ext>
          </a:extLst>
        </xdr:cNvPr>
        <xdr:cNvSpPr/>
      </xdr:nvSpPr>
      <xdr:spPr>
        <a:xfrm>
          <a:off x="1558925" y="6263186"/>
          <a:ext cx="8255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111769</xdr:colOff>
      <xdr:row>30</xdr:row>
      <xdr:rowOff>116403</xdr:rowOff>
    </xdr:from>
    <xdr:ext cx="405111" cy="259045"/>
    <xdr:sp macro="" textlink="">
      <xdr:nvSpPr>
        <xdr:cNvPr id="84" name="n_1aveValue有形固定資産減価償却率">
          <a:extLst>
            <a:ext uri="{FF2B5EF4-FFF2-40B4-BE49-F238E27FC236}">
              <a16:creationId xmlns:a16="http://schemas.microsoft.com/office/drawing/2014/main" id="{CCAF561C-5AFE-4DB9-B7EE-3C8B4BF4A36B}"/>
            </a:ext>
          </a:extLst>
        </xdr:cNvPr>
        <xdr:cNvSpPr txBox="1"/>
      </xdr:nvSpPr>
      <xdr:spPr>
        <a:xfrm>
          <a:off x="3470919" y="586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88645</xdr:rowOff>
    </xdr:from>
    <xdr:ext cx="405111" cy="259045"/>
    <xdr:sp macro="" textlink="">
      <xdr:nvSpPr>
        <xdr:cNvPr id="85" name="n_2aveValue有形固定資産減価償却率">
          <a:extLst>
            <a:ext uri="{FF2B5EF4-FFF2-40B4-BE49-F238E27FC236}">
              <a16:creationId xmlns:a16="http://schemas.microsoft.com/office/drawing/2014/main" id="{79E6B738-43E3-4B89-ADA0-170BB4ECE5B3}"/>
            </a:ext>
          </a:extLst>
        </xdr:cNvPr>
        <xdr:cNvSpPr txBox="1"/>
      </xdr:nvSpPr>
      <xdr:spPr>
        <a:xfrm>
          <a:off x="2797819" y="583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86" name="n_3aveValue有形固定資産減価償却率">
          <a:extLst>
            <a:ext uri="{FF2B5EF4-FFF2-40B4-BE49-F238E27FC236}">
              <a16:creationId xmlns:a16="http://schemas.microsoft.com/office/drawing/2014/main" id="{C7AF2B2F-552D-42D5-8921-A125E429011C}"/>
            </a:ext>
          </a:extLst>
        </xdr:cNvPr>
        <xdr:cNvSpPr txBox="1"/>
      </xdr:nvSpPr>
      <xdr:spPr>
        <a:xfrm>
          <a:off x="2112019" y="5792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57802</xdr:rowOff>
    </xdr:from>
    <xdr:ext cx="405111" cy="259045"/>
    <xdr:sp macro="" textlink="">
      <xdr:nvSpPr>
        <xdr:cNvPr id="87" name="n_4aveValue有形固定資産減価償却率">
          <a:extLst>
            <a:ext uri="{FF2B5EF4-FFF2-40B4-BE49-F238E27FC236}">
              <a16:creationId xmlns:a16="http://schemas.microsoft.com/office/drawing/2014/main" id="{C2FF408B-091C-4CBE-A370-90A4E7345005}"/>
            </a:ext>
          </a:extLst>
        </xdr:cNvPr>
        <xdr:cNvSpPr txBox="1"/>
      </xdr:nvSpPr>
      <xdr:spPr>
        <a:xfrm>
          <a:off x="1426219" y="5804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113864</xdr:rowOff>
    </xdr:from>
    <xdr:ext cx="405111" cy="259045"/>
    <xdr:sp macro="" textlink="">
      <xdr:nvSpPr>
        <xdr:cNvPr id="88" name="n_4mainValue有形固定資産減価償却率">
          <a:extLst>
            <a:ext uri="{FF2B5EF4-FFF2-40B4-BE49-F238E27FC236}">
              <a16:creationId xmlns:a16="http://schemas.microsoft.com/office/drawing/2014/main" id="{7467E9C9-D627-403E-9559-81A32B823B58}"/>
            </a:ext>
          </a:extLst>
        </xdr:cNvPr>
        <xdr:cNvSpPr txBox="1"/>
      </xdr:nvSpPr>
      <xdr:spPr>
        <a:xfrm>
          <a:off x="1426219" y="635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9" name="正方形/長方形 88">
          <a:extLst>
            <a:ext uri="{FF2B5EF4-FFF2-40B4-BE49-F238E27FC236}">
              <a16:creationId xmlns:a16="http://schemas.microsoft.com/office/drawing/2014/main" id="{AC672F04-FCD6-4686-9518-AD6A2AF238A2}"/>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0" name="正方形/長方形 89">
          <a:extLst>
            <a:ext uri="{FF2B5EF4-FFF2-40B4-BE49-F238E27FC236}">
              <a16:creationId xmlns:a16="http://schemas.microsoft.com/office/drawing/2014/main" id="{ED13E030-3ADE-4315-B8CD-CD0EAF53785A}"/>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72</xdr:col>
      <xdr:colOff>33787</xdr:colOff>
      <xdr:row>22</xdr:row>
      <xdr:rowOff>64546</xdr:rowOff>
    </xdr:from>
    <xdr:to>
      <xdr:col>74</xdr:col>
      <xdr:colOff>137663</xdr:colOff>
      <xdr:row>24</xdr:row>
      <xdr:rowOff>30705</xdr:rowOff>
    </xdr:to>
    <xdr:sp macro="" textlink="">
      <xdr:nvSpPr>
        <xdr:cNvPr id="91" name="正方形/長方形 90">
          <a:extLst>
            <a:ext uri="{FF2B5EF4-FFF2-40B4-BE49-F238E27FC236}">
              <a16:creationId xmlns:a16="http://schemas.microsoft.com/office/drawing/2014/main" id="{814E80B6-CFBF-401B-952C-1F4D94FF9226}"/>
            </a:ext>
          </a:extLst>
        </xdr:cNvPr>
        <xdr:cNvSpPr/>
      </xdr:nvSpPr>
      <xdr:spPr>
        <a:xfrm>
          <a:off x="12651237" y="4490496"/>
          <a:ext cx="446776"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2" name="正方形/長方形 91">
          <a:extLst>
            <a:ext uri="{FF2B5EF4-FFF2-40B4-BE49-F238E27FC236}">
              <a16:creationId xmlns:a16="http://schemas.microsoft.com/office/drawing/2014/main" id="{3D70218E-8351-447E-BE51-860CA0ADD21A}"/>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3" name="正方形/長方形 92">
          <a:extLst>
            <a:ext uri="{FF2B5EF4-FFF2-40B4-BE49-F238E27FC236}">
              <a16:creationId xmlns:a16="http://schemas.microsoft.com/office/drawing/2014/main" id="{E8E6DDEE-69A3-4006-8B7B-1B75A5E3DC5C}"/>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4" name="正方形/長方形 93">
          <a:extLst>
            <a:ext uri="{FF2B5EF4-FFF2-40B4-BE49-F238E27FC236}">
              <a16:creationId xmlns:a16="http://schemas.microsoft.com/office/drawing/2014/main" id="{F94DC6FD-EE28-48B2-942D-FE7BBDA97DF1}"/>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5" name="正方形/長方形 94">
          <a:extLst>
            <a:ext uri="{FF2B5EF4-FFF2-40B4-BE49-F238E27FC236}">
              <a16:creationId xmlns:a16="http://schemas.microsoft.com/office/drawing/2014/main" id="{76383C6C-B300-4A4E-B1DF-AAB18E4A59E5}"/>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6" name="正方形/長方形 95">
          <a:extLst>
            <a:ext uri="{FF2B5EF4-FFF2-40B4-BE49-F238E27FC236}">
              <a16:creationId xmlns:a16="http://schemas.microsoft.com/office/drawing/2014/main" id="{A0746E7A-29E5-4161-A56D-583326388B98}"/>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7" name="正方形/長方形 96">
          <a:extLst>
            <a:ext uri="{FF2B5EF4-FFF2-40B4-BE49-F238E27FC236}">
              <a16:creationId xmlns:a16="http://schemas.microsoft.com/office/drawing/2014/main" id="{8E4DE699-8095-4A63-913C-DAB3E0F13127}"/>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8" name="正方形/長方形 97">
          <a:extLst>
            <a:ext uri="{FF2B5EF4-FFF2-40B4-BE49-F238E27FC236}">
              <a16:creationId xmlns:a16="http://schemas.microsoft.com/office/drawing/2014/main" id="{D0D9C0F8-9579-496F-AEF4-BD19B70410EE}"/>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9" name="正方形/長方形 98">
          <a:extLst>
            <a:ext uri="{FF2B5EF4-FFF2-40B4-BE49-F238E27FC236}">
              <a16:creationId xmlns:a16="http://schemas.microsoft.com/office/drawing/2014/main" id="{AF632F0B-F7B2-4111-9D8E-023E75B85A30}"/>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0" name="正方形/長方形 99">
          <a:extLst>
            <a:ext uri="{FF2B5EF4-FFF2-40B4-BE49-F238E27FC236}">
              <a16:creationId xmlns:a16="http://schemas.microsoft.com/office/drawing/2014/main" id="{528056B4-F4EE-45B1-BD33-C25338BBC41C}"/>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1" name="テキスト ボックス 100">
          <a:extLst>
            <a:ext uri="{FF2B5EF4-FFF2-40B4-BE49-F238E27FC236}">
              <a16:creationId xmlns:a16="http://schemas.microsoft.com/office/drawing/2014/main" id="{A9D14E7A-3A2E-4074-828C-10BCDEE23BF9}"/>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４年度より基金の取崩など充当可能財源が減少傾向にあり、比率は増加傾向にあるが、債務残高と今後の見込みについては毎年度精査を行っている。将来の返済に備え、今後も適切に基金への積立などを行っ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2" name="テキスト ボックス 101">
          <a:extLst>
            <a:ext uri="{FF2B5EF4-FFF2-40B4-BE49-F238E27FC236}">
              <a16:creationId xmlns:a16="http://schemas.microsoft.com/office/drawing/2014/main" id="{BEF04A99-8CA7-4EA2-919C-C0C447674291}"/>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3" name="直線コネクタ 102">
          <a:extLst>
            <a:ext uri="{FF2B5EF4-FFF2-40B4-BE49-F238E27FC236}">
              <a16:creationId xmlns:a16="http://schemas.microsoft.com/office/drawing/2014/main" id="{601EFCA2-B504-451B-BD3A-8B69DEB30BBD}"/>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4" name="テキスト ボックス 103">
          <a:extLst>
            <a:ext uri="{FF2B5EF4-FFF2-40B4-BE49-F238E27FC236}">
              <a16:creationId xmlns:a16="http://schemas.microsoft.com/office/drawing/2014/main" id="{5241E63A-161F-4B2A-A4FE-B66AA9FF75DB}"/>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05" name="直線コネクタ 104">
          <a:extLst>
            <a:ext uri="{FF2B5EF4-FFF2-40B4-BE49-F238E27FC236}">
              <a16:creationId xmlns:a16="http://schemas.microsoft.com/office/drawing/2014/main" id="{EEC2BBE7-EF8F-4AB8-9728-46D97DC0C739}"/>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06" name="テキスト ボックス 105">
          <a:extLst>
            <a:ext uri="{FF2B5EF4-FFF2-40B4-BE49-F238E27FC236}">
              <a16:creationId xmlns:a16="http://schemas.microsoft.com/office/drawing/2014/main" id="{DD16A22E-2831-4658-9809-DCB63D400647}"/>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7" name="直線コネクタ 106">
          <a:extLst>
            <a:ext uri="{FF2B5EF4-FFF2-40B4-BE49-F238E27FC236}">
              <a16:creationId xmlns:a16="http://schemas.microsoft.com/office/drawing/2014/main" id="{8782D21B-A7DD-4F90-99B5-FAED5D3A9823}"/>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08" name="テキスト ボックス 107">
          <a:extLst>
            <a:ext uri="{FF2B5EF4-FFF2-40B4-BE49-F238E27FC236}">
              <a16:creationId xmlns:a16="http://schemas.microsoft.com/office/drawing/2014/main" id="{E6C98472-EF17-4521-8792-A65E68320FA7}"/>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9" name="直線コネクタ 108">
          <a:extLst>
            <a:ext uri="{FF2B5EF4-FFF2-40B4-BE49-F238E27FC236}">
              <a16:creationId xmlns:a16="http://schemas.microsoft.com/office/drawing/2014/main" id="{2EAF9B94-AEB5-465A-B835-43663370CFF9}"/>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0" name="テキスト ボックス 109">
          <a:extLst>
            <a:ext uri="{FF2B5EF4-FFF2-40B4-BE49-F238E27FC236}">
              <a16:creationId xmlns:a16="http://schemas.microsoft.com/office/drawing/2014/main" id="{E3400434-16FC-4174-807F-70379B5B15E3}"/>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1" name="直線コネクタ 110">
          <a:extLst>
            <a:ext uri="{FF2B5EF4-FFF2-40B4-BE49-F238E27FC236}">
              <a16:creationId xmlns:a16="http://schemas.microsoft.com/office/drawing/2014/main" id="{BDAAFB69-C200-4005-86F5-D35AC3EC49FB}"/>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2" name="テキスト ボックス 111">
          <a:extLst>
            <a:ext uri="{FF2B5EF4-FFF2-40B4-BE49-F238E27FC236}">
              <a16:creationId xmlns:a16="http://schemas.microsoft.com/office/drawing/2014/main" id="{22BB30F2-06C7-45FF-B6B1-B36B58DF612C}"/>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3" name="直線コネクタ 112">
          <a:extLst>
            <a:ext uri="{FF2B5EF4-FFF2-40B4-BE49-F238E27FC236}">
              <a16:creationId xmlns:a16="http://schemas.microsoft.com/office/drawing/2014/main" id="{00E8C9D4-8A32-4F34-AD44-C10D9343F292}"/>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14" name="テキスト ボックス 113">
          <a:extLst>
            <a:ext uri="{FF2B5EF4-FFF2-40B4-BE49-F238E27FC236}">
              <a16:creationId xmlns:a16="http://schemas.microsoft.com/office/drawing/2014/main" id="{654BC7F1-BACF-4903-B9E1-E7263F9CD807}"/>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5" name="直線コネクタ 114">
          <a:extLst>
            <a:ext uri="{FF2B5EF4-FFF2-40B4-BE49-F238E27FC236}">
              <a16:creationId xmlns:a16="http://schemas.microsoft.com/office/drawing/2014/main" id="{C28685C9-F444-4C04-905F-F8ECE7795DE7}"/>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債務償還比率グラフ枠">
          <a:extLst>
            <a:ext uri="{FF2B5EF4-FFF2-40B4-BE49-F238E27FC236}">
              <a16:creationId xmlns:a16="http://schemas.microsoft.com/office/drawing/2014/main" id="{9BB60C26-EF30-45BF-8F98-7241087921D9}"/>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32</xdr:row>
      <xdr:rowOff>40012</xdr:rowOff>
    </xdr:to>
    <xdr:cxnSp macro="">
      <xdr:nvCxnSpPr>
        <xdr:cNvPr id="117" name="直線コネクタ 116">
          <a:extLst>
            <a:ext uri="{FF2B5EF4-FFF2-40B4-BE49-F238E27FC236}">
              <a16:creationId xmlns:a16="http://schemas.microsoft.com/office/drawing/2014/main" id="{F29A1FC4-2BEF-43AD-A2BC-535BD18BA1D1}"/>
            </a:ext>
          </a:extLst>
        </xdr:cNvPr>
        <xdr:cNvCxnSpPr/>
      </xdr:nvCxnSpPr>
      <xdr:spPr>
        <a:xfrm flipV="1">
          <a:off x="13323570" y="5169958"/>
          <a:ext cx="1269" cy="947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43839</xdr:rowOff>
    </xdr:from>
    <xdr:ext cx="469744" cy="259045"/>
    <xdr:sp macro="" textlink="">
      <xdr:nvSpPr>
        <xdr:cNvPr id="118" name="債務償還比率最小値テキスト">
          <a:extLst>
            <a:ext uri="{FF2B5EF4-FFF2-40B4-BE49-F238E27FC236}">
              <a16:creationId xmlns:a16="http://schemas.microsoft.com/office/drawing/2014/main" id="{31B554B6-6EB6-4772-8D27-3006F5E13673}"/>
            </a:ext>
          </a:extLst>
        </xdr:cNvPr>
        <xdr:cNvSpPr txBox="1"/>
      </xdr:nvSpPr>
      <xdr:spPr>
        <a:xfrm>
          <a:off x="13376275" y="612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32</xdr:row>
      <xdr:rowOff>40012</xdr:rowOff>
    </xdr:from>
    <xdr:to>
      <xdr:col>76</xdr:col>
      <xdr:colOff>111125</xdr:colOff>
      <xdr:row>32</xdr:row>
      <xdr:rowOff>40012</xdr:rowOff>
    </xdr:to>
    <xdr:cxnSp macro="">
      <xdr:nvCxnSpPr>
        <xdr:cNvPr id="119" name="直線コネクタ 118">
          <a:extLst>
            <a:ext uri="{FF2B5EF4-FFF2-40B4-BE49-F238E27FC236}">
              <a16:creationId xmlns:a16="http://schemas.microsoft.com/office/drawing/2014/main" id="{ECBF31C7-049C-4EB5-9EFC-9E644B8936A7}"/>
            </a:ext>
          </a:extLst>
        </xdr:cNvPr>
        <xdr:cNvCxnSpPr/>
      </xdr:nvCxnSpPr>
      <xdr:spPr>
        <a:xfrm>
          <a:off x="13255625" y="61169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0" name="債務償還比率最大値テキスト">
          <a:extLst>
            <a:ext uri="{FF2B5EF4-FFF2-40B4-BE49-F238E27FC236}">
              <a16:creationId xmlns:a16="http://schemas.microsoft.com/office/drawing/2014/main" id="{A791867A-4DE9-414B-8B6D-F54578730B7F}"/>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1" name="直線コネクタ 120">
          <a:extLst>
            <a:ext uri="{FF2B5EF4-FFF2-40B4-BE49-F238E27FC236}">
              <a16:creationId xmlns:a16="http://schemas.microsoft.com/office/drawing/2014/main" id="{2D4D92E3-9869-4503-8F5E-4FA4F782D0CD}"/>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27830</xdr:rowOff>
    </xdr:from>
    <xdr:ext cx="469744" cy="259045"/>
    <xdr:sp macro="" textlink="">
      <xdr:nvSpPr>
        <xdr:cNvPr id="122" name="債務償還比率平均値テキスト">
          <a:extLst>
            <a:ext uri="{FF2B5EF4-FFF2-40B4-BE49-F238E27FC236}">
              <a16:creationId xmlns:a16="http://schemas.microsoft.com/office/drawing/2014/main" id="{DA77831D-2DB5-4788-990F-CFBF7B2D7C2F}"/>
            </a:ext>
          </a:extLst>
        </xdr:cNvPr>
        <xdr:cNvSpPr txBox="1"/>
      </xdr:nvSpPr>
      <xdr:spPr>
        <a:xfrm>
          <a:off x="13376275" y="54443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4953</xdr:rowOff>
    </xdr:from>
    <xdr:to>
      <xdr:col>76</xdr:col>
      <xdr:colOff>73025</xdr:colOff>
      <xdr:row>29</xdr:row>
      <xdr:rowOff>106553</xdr:rowOff>
    </xdr:to>
    <xdr:sp macro="" textlink="">
      <xdr:nvSpPr>
        <xdr:cNvPr id="123" name="フローチャート: 判断 122">
          <a:extLst>
            <a:ext uri="{FF2B5EF4-FFF2-40B4-BE49-F238E27FC236}">
              <a16:creationId xmlns:a16="http://schemas.microsoft.com/office/drawing/2014/main" id="{2CAC7AA2-C4ED-4174-9267-2AC5C4CB63E1}"/>
            </a:ext>
          </a:extLst>
        </xdr:cNvPr>
        <xdr:cNvSpPr/>
      </xdr:nvSpPr>
      <xdr:spPr>
        <a:xfrm>
          <a:off x="13293725" y="558660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161170</xdr:rowOff>
    </xdr:from>
    <xdr:to>
      <xdr:col>72</xdr:col>
      <xdr:colOff>123825</xdr:colOff>
      <xdr:row>29</xdr:row>
      <xdr:rowOff>91320</xdr:rowOff>
    </xdr:to>
    <xdr:sp macro="" textlink="">
      <xdr:nvSpPr>
        <xdr:cNvPr id="124" name="フローチャート: 判断 123">
          <a:extLst>
            <a:ext uri="{FF2B5EF4-FFF2-40B4-BE49-F238E27FC236}">
              <a16:creationId xmlns:a16="http://schemas.microsoft.com/office/drawing/2014/main" id="{0A258FCD-E487-43AB-80EC-336D4DD9B3A0}"/>
            </a:ext>
          </a:extLst>
        </xdr:cNvPr>
        <xdr:cNvSpPr/>
      </xdr:nvSpPr>
      <xdr:spPr>
        <a:xfrm>
          <a:off x="12639675" y="5577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xdr:rowOff>
    </xdr:from>
    <xdr:to>
      <xdr:col>68</xdr:col>
      <xdr:colOff>123825</xdr:colOff>
      <xdr:row>29</xdr:row>
      <xdr:rowOff>101635</xdr:rowOff>
    </xdr:to>
    <xdr:sp macro="" textlink="">
      <xdr:nvSpPr>
        <xdr:cNvPr id="125" name="フローチャート: 判断 124">
          <a:extLst>
            <a:ext uri="{FF2B5EF4-FFF2-40B4-BE49-F238E27FC236}">
              <a16:creationId xmlns:a16="http://schemas.microsoft.com/office/drawing/2014/main" id="{876CED21-08B4-4394-925A-D24AEB842AB2}"/>
            </a:ext>
          </a:extLst>
        </xdr:cNvPr>
        <xdr:cNvSpPr/>
      </xdr:nvSpPr>
      <xdr:spPr>
        <a:xfrm>
          <a:off x="11953875" y="5581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168847</xdr:rowOff>
    </xdr:from>
    <xdr:to>
      <xdr:col>64</xdr:col>
      <xdr:colOff>123825</xdr:colOff>
      <xdr:row>29</xdr:row>
      <xdr:rowOff>98997</xdr:rowOff>
    </xdr:to>
    <xdr:sp macro="" textlink="">
      <xdr:nvSpPr>
        <xdr:cNvPr id="126" name="フローチャート: 判断 125">
          <a:extLst>
            <a:ext uri="{FF2B5EF4-FFF2-40B4-BE49-F238E27FC236}">
              <a16:creationId xmlns:a16="http://schemas.microsoft.com/office/drawing/2014/main" id="{0E2211AA-4A4D-4107-A684-2B3852D2861C}"/>
            </a:ext>
          </a:extLst>
        </xdr:cNvPr>
        <xdr:cNvSpPr/>
      </xdr:nvSpPr>
      <xdr:spPr>
        <a:xfrm>
          <a:off x="11268075" y="5579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152964</xdr:rowOff>
    </xdr:from>
    <xdr:to>
      <xdr:col>60</xdr:col>
      <xdr:colOff>123825</xdr:colOff>
      <xdr:row>30</xdr:row>
      <xdr:rowOff>83114</xdr:rowOff>
    </xdr:to>
    <xdr:sp macro="" textlink="">
      <xdr:nvSpPr>
        <xdr:cNvPr id="127" name="フローチャート: 判断 126">
          <a:extLst>
            <a:ext uri="{FF2B5EF4-FFF2-40B4-BE49-F238E27FC236}">
              <a16:creationId xmlns:a16="http://schemas.microsoft.com/office/drawing/2014/main" id="{B1422CD1-16E1-447D-B289-4EE558A60AA4}"/>
            </a:ext>
          </a:extLst>
        </xdr:cNvPr>
        <xdr:cNvSpPr/>
      </xdr:nvSpPr>
      <xdr:spPr>
        <a:xfrm>
          <a:off x="10582275" y="57346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8" name="テキスト ボックス 127">
          <a:extLst>
            <a:ext uri="{FF2B5EF4-FFF2-40B4-BE49-F238E27FC236}">
              <a16:creationId xmlns:a16="http://schemas.microsoft.com/office/drawing/2014/main" id="{B97C9AF6-4E4A-48F2-BA89-994985F41F78}"/>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9" name="テキスト ボックス 128">
          <a:extLst>
            <a:ext uri="{FF2B5EF4-FFF2-40B4-BE49-F238E27FC236}">
              <a16:creationId xmlns:a16="http://schemas.microsoft.com/office/drawing/2014/main" id="{3F46E530-3FB0-4275-829E-678C9DC91E0C}"/>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0" name="テキスト ボックス 129">
          <a:extLst>
            <a:ext uri="{FF2B5EF4-FFF2-40B4-BE49-F238E27FC236}">
              <a16:creationId xmlns:a16="http://schemas.microsoft.com/office/drawing/2014/main" id="{6D6398A5-99AA-4340-95F9-8A0FBBDCFF8A}"/>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1" name="テキスト ボックス 130">
          <a:extLst>
            <a:ext uri="{FF2B5EF4-FFF2-40B4-BE49-F238E27FC236}">
              <a16:creationId xmlns:a16="http://schemas.microsoft.com/office/drawing/2014/main" id="{29C1EE2C-D66B-4799-8381-6C77EFBC7CA5}"/>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id="{07BBEECA-6C53-45DD-BFBD-AF0B7B6F43D1}"/>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125737</xdr:rowOff>
    </xdr:from>
    <xdr:to>
      <xdr:col>72</xdr:col>
      <xdr:colOff>123825</xdr:colOff>
      <xdr:row>30</xdr:row>
      <xdr:rowOff>55887</xdr:rowOff>
    </xdr:to>
    <xdr:sp macro="" textlink="">
      <xdr:nvSpPr>
        <xdr:cNvPr id="133" name="楕円 132">
          <a:extLst>
            <a:ext uri="{FF2B5EF4-FFF2-40B4-BE49-F238E27FC236}">
              <a16:creationId xmlns:a16="http://schemas.microsoft.com/office/drawing/2014/main" id="{6AD569BC-0FC0-40FC-8522-5CC277F15D5F}"/>
            </a:ext>
          </a:extLst>
        </xdr:cNvPr>
        <xdr:cNvSpPr/>
      </xdr:nvSpPr>
      <xdr:spPr>
        <a:xfrm>
          <a:off x="12639675" y="57073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12079</xdr:rowOff>
    </xdr:from>
    <xdr:to>
      <xdr:col>68</xdr:col>
      <xdr:colOff>123825</xdr:colOff>
      <xdr:row>28</xdr:row>
      <xdr:rowOff>113679</xdr:rowOff>
    </xdr:to>
    <xdr:sp macro="" textlink="">
      <xdr:nvSpPr>
        <xdr:cNvPr id="134" name="楕円 133">
          <a:extLst>
            <a:ext uri="{FF2B5EF4-FFF2-40B4-BE49-F238E27FC236}">
              <a16:creationId xmlns:a16="http://schemas.microsoft.com/office/drawing/2014/main" id="{E8F45231-AFB7-49C7-80A3-B934609CFD73}"/>
            </a:ext>
          </a:extLst>
        </xdr:cNvPr>
        <xdr:cNvSpPr/>
      </xdr:nvSpPr>
      <xdr:spPr>
        <a:xfrm>
          <a:off x="11953875" y="542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62879</xdr:rowOff>
    </xdr:from>
    <xdr:to>
      <xdr:col>72</xdr:col>
      <xdr:colOff>73025</xdr:colOff>
      <xdr:row>30</xdr:row>
      <xdr:rowOff>5087</xdr:rowOff>
    </xdr:to>
    <xdr:cxnSp macro="">
      <xdr:nvCxnSpPr>
        <xdr:cNvPr id="135" name="直線コネクタ 134">
          <a:extLst>
            <a:ext uri="{FF2B5EF4-FFF2-40B4-BE49-F238E27FC236}">
              <a16:creationId xmlns:a16="http://schemas.microsoft.com/office/drawing/2014/main" id="{6B53EAB4-2F58-4904-BB72-87E224A3BF59}"/>
            </a:ext>
          </a:extLst>
        </xdr:cNvPr>
        <xdr:cNvCxnSpPr/>
      </xdr:nvCxnSpPr>
      <xdr:spPr>
        <a:xfrm>
          <a:off x="12004675" y="5479429"/>
          <a:ext cx="685800" cy="272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55160</xdr:rowOff>
    </xdr:from>
    <xdr:to>
      <xdr:col>64</xdr:col>
      <xdr:colOff>123825</xdr:colOff>
      <xdr:row>30</xdr:row>
      <xdr:rowOff>156760</xdr:rowOff>
    </xdr:to>
    <xdr:sp macro="" textlink="">
      <xdr:nvSpPr>
        <xdr:cNvPr id="136" name="楕円 135">
          <a:extLst>
            <a:ext uri="{FF2B5EF4-FFF2-40B4-BE49-F238E27FC236}">
              <a16:creationId xmlns:a16="http://schemas.microsoft.com/office/drawing/2014/main" id="{F5EBD35A-3FE1-4C7C-9AAB-912C12D3B6EC}"/>
            </a:ext>
          </a:extLst>
        </xdr:cNvPr>
        <xdr:cNvSpPr/>
      </xdr:nvSpPr>
      <xdr:spPr>
        <a:xfrm>
          <a:off x="11268075" y="58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62879</xdr:rowOff>
    </xdr:from>
    <xdr:to>
      <xdr:col>68</xdr:col>
      <xdr:colOff>73025</xdr:colOff>
      <xdr:row>30</xdr:row>
      <xdr:rowOff>105960</xdr:rowOff>
    </xdr:to>
    <xdr:cxnSp macro="">
      <xdr:nvCxnSpPr>
        <xdr:cNvPr id="137" name="直線コネクタ 136">
          <a:extLst>
            <a:ext uri="{FF2B5EF4-FFF2-40B4-BE49-F238E27FC236}">
              <a16:creationId xmlns:a16="http://schemas.microsoft.com/office/drawing/2014/main" id="{6D488957-17DA-4232-9469-77B870AC6B63}"/>
            </a:ext>
          </a:extLst>
        </xdr:cNvPr>
        <xdr:cNvCxnSpPr/>
      </xdr:nvCxnSpPr>
      <xdr:spPr>
        <a:xfrm flipV="1">
          <a:off x="11318875" y="5479429"/>
          <a:ext cx="685800" cy="37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47696</xdr:rowOff>
    </xdr:from>
    <xdr:to>
      <xdr:col>60</xdr:col>
      <xdr:colOff>123825</xdr:colOff>
      <xdr:row>33</xdr:row>
      <xdr:rowOff>149296</xdr:rowOff>
    </xdr:to>
    <xdr:sp macro="" textlink="">
      <xdr:nvSpPr>
        <xdr:cNvPr id="138" name="楕円 137">
          <a:extLst>
            <a:ext uri="{FF2B5EF4-FFF2-40B4-BE49-F238E27FC236}">
              <a16:creationId xmlns:a16="http://schemas.microsoft.com/office/drawing/2014/main" id="{0B83EC02-AF7F-4039-AA60-7184F235C86D}"/>
            </a:ext>
          </a:extLst>
        </xdr:cNvPr>
        <xdr:cNvSpPr/>
      </xdr:nvSpPr>
      <xdr:spPr>
        <a:xfrm>
          <a:off x="10582275" y="628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105960</xdr:rowOff>
    </xdr:from>
    <xdr:to>
      <xdr:col>64</xdr:col>
      <xdr:colOff>73025</xdr:colOff>
      <xdr:row>33</xdr:row>
      <xdr:rowOff>98496</xdr:rowOff>
    </xdr:to>
    <xdr:cxnSp macro="">
      <xdr:nvCxnSpPr>
        <xdr:cNvPr id="139" name="直線コネクタ 138">
          <a:extLst>
            <a:ext uri="{FF2B5EF4-FFF2-40B4-BE49-F238E27FC236}">
              <a16:creationId xmlns:a16="http://schemas.microsoft.com/office/drawing/2014/main" id="{4C3D9266-85E1-4251-A81E-06AC1F901002}"/>
            </a:ext>
          </a:extLst>
        </xdr:cNvPr>
        <xdr:cNvCxnSpPr/>
      </xdr:nvCxnSpPr>
      <xdr:spPr>
        <a:xfrm flipV="1">
          <a:off x="10633075" y="5852710"/>
          <a:ext cx="685800" cy="48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107847</xdr:rowOff>
    </xdr:from>
    <xdr:ext cx="469744" cy="259045"/>
    <xdr:sp macro="" textlink="">
      <xdr:nvSpPr>
        <xdr:cNvPr id="140" name="n_1aveValue債務償還比率">
          <a:extLst>
            <a:ext uri="{FF2B5EF4-FFF2-40B4-BE49-F238E27FC236}">
              <a16:creationId xmlns:a16="http://schemas.microsoft.com/office/drawing/2014/main" id="{BCC142C8-639D-41B8-A13D-D17181FE9509}"/>
            </a:ext>
          </a:extLst>
        </xdr:cNvPr>
        <xdr:cNvSpPr txBox="1"/>
      </xdr:nvSpPr>
      <xdr:spPr>
        <a:xfrm>
          <a:off x="12461952" y="535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92762</xdr:rowOff>
    </xdr:from>
    <xdr:ext cx="469744" cy="259045"/>
    <xdr:sp macro="" textlink="">
      <xdr:nvSpPr>
        <xdr:cNvPr id="141" name="n_2aveValue債務償還比率">
          <a:extLst>
            <a:ext uri="{FF2B5EF4-FFF2-40B4-BE49-F238E27FC236}">
              <a16:creationId xmlns:a16="http://schemas.microsoft.com/office/drawing/2014/main" id="{23885DF2-E22A-4345-863A-D4314694A748}"/>
            </a:ext>
          </a:extLst>
        </xdr:cNvPr>
        <xdr:cNvSpPr txBox="1"/>
      </xdr:nvSpPr>
      <xdr:spPr>
        <a:xfrm>
          <a:off x="11788852" y="5674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115524</xdr:rowOff>
    </xdr:from>
    <xdr:ext cx="469744" cy="259045"/>
    <xdr:sp macro="" textlink="">
      <xdr:nvSpPr>
        <xdr:cNvPr id="142" name="n_3aveValue債務償還比率">
          <a:extLst>
            <a:ext uri="{FF2B5EF4-FFF2-40B4-BE49-F238E27FC236}">
              <a16:creationId xmlns:a16="http://schemas.microsoft.com/office/drawing/2014/main" id="{D8CCE55C-260F-4624-9552-D1734B82DBC7}"/>
            </a:ext>
          </a:extLst>
        </xdr:cNvPr>
        <xdr:cNvSpPr txBox="1"/>
      </xdr:nvSpPr>
      <xdr:spPr>
        <a:xfrm>
          <a:off x="11103052" y="536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99641</xdr:rowOff>
    </xdr:from>
    <xdr:ext cx="469744" cy="259045"/>
    <xdr:sp macro="" textlink="">
      <xdr:nvSpPr>
        <xdr:cNvPr id="143" name="n_4aveValue債務償還比率">
          <a:extLst>
            <a:ext uri="{FF2B5EF4-FFF2-40B4-BE49-F238E27FC236}">
              <a16:creationId xmlns:a16="http://schemas.microsoft.com/office/drawing/2014/main" id="{5814AF48-C23F-4B84-AD1E-E103E9DA797A}"/>
            </a:ext>
          </a:extLst>
        </xdr:cNvPr>
        <xdr:cNvSpPr txBox="1"/>
      </xdr:nvSpPr>
      <xdr:spPr>
        <a:xfrm>
          <a:off x="10417252" y="551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47014</xdr:rowOff>
    </xdr:from>
    <xdr:ext cx="469744" cy="259045"/>
    <xdr:sp macro="" textlink="">
      <xdr:nvSpPr>
        <xdr:cNvPr id="144" name="n_1mainValue債務償還比率">
          <a:extLst>
            <a:ext uri="{FF2B5EF4-FFF2-40B4-BE49-F238E27FC236}">
              <a16:creationId xmlns:a16="http://schemas.microsoft.com/office/drawing/2014/main" id="{5357EB92-4146-4C64-A95A-40DCB928AA7A}"/>
            </a:ext>
          </a:extLst>
        </xdr:cNvPr>
        <xdr:cNvSpPr txBox="1"/>
      </xdr:nvSpPr>
      <xdr:spPr>
        <a:xfrm>
          <a:off x="12461952" y="579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130206</xdr:rowOff>
    </xdr:from>
    <xdr:ext cx="469744" cy="259045"/>
    <xdr:sp macro="" textlink="">
      <xdr:nvSpPr>
        <xdr:cNvPr id="145" name="n_2mainValue債務償還比率">
          <a:extLst>
            <a:ext uri="{FF2B5EF4-FFF2-40B4-BE49-F238E27FC236}">
              <a16:creationId xmlns:a16="http://schemas.microsoft.com/office/drawing/2014/main" id="{8902B747-B2F8-49C0-8AD1-0588E546CCEE}"/>
            </a:ext>
          </a:extLst>
        </xdr:cNvPr>
        <xdr:cNvSpPr txBox="1"/>
      </xdr:nvSpPr>
      <xdr:spPr>
        <a:xfrm>
          <a:off x="11788852" y="5216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147887</xdr:rowOff>
    </xdr:from>
    <xdr:ext cx="469744" cy="259045"/>
    <xdr:sp macro="" textlink="">
      <xdr:nvSpPr>
        <xdr:cNvPr id="146" name="n_3mainValue債務償還比率">
          <a:extLst>
            <a:ext uri="{FF2B5EF4-FFF2-40B4-BE49-F238E27FC236}">
              <a16:creationId xmlns:a16="http://schemas.microsoft.com/office/drawing/2014/main" id="{82A9C25D-A0E8-490D-B422-2C16B37C5B71}"/>
            </a:ext>
          </a:extLst>
        </xdr:cNvPr>
        <xdr:cNvSpPr txBox="1"/>
      </xdr:nvSpPr>
      <xdr:spPr>
        <a:xfrm>
          <a:off x="11103052" y="589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140423</xdr:rowOff>
    </xdr:from>
    <xdr:ext cx="560923" cy="259045"/>
    <xdr:sp macro="" textlink="">
      <xdr:nvSpPr>
        <xdr:cNvPr id="147" name="n_4mainValue債務償還比率">
          <a:extLst>
            <a:ext uri="{FF2B5EF4-FFF2-40B4-BE49-F238E27FC236}">
              <a16:creationId xmlns:a16="http://schemas.microsoft.com/office/drawing/2014/main" id="{FB0F2EB5-4CE7-4ACD-B4A0-A9ED7D7885C5}"/>
            </a:ext>
          </a:extLst>
        </xdr:cNvPr>
        <xdr:cNvSpPr txBox="1"/>
      </xdr:nvSpPr>
      <xdr:spPr>
        <a:xfrm>
          <a:off x="10390713" y="638247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8" name="正方形/長方形 147">
          <a:extLst>
            <a:ext uri="{FF2B5EF4-FFF2-40B4-BE49-F238E27FC236}">
              <a16:creationId xmlns:a16="http://schemas.microsoft.com/office/drawing/2014/main" id="{00DEA6B4-2A2F-4052-81B3-968F11206FEF}"/>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9" name="正方形/長方形 148">
          <a:extLst>
            <a:ext uri="{FF2B5EF4-FFF2-40B4-BE49-F238E27FC236}">
              <a16:creationId xmlns:a16="http://schemas.microsoft.com/office/drawing/2014/main" id="{FC1BCB4C-B012-40ED-9C41-E8553E251C02}"/>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0" name="テキスト ボックス 149">
          <a:extLst>
            <a:ext uri="{FF2B5EF4-FFF2-40B4-BE49-F238E27FC236}">
              <a16:creationId xmlns:a16="http://schemas.microsoft.com/office/drawing/2014/main" id="{7F1DC9BD-0150-4C09-9D61-8EB1F5F9FD8E}"/>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1" name="テキスト ボックス 150">
          <a:extLst>
            <a:ext uri="{FF2B5EF4-FFF2-40B4-BE49-F238E27FC236}">
              <a16:creationId xmlns:a16="http://schemas.microsoft.com/office/drawing/2014/main" id="{5692420F-0354-4B04-ABCD-1395A0B2EBC4}"/>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2" name="テキスト ボックス 151">
          <a:extLst>
            <a:ext uri="{FF2B5EF4-FFF2-40B4-BE49-F238E27FC236}">
              <a16:creationId xmlns:a16="http://schemas.microsoft.com/office/drawing/2014/main" id="{44E6A5B0-7F86-405E-A25F-9B26CF461551}"/>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3" name="テキスト ボックス 152">
          <a:extLst>
            <a:ext uri="{FF2B5EF4-FFF2-40B4-BE49-F238E27FC236}">
              <a16:creationId xmlns:a16="http://schemas.microsoft.com/office/drawing/2014/main" id="{75C08231-48B3-4714-84DB-D9CEEA4FA24E}"/>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F6593BC-7D7A-42E9-A3B6-BCDB81C3259D}"/>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AA5B4AB-F704-456A-88ED-22A5F562CC3B}"/>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E5FE126-AEF9-468A-8F34-177EBA7998C2}"/>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A7BCD78-EE9F-40E8-B32F-8DABF787E81F}"/>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群馬県明和町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8EAB8F8-F506-4951-A63C-0AB7BCCADB1C}"/>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29B261C-5DC7-4895-BFE1-B65FB8122A2C}"/>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A978D6A-E9BC-43F0-924F-8EF38C0BB6F3}"/>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A9504E3-4204-44C2-9E76-F0AC03FCBD92}"/>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2CFA0F6-AE9B-4B89-AA1D-4077C0552722}"/>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41B1295-612C-4BDA-87E6-75C99DB137F5}"/>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10,751
10,359
19.64
7,865,561
7,202,920
382,448
4,276,156
3,987,324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93D2DD0-FCB7-4A45-B45E-B031C86B3BB9}"/>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90F1B98-A1B0-4CEB-9663-AEE21429B8B9}"/>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218D5B5-E12A-4892-A36F-D5B5A71CB453}"/>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AB41775-9C29-4867-95C3-85A05E06AC71}"/>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DA5AED2-B778-4D3F-BDB9-F65102ADB85E}"/>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5C1B179-5DB9-4FC3-8A91-A73471748900}"/>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5494410-E99F-4E1A-843F-17446361AF44}"/>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D1CCA8B-4A30-4492-8BCF-8B11A6E0CD63}"/>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844D2C5-F1C3-4C7D-8D24-694B29DED37C}"/>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0667B75-4561-4769-AA1B-2C8D6207694F}"/>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EC49FAA-EC47-441A-B5BE-29BA0BA66636}"/>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5E805FE-4037-4109-87B3-2D90C97CFADD}"/>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2F97923-7BF2-41F2-A885-F319F4DF5C79}"/>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CF3513B-E6F9-4D84-93D8-A483475EE44C}"/>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586AA6B-6E5C-471E-99F7-F43EFB85C4AB}"/>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7072C9C-2B0C-47AF-860D-B762A9C022AF}"/>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D480A66-C751-49FF-AC65-C387030DC699}"/>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30C06B3-8A57-4AE4-97DE-01459AEFDEE3}"/>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E58E447-9BB7-415C-BB4E-758392DD0D68}"/>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CDFE0B9-3955-48C5-A454-C41BB8A4624B}"/>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DEFD4E1-08DD-4285-B77D-421C54BB9B71}"/>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F425DD3-552E-4F02-A117-404D0AF77E80}"/>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9736A02-70D3-4B65-B414-CC21D1EF5F12}"/>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4F57DA8-3970-49CD-8D99-B2C14515990B}"/>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603EB77-55D8-4450-BD93-DF42248AC503}"/>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244DBE2-0961-4412-8C24-D7D3C0727A8F}"/>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834FFAE-832F-4231-9243-8F5A79818E5E}"/>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5877808-FFA1-406A-A7A1-A0D2498E601A}"/>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C5132DE-2AA4-48C0-B7BD-6659144771EA}"/>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76D0022-10CF-465A-A4FE-F1C461D6A7B8}"/>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9E18F48-D822-4A21-B99F-BACBC0F50409}"/>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09755CA-B190-418E-9070-3640F14D0FB3}"/>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5345F35-8E3E-4C29-9602-10A5487ED1E9}"/>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6788E5E-4642-4BAB-83EB-6A51A534AA79}"/>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F746A1A-0B0E-4DED-AFB4-4FC66EDE0CB0}"/>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D2F75A5-4417-4B34-B550-08058533FF5B}"/>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393EF96-9047-4DA2-9388-0905CC213103}"/>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690768E-78E5-42D4-95C0-14F0BFF305E9}"/>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08535F1-F417-46F8-8600-8E612FE75A02}"/>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3A7D243-54E1-444C-8259-D3B0AC1568D3}"/>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BFE521F-DBC3-4D65-A743-EA21574C06B9}"/>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8A3FE99-92CD-401E-920F-4972208141AF}"/>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FFD6E9C-626E-4F6A-ADAA-866977B14889}"/>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E1526D6-655E-4AB0-A759-6DE704D0F277}"/>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4EE9085-CC75-4AC9-A3B7-75A6387CE4E5}"/>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C9D78FDE-F901-4FD6-AAE9-DC1299C0D681}"/>
            </a:ext>
          </a:extLst>
        </xdr:cNvPr>
        <xdr:cNvCxnSpPr/>
      </xdr:nvCxnSpPr>
      <xdr:spPr>
        <a:xfrm flipV="1">
          <a:off x="4177665" y="5674995"/>
          <a:ext cx="0" cy="1286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3B32AFAF-6BE3-491A-A5F9-69E7665B8BFD}"/>
            </a:ext>
          </a:extLst>
        </xdr:cNvPr>
        <xdr:cNvSpPr txBox="1"/>
      </xdr:nvSpPr>
      <xdr:spPr>
        <a:xfrm>
          <a:off x="4216400" y="696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45B79E17-6BCA-4D65-A484-FB7D5243C195}"/>
            </a:ext>
          </a:extLst>
        </xdr:cNvPr>
        <xdr:cNvCxnSpPr/>
      </xdr:nvCxnSpPr>
      <xdr:spPr>
        <a:xfrm>
          <a:off x="4108450" y="69615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75FBD3EE-C687-401B-9694-814A35654C9B}"/>
            </a:ext>
          </a:extLst>
        </xdr:cNvPr>
        <xdr:cNvSpPr txBox="1"/>
      </xdr:nvSpPr>
      <xdr:spPr>
        <a:xfrm>
          <a:off x="4216400" y="545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48B39AB1-ABEC-4D0F-A4CC-E58628EE1210}"/>
            </a:ext>
          </a:extLst>
        </xdr:cNvPr>
        <xdr:cNvCxnSpPr/>
      </xdr:nvCxnSpPr>
      <xdr:spPr>
        <a:xfrm>
          <a:off x="4108450" y="56749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154322</xdr:rowOff>
    </xdr:from>
    <xdr:ext cx="405111" cy="259045"/>
    <xdr:sp macro="" textlink="">
      <xdr:nvSpPr>
        <xdr:cNvPr id="62" name="【道路】&#10;有形固定資産減価償却率平均値テキスト">
          <a:extLst>
            <a:ext uri="{FF2B5EF4-FFF2-40B4-BE49-F238E27FC236}">
              <a16:creationId xmlns:a16="http://schemas.microsoft.com/office/drawing/2014/main" id="{8F0E60F1-4E88-47C9-A0B3-D994C9D33C4C}"/>
            </a:ext>
          </a:extLst>
        </xdr:cNvPr>
        <xdr:cNvSpPr txBox="1"/>
      </xdr:nvSpPr>
      <xdr:spPr>
        <a:xfrm>
          <a:off x="4216400" y="6269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5D900462-FCF9-4BC8-8A50-A9D6C88C27E0}"/>
            </a:ext>
          </a:extLst>
        </xdr:cNvPr>
        <xdr:cNvSpPr/>
      </xdr:nvSpPr>
      <xdr:spPr>
        <a:xfrm>
          <a:off x="4127500" y="6284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2458AADF-05AF-4C86-8290-1726912F37EF}"/>
            </a:ext>
          </a:extLst>
        </xdr:cNvPr>
        <xdr:cNvSpPr/>
      </xdr:nvSpPr>
      <xdr:spPr>
        <a:xfrm>
          <a:off x="3384550" y="63150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FC7D64F6-D7B7-492B-97A4-EDA010958CF0}"/>
            </a:ext>
          </a:extLst>
        </xdr:cNvPr>
        <xdr:cNvSpPr/>
      </xdr:nvSpPr>
      <xdr:spPr>
        <a:xfrm>
          <a:off x="257175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701E2B64-E7BE-4341-86F9-CBF291482025}"/>
            </a:ext>
          </a:extLst>
        </xdr:cNvPr>
        <xdr:cNvSpPr/>
      </xdr:nvSpPr>
      <xdr:spPr>
        <a:xfrm>
          <a:off x="1778000" y="6254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EB4FB271-0667-4520-8968-FA2B2C26F42B}"/>
            </a:ext>
          </a:extLst>
        </xdr:cNvPr>
        <xdr:cNvSpPr/>
      </xdr:nvSpPr>
      <xdr:spPr>
        <a:xfrm>
          <a:off x="984250" y="62623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E77DFBE-1F68-4E1B-9BBE-53F3651130F1}"/>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7A1080D-970C-41E5-A400-0CB598425A76}"/>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E66C27B-3310-4F7F-9CD2-98B99BC4BF18}"/>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443C227-B3D5-4658-8818-496D0B416D39}"/>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FBA6BAE-5970-4CBC-B4D5-CD1AD3D51CEA}"/>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82550</xdr:rowOff>
    </xdr:from>
    <xdr:to>
      <xdr:col>6</xdr:col>
      <xdr:colOff>38100</xdr:colOff>
      <xdr:row>40</xdr:row>
      <xdr:rowOff>12700</xdr:rowOff>
    </xdr:to>
    <xdr:sp macro="" textlink="">
      <xdr:nvSpPr>
        <xdr:cNvPr id="73" name="楕円 72">
          <a:extLst>
            <a:ext uri="{FF2B5EF4-FFF2-40B4-BE49-F238E27FC236}">
              <a16:creationId xmlns:a16="http://schemas.microsoft.com/office/drawing/2014/main" id="{0EFEB72A-41E1-4EC7-8A5F-2874E398DD14}"/>
            </a:ext>
          </a:extLst>
        </xdr:cNvPr>
        <xdr:cNvSpPr/>
      </xdr:nvSpPr>
      <xdr:spPr>
        <a:xfrm>
          <a:off x="984250" y="6527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36</xdr:row>
      <xdr:rowOff>153052</xdr:rowOff>
    </xdr:from>
    <xdr:ext cx="405111" cy="259045"/>
    <xdr:sp macro="" textlink="">
      <xdr:nvSpPr>
        <xdr:cNvPr id="74" name="n_1aveValue【道路】&#10;有形固定資産減価償却率">
          <a:extLst>
            <a:ext uri="{FF2B5EF4-FFF2-40B4-BE49-F238E27FC236}">
              <a16:creationId xmlns:a16="http://schemas.microsoft.com/office/drawing/2014/main" id="{E963B6F6-1F95-4750-A749-B932EAA1AECB}"/>
            </a:ext>
          </a:extLst>
        </xdr:cNvPr>
        <xdr:cNvSpPr txBox="1"/>
      </xdr:nvSpPr>
      <xdr:spPr>
        <a:xfrm>
          <a:off x="3239144" y="6103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116857</xdr:rowOff>
    </xdr:from>
    <xdr:ext cx="405111" cy="259045"/>
    <xdr:sp macro="" textlink="">
      <xdr:nvSpPr>
        <xdr:cNvPr id="75" name="n_2aveValue【道路】&#10;有形固定資産減価償却率">
          <a:extLst>
            <a:ext uri="{FF2B5EF4-FFF2-40B4-BE49-F238E27FC236}">
              <a16:creationId xmlns:a16="http://schemas.microsoft.com/office/drawing/2014/main" id="{BA6A0986-B810-4C85-B2E3-5456B554A041}"/>
            </a:ext>
          </a:extLst>
        </xdr:cNvPr>
        <xdr:cNvSpPr txBox="1"/>
      </xdr:nvSpPr>
      <xdr:spPr>
        <a:xfrm>
          <a:off x="2439044" y="6066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76" name="n_3aveValue【道路】&#10;有形固定資産減価償却率">
          <a:extLst>
            <a:ext uri="{FF2B5EF4-FFF2-40B4-BE49-F238E27FC236}">
              <a16:creationId xmlns:a16="http://schemas.microsoft.com/office/drawing/2014/main" id="{1599734E-0C77-4781-8E9B-3D6ABEFA3E14}"/>
            </a:ext>
          </a:extLst>
        </xdr:cNvPr>
        <xdr:cNvSpPr txBox="1"/>
      </xdr:nvSpPr>
      <xdr:spPr>
        <a:xfrm>
          <a:off x="1645294" y="6036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93997</xdr:rowOff>
    </xdr:from>
    <xdr:ext cx="405111" cy="259045"/>
    <xdr:sp macro="" textlink="">
      <xdr:nvSpPr>
        <xdr:cNvPr id="77" name="n_4aveValue【道路】&#10;有形固定資産減価償却率">
          <a:extLst>
            <a:ext uri="{FF2B5EF4-FFF2-40B4-BE49-F238E27FC236}">
              <a16:creationId xmlns:a16="http://schemas.microsoft.com/office/drawing/2014/main" id="{697D5C1A-066D-49E4-91B2-FE050A3EA3A5}"/>
            </a:ext>
          </a:extLst>
        </xdr:cNvPr>
        <xdr:cNvSpPr txBox="1"/>
      </xdr:nvSpPr>
      <xdr:spPr>
        <a:xfrm>
          <a:off x="851544" y="6043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3827</xdr:rowOff>
    </xdr:from>
    <xdr:ext cx="405111" cy="259045"/>
    <xdr:sp macro="" textlink="">
      <xdr:nvSpPr>
        <xdr:cNvPr id="78" name="n_4mainValue【道路】&#10;有形固定資産減価償却率">
          <a:extLst>
            <a:ext uri="{FF2B5EF4-FFF2-40B4-BE49-F238E27FC236}">
              <a16:creationId xmlns:a16="http://schemas.microsoft.com/office/drawing/2014/main" id="{56153D46-88C2-42F4-9C7B-DB57A1DF3EF7}"/>
            </a:ext>
          </a:extLst>
        </xdr:cNvPr>
        <xdr:cNvSpPr txBox="1"/>
      </xdr:nvSpPr>
      <xdr:spPr>
        <a:xfrm>
          <a:off x="8515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9" name="正方形/長方形 78">
          <a:extLst>
            <a:ext uri="{FF2B5EF4-FFF2-40B4-BE49-F238E27FC236}">
              <a16:creationId xmlns:a16="http://schemas.microsoft.com/office/drawing/2014/main" id="{3AC3D249-47FF-4ACF-8359-BBBA215227D7}"/>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0" name="正方形/長方形 79">
          <a:extLst>
            <a:ext uri="{FF2B5EF4-FFF2-40B4-BE49-F238E27FC236}">
              <a16:creationId xmlns:a16="http://schemas.microsoft.com/office/drawing/2014/main" id="{8670C12D-0C38-4DE2-9F03-8D72456A433B}"/>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1" name="正方形/長方形 80">
          <a:extLst>
            <a:ext uri="{FF2B5EF4-FFF2-40B4-BE49-F238E27FC236}">
              <a16:creationId xmlns:a16="http://schemas.microsoft.com/office/drawing/2014/main" id="{354D3D91-F9D0-43C8-9A45-F4D4ABE59A6F}"/>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2" name="正方形/長方形 81">
          <a:extLst>
            <a:ext uri="{FF2B5EF4-FFF2-40B4-BE49-F238E27FC236}">
              <a16:creationId xmlns:a16="http://schemas.microsoft.com/office/drawing/2014/main" id="{91F35668-3C02-435D-AD4C-A7727534BE0E}"/>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3" name="正方形/長方形 82">
          <a:extLst>
            <a:ext uri="{FF2B5EF4-FFF2-40B4-BE49-F238E27FC236}">
              <a16:creationId xmlns:a16="http://schemas.microsoft.com/office/drawing/2014/main" id="{1AD67164-3E52-4692-A744-88646A1A453E}"/>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4" name="正方形/長方形 83">
          <a:extLst>
            <a:ext uri="{FF2B5EF4-FFF2-40B4-BE49-F238E27FC236}">
              <a16:creationId xmlns:a16="http://schemas.microsoft.com/office/drawing/2014/main" id="{9744310B-6F07-4E20-BE46-837A586A6946}"/>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5" name="正方形/長方形 84">
          <a:extLst>
            <a:ext uri="{FF2B5EF4-FFF2-40B4-BE49-F238E27FC236}">
              <a16:creationId xmlns:a16="http://schemas.microsoft.com/office/drawing/2014/main" id="{F0C19E7B-FCAE-48B8-AE1D-AA42467079C9}"/>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6" name="正方形/長方形 85">
          <a:extLst>
            <a:ext uri="{FF2B5EF4-FFF2-40B4-BE49-F238E27FC236}">
              <a16:creationId xmlns:a16="http://schemas.microsoft.com/office/drawing/2014/main" id="{32CD348E-A547-4BB2-9032-A971D33DE263}"/>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7" name="テキスト ボックス 86">
          <a:extLst>
            <a:ext uri="{FF2B5EF4-FFF2-40B4-BE49-F238E27FC236}">
              <a16:creationId xmlns:a16="http://schemas.microsoft.com/office/drawing/2014/main" id="{07E00794-9811-4F1C-BEE9-1A74DFC3CA3D}"/>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8" name="直線コネクタ 87">
          <a:extLst>
            <a:ext uri="{FF2B5EF4-FFF2-40B4-BE49-F238E27FC236}">
              <a16:creationId xmlns:a16="http://schemas.microsoft.com/office/drawing/2014/main" id="{ADADFF0D-C292-4DBC-9F41-9249BA1B5E8D}"/>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9" name="直線コネクタ 88">
          <a:extLst>
            <a:ext uri="{FF2B5EF4-FFF2-40B4-BE49-F238E27FC236}">
              <a16:creationId xmlns:a16="http://schemas.microsoft.com/office/drawing/2014/main" id="{C7109A8B-7E43-49C1-BD38-0654697B85F6}"/>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0" name="テキスト ボックス 89">
          <a:extLst>
            <a:ext uri="{FF2B5EF4-FFF2-40B4-BE49-F238E27FC236}">
              <a16:creationId xmlns:a16="http://schemas.microsoft.com/office/drawing/2014/main" id="{1C92914C-D7EE-4CA2-B7D8-19B466D17EA2}"/>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1" name="直線コネクタ 90">
          <a:extLst>
            <a:ext uri="{FF2B5EF4-FFF2-40B4-BE49-F238E27FC236}">
              <a16:creationId xmlns:a16="http://schemas.microsoft.com/office/drawing/2014/main" id="{7B8ADA59-D9B9-4DE5-B6A7-F8F8DD143C71}"/>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2" name="テキスト ボックス 91">
          <a:extLst>
            <a:ext uri="{FF2B5EF4-FFF2-40B4-BE49-F238E27FC236}">
              <a16:creationId xmlns:a16="http://schemas.microsoft.com/office/drawing/2014/main" id="{B5A9982C-CEE2-422C-9C00-6D8D3E78C3DA}"/>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3" name="直線コネクタ 92">
          <a:extLst>
            <a:ext uri="{FF2B5EF4-FFF2-40B4-BE49-F238E27FC236}">
              <a16:creationId xmlns:a16="http://schemas.microsoft.com/office/drawing/2014/main" id="{D3FB01DB-BC52-4636-A1F7-B35A416D6472}"/>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4" name="テキスト ボックス 93">
          <a:extLst>
            <a:ext uri="{FF2B5EF4-FFF2-40B4-BE49-F238E27FC236}">
              <a16:creationId xmlns:a16="http://schemas.microsoft.com/office/drawing/2014/main" id="{EC5AA20D-BF97-40CE-9525-1A196BEDCD7A}"/>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5" name="直線コネクタ 94">
          <a:extLst>
            <a:ext uri="{FF2B5EF4-FFF2-40B4-BE49-F238E27FC236}">
              <a16:creationId xmlns:a16="http://schemas.microsoft.com/office/drawing/2014/main" id="{071AE1B3-1BA7-4DA7-8416-D0B8E2801F0A}"/>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96" name="テキスト ボックス 95">
          <a:extLst>
            <a:ext uri="{FF2B5EF4-FFF2-40B4-BE49-F238E27FC236}">
              <a16:creationId xmlns:a16="http://schemas.microsoft.com/office/drawing/2014/main" id="{87E8CA40-F7BF-4C7E-8099-853A2F315F6A}"/>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7" name="直線コネクタ 96">
          <a:extLst>
            <a:ext uri="{FF2B5EF4-FFF2-40B4-BE49-F238E27FC236}">
              <a16:creationId xmlns:a16="http://schemas.microsoft.com/office/drawing/2014/main" id="{82BEC584-C044-411C-B949-FFDCE19D8CB3}"/>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98" name="テキスト ボックス 97">
          <a:extLst>
            <a:ext uri="{FF2B5EF4-FFF2-40B4-BE49-F238E27FC236}">
              <a16:creationId xmlns:a16="http://schemas.microsoft.com/office/drawing/2014/main" id="{5687CED8-478C-4891-BABD-9FC96803A8C9}"/>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9" name="直線コネクタ 98">
          <a:extLst>
            <a:ext uri="{FF2B5EF4-FFF2-40B4-BE49-F238E27FC236}">
              <a16:creationId xmlns:a16="http://schemas.microsoft.com/office/drawing/2014/main" id="{B1F7F8E4-E366-4627-AAC8-06A529ED6C32}"/>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0" name="テキスト ボックス 99">
          <a:extLst>
            <a:ext uri="{FF2B5EF4-FFF2-40B4-BE49-F238E27FC236}">
              <a16:creationId xmlns:a16="http://schemas.microsoft.com/office/drawing/2014/main" id="{39989D1A-F4C4-4C85-9989-02DC510140A6}"/>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1" name="【道路】&#10;一人当たり延長グラフ枠">
          <a:extLst>
            <a:ext uri="{FF2B5EF4-FFF2-40B4-BE49-F238E27FC236}">
              <a16:creationId xmlns:a16="http://schemas.microsoft.com/office/drawing/2014/main" id="{D3A756CE-9EAB-4424-8961-4B62F4139F2E}"/>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02" name="直線コネクタ 101">
          <a:extLst>
            <a:ext uri="{FF2B5EF4-FFF2-40B4-BE49-F238E27FC236}">
              <a16:creationId xmlns:a16="http://schemas.microsoft.com/office/drawing/2014/main" id="{0529675E-C801-44EC-AA61-AF8E4C5EB7E7}"/>
            </a:ext>
          </a:extLst>
        </xdr:cNvPr>
        <xdr:cNvCxnSpPr/>
      </xdr:nvCxnSpPr>
      <xdr:spPr>
        <a:xfrm flipV="1">
          <a:off x="9429115" y="5646020"/>
          <a:ext cx="0" cy="1122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03" name="【道路】&#10;一人当たり延長最小値テキスト">
          <a:extLst>
            <a:ext uri="{FF2B5EF4-FFF2-40B4-BE49-F238E27FC236}">
              <a16:creationId xmlns:a16="http://schemas.microsoft.com/office/drawing/2014/main" id="{A16C0F3F-46F9-412A-A234-C215B5A8E5D3}"/>
            </a:ext>
          </a:extLst>
        </xdr:cNvPr>
        <xdr:cNvSpPr txBox="1"/>
      </xdr:nvSpPr>
      <xdr:spPr>
        <a:xfrm>
          <a:off x="9467850" y="6772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04" name="直線コネクタ 103">
          <a:extLst>
            <a:ext uri="{FF2B5EF4-FFF2-40B4-BE49-F238E27FC236}">
              <a16:creationId xmlns:a16="http://schemas.microsoft.com/office/drawing/2014/main" id="{A5D9DAAA-E2F7-4574-9182-E29809862A28}"/>
            </a:ext>
          </a:extLst>
        </xdr:cNvPr>
        <xdr:cNvCxnSpPr/>
      </xdr:nvCxnSpPr>
      <xdr:spPr>
        <a:xfrm>
          <a:off x="9359900" y="67682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05" name="【道路】&#10;一人当たり延長最大値テキスト">
          <a:extLst>
            <a:ext uri="{FF2B5EF4-FFF2-40B4-BE49-F238E27FC236}">
              <a16:creationId xmlns:a16="http://schemas.microsoft.com/office/drawing/2014/main" id="{250623FF-E618-4603-9EC6-16914BAF2614}"/>
            </a:ext>
          </a:extLst>
        </xdr:cNvPr>
        <xdr:cNvSpPr txBox="1"/>
      </xdr:nvSpPr>
      <xdr:spPr>
        <a:xfrm>
          <a:off x="9467850" y="5433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06" name="直線コネクタ 105">
          <a:extLst>
            <a:ext uri="{FF2B5EF4-FFF2-40B4-BE49-F238E27FC236}">
              <a16:creationId xmlns:a16="http://schemas.microsoft.com/office/drawing/2014/main" id="{70DD39B4-7998-4EE7-A261-05DA88628503}"/>
            </a:ext>
          </a:extLst>
        </xdr:cNvPr>
        <xdr:cNvCxnSpPr/>
      </xdr:nvCxnSpPr>
      <xdr:spPr>
        <a:xfrm>
          <a:off x="9359900" y="56460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07" name="【道路】&#10;一人当たり延長平均値テキスト">
          <a:extLst>
            <a:ext uri="{FF2B5EF4-FFF2-40B4-BE49-F238E27FC236}">
              <a16:creationId xmlns:a16="http://schemas.microsoft.com/office/drawing/2014/main" id="{85A588A3-40B6-4928-9909-21DAD55A85CC}"/>
            </a:ext>
          </a:extLst>
        </xdr:cNvPr>
        <xdr:cNvSpPr txBox="1"/>
      </xdr:nvSpPr>
      <xdr:spPr>
        <a:xfrm>
          <a:off x="9467850" y="6327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08" name="フローチャート: 判断 107">
          <a:extLst>
            <a:ext uri="{FF2B5EF4-FFF2-40B4-BE49-F238E27FC236}">
              <a16:creationId xmlns:a16="http://schemas.microsoft.com/office/drawing/2014/main" id="{6FFDB6F2-44E4-408D-9F29-32278938B2DC}"/>
            </a:ext>
          </a:extLst>
        </xdr:cNvPr>
        <xdr:cNvSpPr/>
      </xdr:nvSpPr>
      <xdr:spPr>
        <a:xfrm>
          <a:off x="9398000" y="63494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09" name="フローチャート: 判断 108">
          <a:extLst>
            <a:ext uri="{FF2B5EF4-FFF2-40B4-BE49-F238E27FC236}">
              <a16:creationId xmlns:a16="http://schemas.microsoft.com/office/drawing/2014/main" id="{774DD8D4-9B50-4325-AB25-A2B26166B295}"/>
            </a:ext>
          </a:extLst>
        </xdr:cNvPr>
        <xdr:cNvSpPr/>
      </xdr:nvSpPr>
      <xdr:spPr>
        <a:xfrm>
          <a:off x="8636000" y="633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10" name="フローチャート: 判断 109">
          <a:extLst>
            <a:ext uri="{FF2B5EF4-FFF2-40B4-BE49-F238E27FC236}">
              <a16:creationId xmlns:a16="http://schemas.microsoft.com/office/drawing/2014/main" id="{2BAE9835-6A87-4D9A-A209-DB300E9E544F}"/>
            </a:ext>
          </a:extLst>
        </xdr:cNvPr>
        <xdr:cNvSpPr/>
      </xdr:nvSpPr>
      <xdr:spPr>
        <a:xfrm>
          <a:off x="7842250" y="634086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11" name="フローチャート: 判断 110">
          <a:extLst>
            <a:ext uri="{FF2B5EF4-FFF2-40B4-BE49-F238E27FC236}">
              <a16:creationId xmlns:a16="http://schemas.microsoft.com/office/drawing/2014/main" id="{E17BDBC2-B825-4ADB-B6BA-571EBA95583F}"/>
            </a:ext>
          </a:extLst>
        </xdr:cNvPr>
        <xdr:cNvSpPr/>
      </xdr:nvSpPr>
      <xdr:spPr>
        <a:xfrm>
          <a:off x="7029450" y="63599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12" name="フローチャート: 判断 111">
          <a:extLst>
            <a:ext uri="{FF2B5EF4-FFF2-40B4-BE49-F238E27FC236}">
              <a16:creationId xmlns:a16="http://schemas.microsoft.com/office/drawing/2014/main" id="{EDA3C53E-6505-43D3-81F1-0D65E051E310}"/>
            </a:ext>
          </a:extLst>
        </xdr:cNvPr>
        <xdr:cNvSpPr/>
      </xdr:nvSpPr>
      <xdr:spPr>
        <a:xfrm>
          <a:off x="6235700" y="63705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3" name="テキスト ボックス 112">
          <a:extLst>
            <a:ext uri="{FF2B5EF4-FFF2-40B4-BE49-F238E27FC236}">
              <a16:creationId xmlns:a16="http://schemas.microsoft.com/office/drawing/2014/main" id="{CB8312CB-2696-4CDA-9C24-D4999AFB0462}"/>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4" name="テキスト ボックス 113">
          <a:extLst>
            <a:ext uri="{FF2B5EF4-FFF2-40B4-BE49-F238E27FC236}">
              <a16:creationId xmlns:a16="http://schemas.microsoft.com/office/drawing/2014/main" id="{4BFC3348-899E-47A5-B9E0-DB3BB8231D6A}"/>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5" name="テキスト ボックス 114">
          <a:extLst>
            <a:ext uri="{FF2B5EF4-FFF2-40B4-BE49-F238E27FC236}">
              <a16:creationId xmlns:a16="http://schemas.microsoft.com/office/drawing/2014/main" id="{8AA42054-DC8E-46F6-AA02-BF5076B428A9}"/>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6" name="テキスト ボックス 115">
          <a:extLst>
            <a:ext uri="{FF2B5EF4-FFF2-40B4-BE49-F238E27FC236}">
              <a16:creationId xmlns:a16="http://schemas.microsoft.com/office/drawing/2014/main" id="{35C4C4B1-B2FB-4064-87B9-C4713E48AC72}"/>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7" name="テキスト ボックス 116">
          <a:extLst>
            <a:ext uri="{FF2B5EF4-FFF2-40B4-BE49-F238E27FC236}">
              <a16:creationId xmlns:a16="http://schemas.microsoft.com/office/drawing/2014/main" id="{B7959F5F-58FB-4811-9E63-52FA4BBF78E2}"/>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61767</xdr:rowOff>
    </xdr:from>
    <xdr:to>
      <xdr:col>36</xdr:col>
      <xdr:colOff>165100</xdr:colOff>
      <xdr:row>39</xdr:row>
      <xdr:rowOff>163367</xdr:rowOff>
    </xdr:to>
    <xdr:sp macro="" textlink="">
      <xdr:nvSpPr>
        <xdr:cNvPr id="118" name="楕円 117">
          <a:extLst>
            <a:ext uri="{FF2B5EF4-FFF2-40B4-BE49-F238E27FC236}">
              <a16:creationId xmlns:a16="http://schemas.microsoft.com/office/drawing/2014/main" id="{2F6A5223-5E02-475B-BA1B-AA9DB5B33199}"/>
            </a:ext>
          </a:extLst>
        </xdr:cNvPr>
        <xdr:cNvSpPr/>
      </xdr:nvSpPr>
      <xdr:spPr>
        <a:xfrm>
          <a:off x="6235700" y="650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37</xdr:row>
      <xdr:rowOff>1338</xdr:rowOff>
    </xdr:from>
    <xdr:ext cx="534377" cy="259045"/>
    <xdr:sp macro="" textlink="">
      <xdr:nvSpPr>
        <xdr:cNvPr id="119" name="n_1aveValue【道路】&#10;一人当たり延長">
          <a:extLst>
            <a:ext uri="{FF2B5EF4-FFF2-40B4-BE49-F238E27FC236}">
              <a16:creationId xmlns:a16="http://schemas.microsoft.com/office/drawing/2014/main" id="{69BE334C-454F-4F58-81C7-73A9665C0E3C}"/>
            </a:ext>
          </a:extLst>
        </xdr:cNvPr>
        <xdr:cNvSpPr txBox="1"/>
      </xdr:nvSpPr>
      <xdr:spPr>
        <a:xfrm>
          <a:off x="8425961" y="611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20" name="n_2aveValue【道路】&#10;一人当たり延長">
          <a:extLst>
            <a:ext uri="{FF2B5EF4-FFF2-40B4-BE49-F238E27FC236}">
              <a16:creationId xmlns:a16="http://schemas.microsoft.com/office/drawing/2014/main" id="{AADA3D1D-02BD-4E7E-B2B4-BCD620B19030}"/>
            </a:ext>
          </a:extLst>
        </xdr:cNvPr>
        <xdr:cNvSpPr txBox="1"/>
      </xdr:nvSpPr>
      <xdr:spPr>
        <a:xfrm>
          <a:off x="7644911" y="612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21" name="n_3aveValue【道路】&#10;一人当たり延長">
          <a:extLst>
            <a:ext uri="{FF2B5EF4-FFF2-40B4-BE49-F238E27FC236}">
              <a16:creationId xmlns:a16="http://schemas.microsoft.com/office/drawing/2014/main" id="{AB79C5BC-919E-437F-A981-1BBABF3A2117}"/>
            </a:ext>
          </a:extLst>
        </xdr:cNvPr>
        <xdr:cNvSpPr txBox="1"/>
      </xdr:nvSpPr>
      <xdr:spPr>
        <a:xfrm>
          <a:off x="6851161" y="6141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22" name="n_4aveValue【道路】&#10;一人当たり延長">
          <a:extLst>
            <a:ext uri="{FF2B5EF4-FFF2-40B4-BE49-F238E27FC236}">
              <a16:creationId xmlns:a16="http://schemas.microsoft.com/office/drawing/2014/main" id="{941603A7-7D15-4E13-B1E6-8121B532EFD6}"/>
            </a:ext>
          </a:extLst>
        </xdr:cNvPr>
        <xdr:cNvSpPr txBox="1"/>
      </xdr:nvSpPr>
      <xdr:spPr>
        <a:xfrm>
          <a:off x="6038361" y="615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154494</xdr:rowOff>
    </xdr:from>
    <xdr:ext cx="534377" cy="259045"/>
    <xdr:sp macro="" textlink="">
      <xdr:nvSpPr>
        <xdr:cNvPr id="123" name="n_4mainValue【道路】&#10;一人当たり延長">
          <a:extLst>
            <a:ext uri="{FF2B5EF4-FFF2-40B4-BE49-F238E27FC236}">
              <a16:creationId xmlns:a16="http://schemas.microsoft.com/office/drawing/2014/main" id="{D712B70A-724A-4394-94DA-230540949A5D}"/>
            </a:ext>
          </a:extLst>
        </xdr:cNvPr>
        <xdr:cNvSpPr txBox="1"/>
      </xdr:nvSpPr>
      <xdr:spPr>
        <a:xfrm>
          <a:off x="6038361" y="659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4" name="正方形/長方形 123">
          <a:extLst>
            <a:ext uri="{FF2B5EF4-FFF2-40B4-BE49-F238E27FC236}">
              <a16:creationId xmlns:a16="http://schemas.microsoft.com/office/drawing/2014/main" id="{A7E6D3EE-8CE6-4E2E-AFFA-6977D6BE2818}"/>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5" name="正方形/長方形 124">
          <a:extLst>
            <a:ext uri="{FF2B5EF4-FFF2-40B4-BE49-F238E27FC236}">
              <a16:creationId xmlns:a16="http://schemas.microsoft.com/office/drawing/2014/main" id="{B9C8A7B7-DB38-4220-8B60-2571908FD226}"/>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6" name="正方形/長方形 125">
          <a:extLst>
            <a:ext uri="{FF2B5EF4-FFF2-40B4-BE49-F238E27FC236}">
              <a16:creationId xmlns:a16="http://schemas.microsoft.com/office/drawing/2014/main" id="{8B12B081-A419-4393-BD11-3FCBB2FE28BE}"/>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7" name="正方形/長方形 126">
          <a:extLst>
            <a:ext uri="{FF2B5EF4-FFF2-40B4-BE49-F238E27FC236}">
              <a16:creationId xmlns:a16="http://schemas.microsoft.com/office/drawing/2014/main" id="{0B791CE2-0930-4722-9703-1BC24F075800}"/>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8" name="正方形/長方形 127">
          <a:extLst>
            <a:ext uri="{FF2B5EF4-FFF2-40B4-BE49-F238E27FC236}">
              <a16:creationId xmlns:a16="http://schemas.microsoft.com/office/drawing/2014/main" id="{0C3AEAE0-DE7D-4853-A7E9-0B50926BB4A9}"/>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9" name="正方形/長方形 128">
          <a:extLst>
            <a:ext uri="{FF2B5EF4-FFF2-40B4-BE49-F238E27FC236}">
              <a16:creationId xmlns:a16="http://schemas.microsoft.com/office/drawing/2014/main" id="{64A3A185-F688-4C99-ADC1-5DD0069D9B13}"/>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0" name="正方形/長方形 129">
          <a:extLst>
            <a:ext uri="{FF2B5EF4-FFF2-40B4-BE49-F238E27FC236}">
              <a16:creationId xmlns:a16="http://schemas.microsoft.com/office/drawing/2014/main" id="{2AA4829A-9DB7-4992-A2DD-A445C1E7A18C}"/>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1" name="正方形/長方形 130">
          <a:extLst>
            <a:ext uri="{FF2B5EF4-FFF2-40B4-BE49-F238E27FC236}">
              <a16:creationId xmlns:a16="http://schemas.microsoft.com/office/drawing/2014/main" id="{DC470CE4-9E50-487D-B5B9-B3BA4AE12722}"/>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2" name="テキスト ボックス 131">
          <a:extLst>
            <a:ext uri="{FF2B5EF4-FFF2-40B4-BE49-F238E27FC236}">
              <a16:creationId xmlns:a16="http://schemas.microsoft.com/office/drawing/2014/main" id="{86B68573-1061-4926-BBD3-752068D33F94}"/>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3" name="直線コネクタ 132">
          <a:extLst>
            <a:ext uri="{FF2B5EF4-FFF2-40B4-BE49-F238E27FC236}">
              <a16:creationId xmlns:a16="http://schemas.microsoft.com/office/drawing/2014/main" id="{248789E0-B468-490B-B2DE-3A2F4A21F95A}"/>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34" name="テキスト ボックス 133">
          <a:extLst>
            <a:ext uri="{FF2B5EF4-FFF2-40B4-BE49-F238E27FC236}">
              <a16:creationId xmlns:a16="http://schemas.microsoft.com/office/drawing/2014/main" id="{CA095B8B-4199-4522-8B73-FEAD4BEC7D71}"/>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35" name="直線コネクタ 134">
          <a:extLst>
            <a:ext uri="{FF2B5EF4-FFF2-40B4-BE49-F238E27FC236}">
              <a16:creationId xmlns:a16="http://schemas.microsoft.com/office/drawing/2014/main" id="{A79D0A35-0F08-4B90-B768-82557DEFD13B}"/>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36" name="テキスト ボックス 135">
          <a:extLst>
            <a:ext uri="{FF2B5EF4-FFF2-40B4-BE49-F238E27FC236}">
              <a16:creationId xmlns:a16="http://schemas.microsoft.com/office/drawing/2014/main" id="{724F7093-1E12-4F45-B60B-81D8A63E0A5B}"/>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37" name="直線コネクタ 136">
          <a:extLst>
            <a:ext uri="{FF2B5EF4-FFF2-40B4-BE49-F238E27FC236}">
              <a16:creationId xmlns:a16="http://schemas.microsoft.com/office/drawing/2014/main" id="{CB5F51D4-F0C3-4354-A23E-B3AE07744D0A}"/>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38" name="テキスト ボックス 137">
          <a:extLst>
            <a:ext uri="{FF2B5EF4-FFF2-40B4-BE49-F238E27FC236}">
              <a16:creationId xmlns:a16="http://schemas.microsoft.com/office/drawing/2014/main" id="{9F76E9D2-9886-434A-8FBA-2E3D3494BC7B}"/>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39" name="直線コネクタ 138">
          <a:extLst>
            <a:ext uri="{FF2B5EF4-FFF2-40B4-BE49-F238E27FC236}">
              <a16:creationId xmlns:a16="http://schemas.microsoft.com/office/drawing/2014/main" id="{CA9187BB-E62B-4953-8173-4ECEF2169568}"/>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0" name="テキスト ボックス 139">
          <a:extLst>
            <a:ext uri="{FF2B5EF4-FFF2-40B4-BE49-F238E27FC236}">
              <a16:creationId xmlns:a16="http://schemas.microsoft.com/office/drawing/2014/main" id="{B835F9CD-5AE6-4F1F-9E49-DFFFC4797E36}"/>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1" name="直線コネクタ 140">
          <a:extLst>
            <a:ext uri="{FF2B5EF4-FFF2-40B4-BE49-F238E27FC236}">
              <a16:creationId xmlns:a16="http://schemas.microsoft.com/office/drawing/2014/main" id="{2CC72C42-55C3-4A02-9AEB-4F29716E32C4}"/>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2" name="テキスト ボックス 141">
          <a:extLst>
            <a:ext uri="{FF2B5EF4-FFF2-40B4-BE49-F238E27FC236}">
              <a16:creationId xmlns:a16="http://schemas.microsoft.com/office/drawing/2014/main" id="{3F258AC5-4710-4A41-8524-83BD7FCBBC30}"/>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3" name="直線コネクタ 142">
          <a:extLst>
            <a:ext uri="{FF2B5EF4-FFF2-40B4-BE49-F238E27FC236}">
              <a16:creationId xmlns:a16="http://schemas.microsoft.com/office/drawing/2014/main" id="{68C3BAC6-651D-4D3B-AEBB-24FD5AC0758F}"/>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4" name="テキスト ボックス 143">
          <a:extLst>
            <a:ext uri="{FF2B5EF4-FFF2-40B4-BE49-F238E27FC236}">
              <a16:creationId xmlns:a16="http://schemas.microsoft.com/office/drawing/2014/main" id="{692CAB17-6BCC-49A3-9A8C-2741247A6D15}"/>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45" name="直線コネクタ 144">
          <a:extLst>
            <a:ext uri="{FF2B5EF4-FFF2-40B4-BE49-F238E27FC236}">
              <a16:creationId xmlns:a16="http://schemas.microsoft.com/office/drawing/2014/main" id="{E68CF01A-2E05-4F2B-9FC7-7B1E766EB60A}"/>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46" name="テキスト ボックス 145">
          <a:extLst>
            <a:ext uri="{FF2B5EF4-FFF2-40B4-BE49-F238E27FC236}">
              <a16:creationId xmlns:a16="http://schemas.microsoft.com/office/drawing/2014/main" id="{7995F87C-45BD-4F24-A14A-B04AFF0DA47E}"/>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7" name="直線コネクタ 146">
          <a:extLst>
            <a:ext uri="{FF2B5EF4-FFF2-40B4-BE49-F238E27FC236}">
              <a16:creationId xmlns:a16="http://schemas.microsoft.com/office/drawing/2014/main" id="{9B09604C-B799-424C-AF1D-E0DB9CA8DE06}"/>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48" name="【橋りょう・トンネル】&#10;有形固定資産減価償却率グラフ枠">
          <a:extLst>
            <a:ext uri="{FF2B5EF4-FFF2-40B4-BE49-F238E27FC236}">
              <a16:creationId xmlns:a16="http://schemas.microsoft.com/office/drawing/2014/main" id="{6FE59C21-716B-4D12-8AE0-1EDFBF9CEE7A}"/>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49" name="直線コネクタ 148">
          <a:extLst>
            <a:ext uri="{FF2B5EF4-FFF2-40B4-BE49-F238E27FC236}">
              <a16:creationId xmlns:a16="http://schemas.microsoft.com/office/drawing/2014/main" id="{1023F734-7F0A-4601-9FE6-09505A58E311}"/>
            </a:ext>
          </a:extLst>
        </xdr:cNvPr>
        <xdr:cNvCxnSpPr/>
      </xdr:nvCxnSpPr>
      <xdr:spPr>
        <a:xfrm flipV="1">
          <a:off x="4177665" y="9215846"/>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50" name="【橋りょう・トンネル】&#10;有形固定資産減価償却率最小値テキスト">
          <a:extLst>
            <a:ext uri="{FF2B5EF4-FFF2-40B4-BE49-F238E27FC236}">
              <a16:creationId xmlns:a16="http://schemas.microsoft.com/office/drawing/2014/main" id="{FD10E0F9-3A71-4653-B3EE-2E43811A7948}"/>
            </a:ext>
          </a:extLst>
        </xdr:cNvPr>
        <xdr:cNvSpPr txBox="1"/>
      </xdr:nvSpPr>
      <xdr:spPr>
        <a:xfrm>
          <a:off x="421640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51" name="直線コネクタ 150">
          <a:extLst>
            <a:ext uri="{FF2B5EF4-FFF2-40B4-BE49-F238E27FC236}">
              <a16:creationId xmlns:a16="http://schemas.microsoft.com/office/drawing/2014/main" id="{6C0DEABB-1EE9-44D1-8602-25BFC1305676}"/>
            </a:ext>
          </a:extLst>
        </xdr:cNvPr>
        <xdr:cNvCxnSpPr/>
      </xdr:nvCxnSpPr>
      <xdr:spPr>
        <a:xfrm>
          <a:off x="41084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52" name="【橋りょう・トンネル】&#10;有形固定資産減価償却率最大値テキスト">
          <a:extLst>
            <a:ext uri="{FF2B5EF4-FFF2-40B4-BE49-F238E27FC236}">
              <a16:creationId xmlns:a16="http://schemas.microsoft.com/office/drawing/2014/main" id="{D2D28A67-4376-482C-B2F9-243B19F3FADB}"/>
            </a:ext>
          </a:extLst>
        </xdr:cNvPr>
        <xdr:cNvSpPr txBox="1"/>
      </xdr:nvSpPr>
      <xdr:spPr>
        <a:xfrm>
          <a:off x="4216400" y="89974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53" name="直線コネクタ 152">
          <a:extLst>
            <a:ext uri="{FF2B5EF4-FFF2-40B4-BE49-F238E27FC236}">
              <a16:creationId xmlns:a16="http://schemas.microsoft.com/office/drawing/2014/main" id="{CF4AC1AC-9ED2-4190-9293-1C190B0B0367}"/>
            </a:ext>
          </a:extLst>
        </xdr:cNvPr>
        <xdr:cNvCxnSpPr/>
      </xdr:nvCxnSpPr>
      <xdr:spPr>
        <a:xfrm>
          <a:off x="4108450" y="92158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54" name="【橋りょう・トンネル】&#10;有形固定資産減価償却率平均値テキスト">
          <a:extLst>
            <a:ext uri="{FF2B5EF4-FFF2-40B4-BE49-F238E27FC236}">
              <a16:creationId xmlns:a16="http://schemas.microsoft.com/office/drawing/2014/main" id="{B93392D7-DE96-42DC-B492-612E3FA382E1}"/>
            </a:ext>
          </a:extLst>
        </xdr:cNvPr>
        <xdr:cNvSpPr txBox="1"/>
      </xdr:nvSpPr>
      <xdr:spPr>
        <a:xfrm>
          <a:off x="4216400" y="100669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55" name="フローチャート: 判断 154">
          <a:extLst>
            <a:ext uri="{FF2B5EF4-FFF2-40B4-BE49-F238E27FC236}">
              <a16:creationId xmlns:a16="http://schemas.microsoft.com/office/drawing/2014/main" id="{3FC30790-9486-4BC0-B669-4B69FE1AC541}"/>
            </a:ext>
          </a:extLst>
        </xdr:cNvPr>
        <xdr:cNvSpPr/>
      </xdr:nvSpPr>
      <xdr:spPr>
        <a:xfrm>
          <a:off x="4127500" y="10082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56" name="フローチャート: 判断 155">
          <a:extLst>
            <a:ext uri="{FF2B5EF4-FFF2-40B4-BE49-F238E27FC236}">
              <a16:creationId xmlns:a16="http://schemas.microsoft.com/office/drawing/2014/main" id="{D970025B-1D8F-4236-B577-51B5D00E2B16}"/>
            </a:ext>
          </a:extLst>
        </xdr:cNvPr>
        <xdr:cNvSpPr/>
      </xdr:nvSpPr>
      <xdr:spPr>
        <a:xfrm>
          <a:off x="3384550" y="100640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57" name="フローチャート: 判断 156">
          <a:extLst>
            <a:ext uri="{FF2B5EF4-FFF2-40B4-BE49-F238E27FC236}">
              <a16:creationId xmlns:a16="http://schemas.microsoft.com/office/drawing/2014/main" id="{F9BAEBD9-00AF-428C-A132-FCFD452A5431}"/>
            </a:ext>
          </a:extLst>
        </xdr:cNvPr>
        <xdr:cNvSpPr/>
      </xdr:nvSpPr>
      <xdr:spPr>
        <a:xfrm>
          <a:off x="2571750" y="100574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58" name="フローチャート: 判断 157">
          <a:extLst>
            <a:ext uri="{FF2B5EF4-FFF2-40B4-BE49-F238E27FC236}">
              <a16:creationId xmlns:a16="http://schemas.microsoft.com/office/drawing/2014/main" id="{1260DFD5-0B51-4C11-A7C5-7062FF489F0C}"/>
            </a:ext>
          </a:extLst>
        </xdr:cNvPr>
        <xdr:cNvSpPr/>
      </xdr:nvSpPr>
      <xdr:spPr>
        <a:xfrm>
          <a:off x="1778000" y="10021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59" name="フローチャート: 判断 158">
          <a:extLst>
            <a:ext uri="{FF2B5EF4-FFF2-40B4-BE49-F238E27FC236}">
              <a16:creationId xmlns:a16="http://schemas.microsoft.com/office/drawing/2014/main" id="{55453079-CB7E-43B4-90EC-907112C296FE}"/>
            </a:ext>
          </a:extLst>
        </xdr:cNvPr>
        <xdr:cNvSpPr/>
      </xdr:nvSpPr>
      <xdr:spPr>
        <a:xfrm>
          <a:off x="984250" y="1004279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0" name="テキスト ボックス 159">
          <a:extLst>
            <a:ext uri="{FF2B5EF4-FFF2-40B4-BE49-F238E27FC236}">
              <a16:creationId xmlns:a16="http://schemas.microsoft.com/office/drawing/2014/main" id="{829015D4-D572-4AF5-8368-3ED78773EC3E}"/>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1" name="テキスト ボックス 160">
          <a:extLst>
            <a:ext uri="{FF2B5EF4-FFF2-40B4-BE49-F238E27FC236}">
              <a16:creationId xmlns:a16="http://schemas.microsoft.com/office/drawing/2014/main" id="{70E66A60-0301-4485-B39A-C50120A92B65}"/>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2" name="テキスト ボックス 161">
          <a:extLst>
            <a:ext uri="{FF2B5EF4-FFF2-40B4-BE49-F238E27FC236}">
              <a16:creationId xmlns:a16="http://schemas.microsoft.com/office/drawing/2014/main" id="{AB1D2151-5680-4CCF-AEDB-363348024C29}"/>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3" name="テキスト ボックス 162">
          <a:extLst>
            <a:ext uri="{FF2B5EF4-FFF2-40B4-BE49-F238E27FC236}">
              <a16:creationId xmlns:a16="http://schemas.microsoft.com/office/drawing/2014/main" id="{B3B7AA3F-5A98-408E-8793-800715F9ED8A}"/>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4" name="テキスト ボックス 163">
          <a:extLst>
            <a:ext uri="{FF2B5EF4-FFF2-40B4-BE49-F238E27FC236}">
              <a16:creationId xmlns:a16="http://schemas.microsoft.com/office/drawing/2014/main" id="{53080634-3CC2-4D10-B4A1-2C0364466999}"/>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117384</xdr:rowOff>
    </xdr:from>
    <xdr:to>
      <xdr:col>6</xdr:col>
      <xdr:colOff>38100</xdr:colOff>
      <xdr:row>60</xdr:row>
      <xdr:rowOff>47534</xdr:rowOff>
    </xdr:to>
    <xdr:sp macro="" textlink="">
      <xdr:nvSpPr>
        <xdr:cNvPr id="165" name="楕円 164">
          <a:extLst>
            <a:ext uri="{FF2B5EF4-FFF2-40B4-BE49-F238E27FC236}">
              <a16:creationId xmlns:a16="http://schemas.microsoft.com/office/drawing/2014/main" id="{5D37C3C5-4C34-4599-94D0-C52B0DF6EE72}"/>
            </a:ext>
          </a:extLst>
        </xdr:cNvPr>
        <xdr:cNvSpPr/>
      </xdr:nvSpPr>
      <xdr:spPr>
        <a:xfrm>
          <a:off x="984250" y="986463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98351</xdr:rowOff>
    </xdr:from>
    <xdr:ext cx="405111" cy="259045"/>
    <xdr:sp macro="" textlink="">
      <xdr:nvSpPr>
        <xdr:cNvPr id="166" name="n_1aveValue【橋りょう・トンネル】&#10;有形固定資産減価償却率">
          <a:extLst>
            <a:ext uri="{FF2B5EF4-FFF2-40B4-BE49-F238E27FC236}">
              <a16:creationId xmlns:a16="http://schemas.microsoft.com/office/drawing/2014/main" id="{AE2BAFFA-F430-4D50-B686-19C14AD23F90}"/>
            </a:ext>
          </a:extLst>
        </xdr:cNvPr>
        <xdr:cNvSpPr txBox="1"/>
      </xdr:nvSpPr>
      <xdr:spPr>
        <a:xfrm>
          <a:off x="3239144" y="9845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67" name="n_2aveValue【橋りょう・トンネル】&#10;有形固定資産減価償却率">
          <a:extLst>
            <a:ext uri="{FF2B5EF4-FFF2-40B4-BE49-F238E27FC236}">
              <a16:creationId xmlns:a16="http://schemas.microsoft.com/office/drawing/2014/main" id="{B8956977-1455-4CEC-9C26-D28F162C5328}"/>
            </a:ext>
          </a:extLst>
        </xdr:cNvPr>
        <xdr:cNvSpPr txBox="1"/>
      </xdr:nvSpPr>
      <xdr:spPr>
        <a:xfrm>
          <a:off x="2439044" y="9839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68" name="n_3aveValue【橋りょう・トンネル】&#10;有形固定資産減価償却率">
          <a:extLst>
            <a:ext uri="{FF2B5EF4-FFF2-40B4-BE49-F238E27FC236}">
              <a16:creationId xmlns:a16="http://schemas.microsoft.com/office/drawing/2014/main" id="{BA721506-1E96-4AE1-8C03-F37377550162}"/>
            </a:ext>
          </a:extLst>
        </xdr:cNvPr>
        <xdr:cNvSpPr txBox="1"/>
      </xdr:nvSpPr>
      <xdr:spPr>
        <a:xfrm>
          <a:off x="1645294"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169" name="n_4aveValue【橋りょう・トンネル】&#10;有形固定資産減価償却率">
          <a:extLst>
            <a:ext uri="{FF2B5EF4-FFF2-40B4-BE49-F238E27FC236}">
              <a16:creationId xmlns:a16="http://schemas.microsoft.com/office/drawing/2014/main" id="{C5E72A18-370E-47AB-B6BF-047EFF549623}"/>
            </a:ext>
          </a:extLst>
        </xdr:cNvPr>
        <xdr:cNvSpPr txBox="1"/>
      </xdr:nvSpPr>
      <xdr:spPr>
        <a:xfrm>
          <a:off x="851544" y="10129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64061</xdr:rowOff>
    </xdr:from>
    <xdr:ext cx="405111" cy="259045"/>
    <xdr:sp macro="" textlink="">
      <xdr:nvSpPr>
        <xdr:cNvPr id="170" name="n_4mainValue【橋りょう・トンネル】&#10;有形固定資産減価償却率">
          <a:extLst>
            <a:ext uri="{FF2B5EF4-FFF2-40B4-BE49-F238E27FC236}">
              <a16:creationId xmlns:a16="http://schemas.microsoft.com/office/drawing/2014/main" id="{CBD7DB96-7A62-4085-8E4E-396AB914312D}"/>
            </a:ext>
          </a:extLst>
        </xdr:cNvPr>
        <xdr:cNvSpPr txBox="1"/>
      </xdr:nvSpPr>
      <xdr:spPr>
        <a:xfrm>
          <a:off x="851544" y="9646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1" name="正方形/長方形 170">
          <a:extLst>
            <a:ext uri="{FF2B5EF4-FFF2-40B4-BE49-F238E27FC236}">
              <a16:creationId xmlns:a16="http://schemas.microsoft.com/office/drawing/2014/main" id="{F781DD58-DA37-48CE-8979-97635D2CE6FA}"/>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2" name="正方形/長方形 171">
          <a:extLst>
            <a:ext uri="{FF2B5EF4-FFF2-40B4-BE49-F238E27FC236}">
              <a16:creationId xmlns:a16="http://schemas.microsoft.com/office/drawing/2014/main" id="{845A3728-A3AE-481F-959F-1F0D3831231B}"/>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3" name="正方形/長方形 172">
          <a:extLst>
            <a:ext uri="{FF2B5EF4-FFF2-40B4-BE49-F238E27FC236}">
              <a16:creationId xmlns:a16="http://schemas.microsoft.com/office/drawing/2014/main" id="{D06A5AEF-F84B-4B45-B132-F712E565328A}"/>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4" name="正方形/長方形 173">
          <a:extLst>
            <a:ext uri="{FF2B5EF4-FFF2-40B4-BE49-F238E27FC236}">
              <a16:creationId xmlns:a16="http://schemas.microsoft.com/office/drawing/2014/main" id="{432B7B4E-E5C8-4E9F-A9A2-B16B42A4E3BD}"/>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5" name="正方形/長方形 174">
          <a:extLst>
            <a:ext uri="{FF2B5EF4-FFF2-40B4-BE49-F238E27FC236}">
              <a16:creationId xmlns:a16="http://schemas.microsoft.com/office/drawing/2014/main" id="{47E054B0-9CD5-4DCA-A608-8D1B2F33215B}"/>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6" name="正方形/長方形 175">
          <a:extLst>
            <a:ext uri="{FF2B5EF4-FFF2-40B4-BE49-F238E27FC236}">
              <a16:creationId xmlns:a16="http://schemas.microsoft.com/office/drawing/2014/main" id="{48ACCA2B-90FF-4B53-9038-5190E699DEA5}"/>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7" name="正方形/長方形 176">
          <a:extLst>
            <a:ext uri="{FF2B5EF4-FFF2-40B4-BE49-F238E27FC236}">
              <a16:creationId xmlns:a16="http://schemas.microsoft.com/office/drawing/2014/main" id="{F9497C93-F442-43E7-8F5C-A3B478A21371}"/>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8" name="正方形/長方形 177">
          <a:extLst>
            <a:ext uri="{FF2B5EF4-FFF2-40B4-BE49-F238E27FC236}">
              <a16:creationId xmlns:a16="http://schemas.microsoft.com/office/drawing/2014/main" id="{90C7D47D-2EF9-4F7F-90AD-729F7E4DF95B}"/>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9" name="テキスト ボックス 178">
          <a:extLst>
            <a:ext uri="{FF2B5EF4-FFF2-40B4-BE49-F238E27FC236}">
              <a16:creationId xmlns:a16="http://schemas.microsoft.com/office/drawing/2014/main" id="{DADD72D1-47C5-4323-8991-18EAC004610A}"/>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0" name="直線コネクタ 179">
          <a:extLst>
            <a:ext uri="{FF2B5EF4-FFF2-40B4-BE49-F238E27FC236}">
              <a16:creationId xmlns:a16="http://schemas.microsoft.com/office/drawing/2014/main" id="{31637B62-BCC4-4CF0-8912-AF05D3865B25}"/>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81" name="直線コネクタ 180">
          <a:extLst>
            <a:ext uri="{FF2B5EF4-FFF2-40B4-BE49-F238E27FC236}">
              <a16:creationId xmlns:a16="http://schemas.microsoft.com/office/drawing/2014/main" id="{98EC5084-6720-4B40-8D8A-06BB5E5C0F05}"/>
            </a:ext>
          </a:extLst>
        </xdr:cNvPr>
        <xdr:cNvCxnSpPr/>
      </xdr:nvCxnSpPr>
      <xdr:spPr>
        <a:xfrm>
          <a:off x="5956300" y="1070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182" name="テキスト ボックス 181">
          <a:extLst>
            <a:ext uri="{FF2B5EF4-FFF2-40B4-BE49-F238E27FC236}">
              <a16:creationId xmlns:a16="http://schemas.microsoft.com/office/drawing/2014/main" id="{5B27CA2B-2869-4B5C-AF69-FF88DC60C314}"/>
            </a:ext>
          </a:extLst>
        </xdr:cNvPr>
        <xdr:cNvSpPr txBox="1"/>
      </xdr:nvSpPr>
      <xdr:spPr>
        <a:xfrm>
          <a:off x="5726564" y="105675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83" name="直線コネクタ 182">
          <a:extLst>
            <a:ext uri="{FF2B5EF4-FFF2-40B4-BE49-F238E27FC236}">
              <a16:creationId xmlns:a16="http://schemas.microsoft.com/office/drawing/2014/main" id="{7BC4F39A-3432-47A7-B8C5-9F395FF1D070}"/>
            </a:ext>
          </a:extLst>
        </xdr:cNvPr>
        <xdr:cNvCxnSpPr/>
      </xdr:nvCxnSpPr>
      <xdr:spPr>
        <a:xfrm>
          <a:off x="5956300" y="103895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184" name="テキスト ボックス 183">
          <a:extLst>
            <a:ext uri="{FF2B5EF4-FFF2-40B4-BE49-F238E27FC236}">
              <a16:creationId xmlns:a16="http://schemas.microsoft.com/office/drawing/2014/main" id="{BA601CD3-01D8-4706-9B12-6636400CC9A1}"/>
            </a:ext>
          </a:extLst>
        </xdr:cNvPr>
        <xdr:cNvSpPr txBox="1"/>
      </xdr:nvSpPr>
      <xdr:spPr>
        <a:xfrm>
          <a:off x="5418031" y="102472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85" name="直線コネクタ 184">
          <a:extLst>
            <a:ext uri="{FF2B5EF4-FFF2-40B4-BE49-F238E27FC236}">
              <a16:creationId xmlns:a16="http://schemas.microsoft.com/office/drawing/2014/main" id="{1AC5125D-9493-4F96-8D00-1A8E16F77E9C}"/>
            </a:ext>
          </a:extLst>
        </xdr:cNvPr>
        <xdr:cNvCxnSpPr/>
      </xdr:nvCxnSpPr>
      <xdr:spPr>
        <a:xfrm>
          <a:off x="5956300" y="100756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186" name="テキスト ボックス 185">
          <a:extLst>
            <a:ext uri="{FF2B5EF4-FFF2-40B4-BE49-F238E27FC236}">
              <a16:creationId xmlns:a16="http://schemas.microsoft.com/office/drawing/2014/main" id="{3395D294-3147-4BED-A0D2-DB770EB7A7CD}"/>
            </a:ext>
          </a:extLst>
        </xdr:cNvPr>
        <xdr:cNvSpPr txBox="1"/>
      </xdr:nvSpPr>
      <xdr:spPr>
        <a:xfrm>
          <a:off x="5418031" y="99334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87" name="直線コネクタ 186">
          <a:extLst>
            <a:ext uri="{FF2B5EF4-FFF2-40B4-BE49-F238E27FC236}">
              <a16:creationId xmlns:a16="http://schemas.microsoft.com/office/drawing/2014/main" id="{B35A4EB2-4200-4A33-BAD0-23738B7FA72E}"/>
            </a:ext>
          </a:extLst>
        </xdr:cNvPr>
        <xdr:cNvCxnSpPr/>
      </xdr:nvCxnSpPr>
      <xdr:spPr>
        <a:xfrm>
          <a:off x="5956300" y="97554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188" name="テキスト ボックス 187">
          <a:extLst>
            <a:ext uri="{FF2B5EF4-FFF2-40B4-BE49-F238E27FC236}">
              <a16:creationId xmlns:a16="http://schemas.microsoft.com/office/drawing/2014/main" id="{F77C1F8D-3FCB-408B-91F6-A08FE8530869}"/>
            </a:ext>
          </a:extLst>
        </xdr:cNvPr>
        <xdr:cNvSpPr txBox="1"/>
      </xdr:nvSpPr>
      <xdr:spPr>
        <a:xfrm>
          <a:off x="5418031" y="961954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89" name="直線コネクタ 188">
          <a:extLst>
            <a:ext uri="{FF2B5EF4-FFF2-40B4-BE49-F238E27FC236}">
              <a16:creationId xmlns:a16="http://schemas.microsoft.com/office/drawing/2014/main" id="{9B9E6305-4A5C-4BAA-BDBB-BD0C02A7987B}"/>
            </a:ext>
          </a:extLst>
        </xdr:cNvPr>
        <xdr:cNvCxnSpPr/>
      </xdr:nvCxnSpPr>
      <xdr:spPr>
        <a:xfrm>
          <a:off x="5956300" y="94415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190" name="テキスト ボックス 189">
          <a:extLst>
            <a:ext uri="{FF2B5EF4-FFF2-40B4-BE49-F238E27FC236}">
              <a16:creationId xmlns:a16="http://schemas.microsoft.com/office/drawing/2014/main" id="{BF1EA86F-71DA-4F9E-89BC-0CB89E8711EB}"/>
            </a:ext>
          </a:extLst>
        </xdr:cNvPr>
        <xdr:cNvSpPr txBox="1"/>
      </xdr:nvSpPr>
      <xdr:spPr>
        <a:xfrm>
          <a:off x="5327878" y="930567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91" name="直線コネクタ 190">
          <a:extLst>
            <a:ext uri="{FF2B5EF4-FFF2-40B4-BE49-F238E27FC236}">
              <a16:creationId xmlns:a16="http://schemas.microsoft.com/office/drawing/2014/main" id="{EA5B282A-240C-488C-B83B-143D877984DB}"/>
            </a:ext>
          </a:extLst>
        </xdr:cNvPr>
        <xdr:cNvCxnSpPr/>
      </xdr:nvCxnSpPr>
      <xdr:spPr>
        <a:xfrm>
          <a:off x="5956300" y="91276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192" name="テキスト ボックス 191">
          <a:extLst>
            <a:ext uri="{FF2B5EF4-FFF2-40B4-BE49-F238E27FC236}">
              <a16:creationId xmlns:a16="http://schemas.microsoft.com/office/drawing/2014/main" id="{32C81327-626A-4C2C-9D74-B0153E111CA5}"/>
            </a:ext>
          </a:extLst>
        </xdr:cNvPr>
        <xdr:cNvSpPr txBox="1"/>
      </xdr:nvSpPr>
      <xdr:spPr>
        <a:xfrm>
          <a:off x="5327878" y="899179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3" name="直線コネクタ 192">
          <a:extLst>
            <a:ext uri="{FF2B5EF4-FFF2-40B4-BE49-F238E27FC236}">
              <a16:creationId xmlns:a16="http://schemas.microsoft.com/office/drawing/2014/main" id="{4CEDC0E4-CC39-4F59-B0A5-A25EDBDC1620}"/>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94" name="テキスト ボックス 193">
          <a:extLst>
            <a:ext uri="{FF2B5EF4-FFF2-40B4-BE49-F238E27FC236}">
              <a16:creationId xmlns:a16="http://schemas.microsoft.com/office/drawing/2014/main" id="{49EBC4EA-1BA4-4B3C-BAF1-C69C35CBF46A}"/>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5" name="【橋りょう・トンネル】&#10;一人当たり有形固定資産（償却資産）額グラフ枠">
          <a:extLst>
            <a:ext uri="{FF2B5EF4-FFF2-40B4-BE49-F238E27FC236}">
              <a16:creationId xmlns:a16="http://schemas.microsoft.com/office/drawing/2014/main" id="{E1639F74-FC0B-4A77-A2AD-60739B62A809}"/>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196" name="直線コネクタ 195">
          <a:extLst>
            <a:ext uri="{FF2B5EF4-FFF2-40B4-BE49-F238E27FC236}">
              <a16:creationId xmlns:a16="http://schemas.microsoft.com/office/drawing/2014/main" id="{1EACE76D-93F9-4D0E-9A83-2FC46D864F80}"/>
            </a:ext>
          </a:extLst>
        </xdr:cNvPr>
        <xdr:cNvCxnSpPr/>
      </xdr:nvCxnSpPr>
      <xdr:spPr>
        <a:xfrm flipV="1">
          <a:off x="9429115" y="9170032"/>
          <a:ext cx="0" cy="1525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197" name="【橋りょう・トンネル】&#10;一人当たり有形固定資産（償却資産）額最小値テキスト">
          <a:extLst>
            <a:ext uri="{FF2B5EF4-FFF2-40B4-BE49-F238E27FC236}">
              <a16:creationId xmlns:a16="http://schemas.microsoft.com/office/drawing/2014/main" id="{B1BB4DE2-3841-4B03-AB8C-6D09DF1AE9DE}"/>
            </a:ext>
          </a:extLst>
        </xdr:cNvPr>
        <xdr:cNvSpPr txBox="1"/>
      </xdr:nvSpPr>
      <xdr:spPr>
        <a:xfrm>
          <a:off x="9467850" y="1069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198" name="直線コネクタ 197">
          <a:extLst>
            <a:ext uri="{FF2B5EF4-FFF2-40B4-BE49-F238E27FC236}">
              <a16:creationId xmlns:a16="http://schemas.microsoft.com/office/drawing/2014/main" id="{A60C644B-23E9-4E8A-9C33-499D0F9217DF}"/>
            </a:ext>
          </a:extLst>
        </xdr:cNvPr>
        <xdr:cNvCxnSpPr/>
      </xdr:nvCxnSpPr>
      <xdr:spPr>
        <a:xfrm>
          <a:off x="9359900" y="106953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199" name="【橋りょう・トンネル】&#10;一人当たり有形固定資産（償却資産）額最大値テキスト">
          <a:extLst>
            <a:ext uri="{FF2B5EF4-FFF2-40B4-BE49-F238E27FC236}">
              <a16:creationId xmlns:a16="http://schemas.microsoft.com/office/drawing/2014/main" id="{A84CD35D-9BBA-4711-8F55-7DAC80E172AA}"/>
            </a:ext>
          </a:extLst>
        </xdr:cNvPr>
        <xdr:cNvSpPr txBox="1"/>
      </xdr:nvSpPr>
      <xdr:spPr>
        <a:xfrm>
          <a:off x="9467850" y="89516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00" name="直線コネクタ 199">
          <a:extLst>
            <a:ext uri="{FF2B5EF4-FFF2-40B4-BE49-F238E27FC236}">
              <a16:creationId xmlns:a16="http://schemas.microsoft.com/office/drawing/2014/main" id="{B20D840A-CFDC-4A1B-9D80-C1DDD34F8DD5}"/>
            </a:ext>
          </a:extLst>
        </xdr:cNvPr>
        <xdr:cNvCxnSpPr/>
      </xdr:nvCxnSpPr>
      <xdr:spPr>
        <a:xfrm>
          <a:off x="9359900" y="91700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136178</xdr:rowOff>
    </xdr:from>
    <xdr:ext cx="599010" cy="259045"/>
    <xdr:sp macro="" textlink="">
      <xdr:nvSpPr>
        <xdr:cNvPr id="201" name="【橋りょう・トンネル】&#10;一人当たり有形固定資産（償却資産）額平均値テキスト">
          <a:extLst>
            <a:ext uri="{FF2B5EF4-FFF2-40B4-BE49-F238E27FC236}">
              <a16:creationId xmlns:a16="http://schemas.microsoft.com/office/drawing/2014/main" id="{6CDAD6A8-95C8-435C-A7E6-35F6EC797EF9}"/>
            </a:ext>
          </a:extLst>
        </xdr:cNvPr>
        <xdr:cNvSpPr txBox="1"/>
      </xdr:nvSpPr>
      <xdr:spPr>
        <a:xfrm>
          <a:off x="9467850" y="10213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02" name="フローチャート: 判断 201">
          <a:extLst>
            <a:ext uri="{FF2B5EF4-FFF2-40B4-BE49-F238E27FC236}">
              <a16:creationId xmlns:a16="http://schemas.microsoft.com/office/drawing/2014/main" id="{53F04B4A-D367-450E-B3C0-76616C734E25}"/>
            </a:ext>
          </a:extLst>
        </xdr:cNvPr>
        <xdr:cNvSpPr/>
      </xdr:nvSpPr>
      <xdr:spPr>
        <a:xfrm>
          <a:off x="9398000" y="102352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03" name="フローチャート: 判断 202">
          <a:extLst>
            <a:ext uri="{FF2B5EF4-FFF2-40B4-BE49-F238E27FC236}">
              <a16:creationId xmlns:a16="http://schemas.microsoft.com/office/drawing/2014/main" id="{CF13FE04-F850-4DDB-BA45-50D6A201EF2B}"/>
            </a:ext>
          </a:extLst>
        </xdr:cNvPr>
        <xdr:cNvSpPr/>
      </xdr:nvSpPr>
      <xdr:spPr>
        <a:xfrm>
          <a:off x="8636000" y="102313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04" name="フローチャート: 判断 203">
          <a:extLst>
            <a:ext uri="{FF2B5EF4-FFF2-40B4-BE49-F238E27FC236}">
              <a16:creationId xmlns:a16="http://schemas.microsoft.com/office/drawing/2014/main" id="{C9A327DB-5CBF-4CA3-AAA2-9742929C7E64}"/>
            </a:ext>
          </a:extLst>
        </xdr:cNvPr>
        <xdr:cNvSpPr/>
      </xdr:nvSpPr>
      <xdr:spPr>
        <a:xfrm>
          <a:off x="7842250" y="102338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05" name="フローチャート: 判断 204">
          <a:extLst>
            <a:ext uri="{FF2B5EF4-FFF2-40B4-BE49-F238E27FC236}">
              <a16:creationId xmlns:a16="http://schemas.microsoft.com/office/drawing/2014/main" id="{6D258525-BD6C-45C0-83DD-34BA94AA2AF2}"/>
            </a:ext>
          </a:extLst>
        </xdr:cNvPr>
        <xdr:cNvSpPr/>
      </xdr:nvSpPr>
      <xdr:spPr>
        <a:xfrm>
          <a:off x="7029450" y="1024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06" name="フローチャート: 判断 205">
          <a:extLst>
            <a:ext uri="{FF2B5EF4-FFF2-40B4-BE49-F238E27FC236}">
              <a16:creationId xmlns:a16="http://schemas.microsoft.com/office/drawing/2014/main" id="{B2F97FC5-6D55-4D4B-A48E-95C10A7EE5CF}"/>
            </a:ext>
          </a:extLst>
        </xdr:cNvPr>
        <xdr:cNvSpPr/>
      </xdr:nvSpPr>
      <xdr:spPr>
        <a:xfrm>
          <a:off x="6235700" y="10253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7" name="テキスト ボックス 206">
          <a:extLst>
            <a:ext uri="{FF2B5EF4-FFF2-40B4-BE49-F238E27FC236}">
              <a16:creationId xmlns:a16="http://schemas.microsoft.com/office/drawing/2014/main" id="{7A889FE3-44F3-4C21-8B07-8F896FC6AB13}"/>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8" name="テキスト ボックス 207">
          <a:extLst>
            <a:ext uri="{FF2B5EF4-FFF2-40B4-BE49-F238E27FC236}">
              <a16:creationId xmlns:a16="http://schemas.microsoft.com/office/drawing/2014/main" id="{9AAB5EC5-ABCC-4A65-949E-C1D6B74ED83E}"/>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9" name="テキスト ボックス 208">
          <a:extLst>
            <a:ext uri="{FF2B5EF4-FFF2-40B4-BE49-F238E27FC236}">
              <a16:creationId xmlns:a16="http://schemas.microsoft.com/office/drawing/2014/main" id="{14C5F878-8268-4B79-AB18-8FF2F32BCF73}"/>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0" name="テキスト ボックス 209">
          <a:extLst>
            <a:ext uri="{FF2B5EF4-FFF2-40B4-BE49-F238E27FC236}">
              <a16:creationId xmlns:a16="http://schemas.microsoft.com/office/drawing/2014/main" id="{27942458-2900-449E-AAF8-44CC0B019325}"/>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1" name="テキスト ボックス 210">
          <a:extLst>
            <a:ext uri="{FF2B5EF4-FFF2-40B4-BE49-F238E27FC236}">
              <a16:creationId xmlns:a16="http://schemas.microsoft.com/office/drawing/2014/main" id="{2342EB10-F149-48C2-987F-4E2A6427EF5F}"/>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64</xdr:row>
      <xdr:rowOff>41587</xdr:rowOff>
    </xdr:from>
    <xdr:to>
      <xdr:col>36</xdr:col>
      <xdr:colOff>165100</xdr:colOff>
      <xdr:row>64</xdr:row>
      <xdr:rowOff>143187</xdr:rowOff>
    </xdr:to>
    <xdr:sp macro="" textlink="">
      <xdr:nvSpPr>
        <xdr:cNvPr id="212" name="楕円 211">
          <a:extLst>
            <a:ext uri="{FF2B5EF4-FFF2-40B4-BE49-F238E27FC236}">
              <a16:creationId xmlns:a16="http://schemas.microsoft.com/office/drawing/2014/main" id="{C1C1C56E-B100-496B-9CD6-2650DD05451C}"/>
            </a:ext>
          </a:extLst>
        </xdr:cNvPr>
        <xdr:cNvSpPr/>
      </xdr:nvSpPr>
      <xdr:spPr>
        <a:xfrm>
          <a:off x="6235700" y="1061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60</xdr:row>
      <xdr:rowOff>100582</xdr:rowOff>
    </xdr:from>
    <xdr:ext cx="599010" cy="259045"/>
    <xdr:sp macro="" textlink="">
      <xdr:nvSpPr>
        <xdr:cNvPr id="213" name="n_1aveValue【橋りょう・トンネル】&#10;一人当たり有形固定資産（償却資産）額">
          <a:extLst>
            <a:ext uri="{FF2B5EF4-FFF2-40B4-BE49-F238E27FC236}">
              <a16:creationId xmlns:a16="http://schemas.microsoft.com/office/drawing/2014/main" id="{F89C8DF6-2B9D-4D23-A625-C2BF22DCA9CC}"/>
            </a:ext>
          </a:extLst>
        </xdr:cNvPr>
        <xdr:cNvSpPr txBox="1"/>
      </xdr:nvSpPr>
      <xdr:spPr>
        <a:xfrm>
          <a:off x="8399995" y="10012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14" name="n_2aveValue【橋りょう・トンネル】&#10;一人当たり有形固定資産（償却資産）額">
          <a:extLst>
            <a:ext uri="{FF2B5EF4-FFF2-40B4-BE49-F238E27FC236}">
              <a16:creationId xmlns:a16="http://schemas.microsoft.com/office/drawing/2014/main" id="{B9AC78D1-2FF9-4ED4-8579-4FBEE576A1C3}"/>
            </a:ext>
          </a:extLst>
        </xdr:cNvPr>
        <xdr:cNvSpPr txBox="1"/>
      </xdr:nvSpPr>
      <xdr:spPr>
        <a:xfrm>
          <a:off x="7612595" y="10015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15" name="n_3aveValue【橋りょう・トンネル】&#10;一人当たり有形固定資産（償却資産）額">
          <a:extLst>
            <a:ext uri="{FF2B5EF4-FFF2-40B4-BE49-F238E27FC236}">
              <a16:creationId xmlns:a16="http://schemas.microsoft.com/office/drawing/2014/main" id="{56232A1B-1472-4CBD-9AEE-31A82A1EAEEC}"/>
            </a:ext>
          </a:extLst>
        </xdr:cNvPr>
        <xdr:cNvSpPr txBox="1"/>
      </xdr:nvSpPr>
      <xdr:spPr>
        <a:xfrm>
          <a:off x="6818845" y="1003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16" name="n_4aveValue【橋りょう・トンネル】&#10;一人当たり有形固定資産（償却資産）額">
          <a:extLst>
            <a:ext uri="{FF2B5EF4-FFF2-40B4-BE49-F238E27FC236}">
              <a16:creationId xmlns:a16="http://schemas.microsoft.com/office/drawing/2014/main" id="{F845203C-F934-49D6-A670-79B62220C158}"/>
            </a:ext>
          </a:extLst>
        </xdr:cNvPr>
        <xdr:cNvSpPr txBox="1"/>
      </xdr:nvSpPr>
      <xdr:spPr>
        <a:xfrm>
          <a:off x="6006045" y="10041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134314</xdr:rowOff>
    </xdr:from>
    <xdr:ext cx="534377" cy="259045"/>
    <xdr:sp macro="" textlink="">
      <xdr:nvSpPr>
        <xdr:cNvPr id="217" name="n_4mainValue【橋りょう・トンネル】&#10;一人当たり有形固定資産（償却資産）額">
          <a:extLst>
            <a:ext uri="{FF2B5EF4-FFF2-40B4-BE49-F238E27FC236}">
              <a16:creationId xmlns:a16="http://schemas.microsoft.com/office/drawing/2014/main" id="{0DC693B4-970E-4A53-AB1F-A26F031F9F00}"/>
            </a:ext>
          </a:extLst>
        </xdr:cNvPr>
        <xdr:cNvSpPr txBox="1"/>
      </xdr:nvSpPr>
      <xdr:spPr>
        <a:xfrm>
          <a:off x="6038361" y="10707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8" name="正方形/長方形 217">
          <a:extLst>
            <a:ext uri="{FF2B5EF4-FFF2-40B4-BE49-F238E27FC236}">
              <a16:creationId xmlns:a16="http://schemas.microsoft.com/office/drawing/2014/main" id="{FD556A32-275D-420A-8ECC-A39EEA30EA72}"/>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9" name="正方形/長方形 218">
          <a:extLst>
            <a:ext uri="{FF2B5EF4-FFF2-40B4-BE49-F238E27FC236}">
              <a16:creationId xmlns:a16="http://schemas.microsoft.com/office/drawing/2014/main" id="{6E26B7CF-4655-4EE6-9E57-7E645AD2CBA3}"/>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0" name="正方形/長方形 219">
          <a:extLst>
            <a:ext uri="{FF2B5EF4-FFF2-40B4-BE49-F238E27FC236}">
              <a16:creationId xmlns:a16="http://schemas.microsoft.com/office/drawing/2014/main" id="{A4F1681A-6D4E-4EE6-89F0-C9CAFB2C52DE}"/>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1" name="正方形/長方形 220">
          <a:extLst>
            <a:ext uri="{FF2B5EF4-FFF2-40B4-BE49-F238E27FC236}">
              <a16:creationId xmlns:a16="http://schemas.microsoft.com/office/drawing/2014/main" id="{FC3A5646-0106-4687-AF4B-F80A5BCB2DA6}"/>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2" name="正方形/長方形 221">
          <a:extLst>
            <a:ext uri="{FF2B5EF4-FFF2-40B4-BE49-F238E27FC236}">
              <a16:creationId xmlns:a16="http://schemas.microsoft.com/office/drawing/2014/main" id="{E317191E-9DAB-4C30-8175-71607BEE2145}"/>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3" name="正方形/長方形 222">
          <a:extLst>
            <a:ext uri="{FF2B5EF4-FFF2-40B4-BE49-F238E27FC236}">
              <a16:creationId xmlns:a16="http://schemas.microsoft.com/office/drawing/2014/main" id="{6E94815F-FD54-4323-9846-A64C5C4C7781}"/>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4" name="正方形/長方形 223">
          <a:extLst>
            <a:ext uri="{FF2B5EF4-FFF2-40B4-BE49-F238E27FC236}">
              <a16:creationId xmlns:a16="http://schemas.microsoft.com/office/drawing/2014/main" id="{18EBBD62-BA22-44BC-824E-681CD80BB967}"/>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5" name="正方形/長方形 224">
          <a:extLst>
            <a:ext uri="{FF2B5EF4-FFF2-40B4-BE49-F238E27FC236}">
              <a16:creationId xmlns:a16="http://schemas.microsoft.com/office/drawing/2014/main" id="{DE1BFABF-8D43-4357-80C4-E195F1AA0C92}"/>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6" name="テキスト ボックス 225">
          <a:extLst>
            <a:ext uri="{FF2B5EF4-FFF2-40B4-BE49-F238E27FC236}">
              <a16:creationId xmlns:a16="http://schemas.microsoft.com/office/drawing/2014/main" id="{5CCF37B3-91C3-4C62-BDD6-B9ACA35A5650}"/>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7" name="直線コネクタ 226">
          <a:extLst>
            <a:ext uri="{FF2B5EF4-FFF2-40B4-BE49-F238E27FC236}">
              <a16:creationId xmlns:a16="http://schemas.microsoft.com/office/drawing/2014/main" id="{A26F9415-650E-4484-9AF3-9741B1037806}"/>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28" name="テキスト ボックス 227">
          <a:extLst>
            <a:ext uri="{FF2B5EF4-FFF2-40B4-BE49-F238E27FC236}">
              <a16:creationId xmlns:a16="http://schemas.microsoft.com/office/drawing/2014/main" id="{A49B42A2-E333-41CE-AE7A-2CC024C7CA52}"/>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29" name="直線コネクタ 228">
          <a:extLst>
            <a:ext uri="{FF2B5EF4-FFF2-40B4-BE49-F238E27FC236}">
              <a16:creationId xmlns:a16="http://schemas.microsoft.com/office/drawing/2014/main" id="{F450D396-91AE-4567-84D9-D8492124154D}"/>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30" name="テキスト ボックス 229">
          <a:extLst>
            <a:ext uri="{FF2B5EF4-FFF2-40B4-BE49-F238E27FC236}">
              <a16:creationId xmlns:a16="http://schemas.microsoft.com/office/drawing/2014/main" id="{02C3FC00-6ECC-4695-8DFC-C1BBE15DFC3F}"/>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1" name="直線コネクタ 230">
          <a:extLst>
            <a:ext uri="{FF2B5EF4-FFF2-40B4-BE49-F238E27FC236}">
              <a16:creationId xmlns:a16="http://schemas.microsoft.com/office/drawing/2014/main" id="{958A1906-C426-4032-9B5D-D362434C07DE}"/>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32" name="テキスト ボックス 231">
          <a:extLst>
            <a:ext uri="{FF2B5EF4-FFF2-40B4-BE49-F238E27FC236}">
              <a16:creationId xmlns:a16="http://schemas.microsoft.com/office/drawing/2014/main" id="{AB2AF9DF-EC32-4017-81DB-969CBFA952A0}"/>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3" name="直線コネクタ 232">
          <a:extLst>
            <a:ext uri="{FF2B5EF4-FFF2-40B4-BE49-F238E27FC236}">
              <a16:creationId xmlns:a16="http://schemas.microsoft.com/office/drawing/2014/main" id="{14E0545D-C5FF-4E5B-B6D3-A1BBA3ECFBB8}"/>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34" name="テキスト ボックス 233">
          <a:extLst>
            <a:ext uri="{FF2B5EF4-FFF2-40B4-BE49-F238E27FC236}">
              <a16:creationId xmlns:a16="http://schemas.microsoft.com/office/drawing/2014/main" id="{3F8276FE-029B-4833-ADCE-9EBF0D84A4C0}"/>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35" name="直線コネクタ 234">
          <a:extLst>
            <a:ext uri="{FF2B5EF4-FFF2-40B4-BE49-F238E27FC236}">
              <a16:creationId xmlns:a16="http://schemas.microsoft.com/office/drawing/2014/main" id="{7B826A32-8AB5-49D9-B43A-D5C1151B412F}"/>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36" name="テキスト ボックス 235">
          <a:extLst>
            <a:ext uri="{FF2B5EF4-FFF2-40B4-BE49-F238E27FC236}">
              <a16:creationId xmlns:a16="http://schemas.microsoft.com/office/drawing/2014/main" id="{C35EB767-A7B2-4F58-94FE-47FB60070148}"/>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37" name="直線コネクタ 236">
          <a:extLst>
            <a:ext uri="{FF2B5EF4-FFF2-40B4-BE49-F238E27FC236}">
              <a16:creationId xmlns:a16="http://schemas.microsoft.com/office/drawing/2014/main" id="{07D48AA1-1333-4E64-918E-D867E0A1AD46}"/>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38" name="テキスト ボックス 237">
          <a:extLst>
            <a:ext uri="{FF2B5EF4-FFF2-40B4-BE49-F238E27FC236}">
              <a16:creationId xmlns:a16="http://schemas.microsoft.com/office/drawing/2014/main" id="{2A24855C-D7A3-40C8-9C43-D219CFE728A9}"/>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9" name="直線コネクタ 238">
          <a:extLst>
            <a:ext uri="{FF2B5EF4-FFF2-40B4-BE49-F238E27FC236}">
              <a16:creationId xmlns:a16="http://schemas.microsoft.com/office/drawing/2014/main" id="{F5CDB912-FE6A-4374-8D93-6BD52BAC0157}"/>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40" name="テキスト ボックス 239">
          <a:extLst>
            <a:ext uri="{FF2B5EF4-FFF2-40B4-BE49-F238E27FC236}">
              <a16:creationId xmlns:a16="http://schemas.microsoft.com/office/drawing/2014/main" id="{BEFB703C-70E9-4840-821A-319AB6F9D481}"/>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1" name="【公営住宅】&#10;有形固定資産減価償却率グラフ枠">
          <a:extLst>
            <a:ext uri="{FF2B5EF4-FFF2-40B4-BE49-F238E27FC236}">
              <a16:creationId xmlns:a16="http://schemas.microsoft.com/office/drawing/2014/main" id="{75104793-D0BD-418E-B45E-D80FFCCA44A1}"/>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42" name="直線コネクタ 241">
          <a:extLst>
            <a:ext uri="{FF2B5EF4-FFF2-40B4-BE49-F238E27FC236}">
              <a16:creationId xmlns:a16="http://schemas.microsoft.com/office/drawing/2014/main" id="{F3920F6E-4C49-4F7F-A8BD-57FD02544AB8}"/>
            </a:ext>
          </a:extLst>
        </xdr:cNvPr>
        <xdr:cNvCxnSpPr/>
      </xdr:nvCxnSpPr>
      <xdr:spPr>
        <a:xfrm flipV="1">
          <a:off x="4177665" y="12990830"/>
          <a:ext cx="0" cy="1328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43" name="【公営住宅】&#10;有形固定資産減価償却率最小値テキスト">
          <a:extLst>
            <a:ext uri="{FF2B5EF4-FFF2-40B4-BE49-F238E27FC236}">
              <a16:creationId xmlns:a16="http://schemas.microsoft.com/office/drawing/2014/main" id="{B358DE09-5E04-424F-BD54-F033970F18A8}"/>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44" name="直線コネクタ 243">
          <a:extLst>
            <a:ext uri="{FF2B5EF4-FFF2-40B4-BE49-F238E27FC236}">
              <a16:creationId xmlns:a16="http://schemas.microsoft.com/office/drawing/2014/main" id="{A39EA9E5-A77A-49BE-8C43-043976CE8FD4}"/>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45" name="【公営住宅】&#10;有形固定資産減価償却率最大値テキスト">
          <a:extLst>
            <a:ext uri="{FF2B5EF4-FFF2-40B4-BE49-F238E27FC236}">
              <a16:creationId xmlns:a16="http://schemas.microsoft.com/office/drawing/2014/main" id="{E45B2DA0-9D17-4C93-84A5-D423AF00CC66}"/>
            </a:ext>
          </a:extLst>
        </xdr:cNvPr>
        <xdr:cNvSpPr txBox="1"/>
      </xdr:nvSpPr>
      <xdr:spPr>
        <a:xfrm>
          <a:off x="4216400" y="1277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46" name="直線コネクタ 245">
          <a:extLst>
            <a:ext uri="{FF2B5EF4-FFF2-40B4-BE49-F238E27FC236}">
              <a16:creationId xmlns:a16="http://schemas.microsoft.com/office/drawing/2014/main" id="{35641FB1-02DA-4265-B10C-F2081A48540A}"/>
            </a:ext>
          </a:extLst>
        </xdr:cNvPr>
        <xdr:cNvCxnSpPr/>
      </xdr:nvCxnSpPr>
      <xdr:spPr>
        <a:xfrm>
          <a:off x="4108450" y="129908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247" name="【公営住宅】&#10;有形固定資産減価償却率平均値テキスト">
          <a:extLst>
            <a:ext uri="{FF2B5EF4-FFF2-40B4-BE49-F238E27FC236}">
              <a16:creationId xmlns:a16="http://schemas.microsoft.com/office/drawing/2014/main" id="{14E22BCC-DCD3-4CD5-A1FD-8751D3114228}"/>
            </a:ext>
          </a:extLst>
        </xdr:cNvPr>
        <xdr:cNvSpPr txBox="1"/>
      </xdr:nvSpPr>
      <xdr:spPr>
        <a:xfrm>
          <a:off x="4216400" y="13753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48" name="フローチャート: 判断 247">
          <a:extLst>
            <a:ext uri="{FF2B5EF4-FFF2-40B4-BE49-F238E27FC236}">
              <a16:creationId xmlns:a16="http://schemas.microsoft.com/office/drawing/2014/main" id="{5088BBFC-D3EF-4D46-ADB0-BFB0FF902530}"/>
            </a:ext>
          </a:extLst>
        </xdr:cNvPr>
        <xdr:cNvSpPr/>
      </xdr:nvSpPr>
      <xdr:spPr>
        <a:xfrm>
          <a:off x="4127500" y="1377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49" name="フローチャート: 判断 248">
          <a:extLst>
            <a:ext uri="{FF2B5EF4-FFF2-40B4-BE49-F238E27FC236}">
              <a16:creationId xmlns:a16="http://schemas.microsoft.com/office/drawing/2014/main" id="{249636D8-D824-4534-85B5-CDB1008AC7CA}"/>
            </a:ext>
          </a:extLst>
        </xdr:cNvPr>
        <xdr:cNvSpPr/>
      </xdr:nvSpPr>
      <xdr:spPr>
        <a:xfrm>
          <a:off x="3384550" y="137674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50" name="フローチャート: 判断 249">
          <a:extLst>
            <a:ext uri="{FF2B5EF4-FFF2-40B4-BE49-F238E27FC236}">
              <a16:creationId xmlns:a16="http://schemas.microsoft.com/office/drawing/2014/main" id="{822D4370-3CB2-455C-AE04-EE60C0788BE3}"/>
            </a:ext>
          </a:extLst>
        </xdr:cNvPr>
        <xdr:cNvSpPr/>
      </xdr:nvSpPr>
      <xdr:spPr>
        <a:xfrm>
          <a:off x="2571750" y="1356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51" name="フローチャート: 判断 250">
          <a:extLst>
            <a:ext uri="{FF2B5EF4-FFF2-40B4-BE49-F238E27FC236}">
              <a16:creationId xmlns:a16="http://schemas.microsoft.com/office/drawing/2014/main" id="{0121D448-F787-4AA1-98AF-45B9A820BD5A}"/>
            </a:ext>
          </a:extLst>
        </xdr:cNvPr>
        <xdr:cNvSpPr/>
      </xdr:nvSpPr>
      <xdr:spPr>
        <a:xfrm>
          <a:off x="1778000" y="135439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252" name="フローチャート: 判断 251">
          <a:extLst>
            <a:ext uri="{FF2B5EF4-FFF2-40B4-BE49-F238E27FC236}">
              <a16:creationId xmlns:a16="http://schemas.microsoft.com/office/drawing/2014/main" id="{2ADD7518-4FE7-498E-AE21-8191EE912EF1}"/>
            </a:ext>
          </a:extLst>
        </xdr:cNvPr>
        <xdr:cNvSpPr/>
      </xdr:nvSpPr>
      <xdr:spPr>
        <a:xfrm>
          <a:off x="984250" y="135451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6962BD44-DAC5-4D4C-986E-E30C0A403EFB}"/>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10AFAB5A-7049-42A4-8250-E192EA52AA3F}"/>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C6A7CBF3-E68C-4507-B1FB-1DED7BAEE555}"/>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EAEB03E8-7A63-4189-8BE0-E28432BEA25B}"/>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80F0A925-B01C-476A-BB3A-695FE4DA321C}"/>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4445</xdr:rowOff>
    </xdr:from>
    <xdr:to>
      <xdr:col>6</xdr:col>
      <xdr:colOff>38100</xdr:colOff>
      <xdr:row>79</xdr:row>
      <xdr:rowOff>106045</xdr:rowOff>
    </xdr:to>
    <xdr:sp macro="" textlink="">
      <xdr:nvSpPr>
        <xdr:cNvPr id="258" name="楕円 257">
          <a:extLst>
            <a:ext uri="{FF2B5EF4-FFF2-40B4-BE49-F238E27FC236}">
              <a16:creationId xmlns:a16="http://schemas.microsoft.com/office/drawing/2014/main" id="{16B70A09-4D05-4C7E-8CEB-CA694F51F064}"/>
            </a:ext>
          </a:extLst>
        </xdr:cNvPr>
        <xdr:cNvSpPr/>
      </xdr:nvSpPr>
      <xdr:spPr>
        <a:xfrm>
          <a:off x="984250" y="130536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82</xdr:row>
      <xdr:rowOff>4463</xdr:rowOff>
    </xdr:from>
    <xdr:ext cx="405111" cy="259045"/>
    <xdr:sp macro="" textlink="">
      <xdr:nvSpPr>
        <xdr:cNvPr id="259" name="n_1aveValue【公営住宅】&#10;有形固定資産減価償却率">
          <a:extLst>
            <a:ext uri="{FF2B5EF4-FFF2-40B4-BE49-F238E27FC236}">
              <a16:creationId xmlns:a16="http://schemas.microsoft.com/office/drawing/2014/main" id="{9DDA0417-0B29-48B5-B07C-B826BE0FD2FF}"/>
            </a:ext>
          </a:extLst>
        </xdr:cNvPr>
        <xdr:cNvSpPr txBox="1"/>
      </xdr:nvSpPr>
      <xdr:spPr>
        <a:xfrm>
          <a:off x="3239144" y="1354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260" name="n_2aveValue【公営住宅】&#10;有形固定資産減価償却率">
          <a:extLst>
            <a:ext uri="{FF2B5EF4-FFF2-40B4-BE49-F238E27FC236}">
              <a16:creationId xmlns:a16="http://schemas.microsoft.com/office/drawing/2014/main" id="{3DEA613D-635A-4783-AFEC-A6A5EDECD6BD}"/>
            </a:ext>
          </a:extLst>
        </xdr:cNvPr>
        <xdr:cNvSpPr txBox="1"/>
      </xdr:nvSpPr>
      <xdr:spPr>
        <a:xfrm>
          <a:off x="2439044" y="1335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261" name="n_3aveValue【公営住宅】&#10;有形固定資産減価償却率">
          <a:extLst>
            <a:ext uri="{FF2B5EF4-FFF2-40B4-BE49-F238E27FC236}">
              <a16:creationId xmlns:a16="http://schemas.microsoft.com/office/drawing/2014/main" id="{922CA7FD-A39D-4F1B-BDE6-0469A3E94DB5}"/>
            </a:ext>
          </a:extLst>
        </xdr:cNvPr>
        <xdr:cNvSpPr txBox="1"/>
      </xdr:nvSpPr>
      <xdr:spPr>
        <a:xfrm>
          <a:off x="1645294" y="13325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93363</xdr:rowOff>
    </xdr:from>
    <xdr:ext cx="405111" cy="259045"/>
    <xdr:sp macro="" textlink="">
      <xdr:nvSpPr>
        <xdr:cNvPr id="262" name="n_4aveValue【公営住宅】&#10;有形固定資産減価償却率">
          <a:extLst>
            <a:ext uri="{FF2B5EF4-FFF2-40B4-BE49-F238E27FC236}">
              <a16:creationId xmlns:a16="http://schemas.microsoft.com/office/drawing/2014/main" id="{7DF46E67-082E-4838-9093-E5506C821CBF}"/>
            </a:ext>
          </a:extLst>
        </xdr:cNvPr>
        <xdr:cNvSpPr txBox="1"/>
      </xdr:nvSpPr>
      <xdr:spPr>
        <a:xfrm>
          <a:off x="851544" y="1363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122572</xdr:rowOff>
    </xdr:from>
    <xdr:ext cx="405111" cy="259045"/>
    <xdr:sp macro="" textlink="">
      <xdr:nvSpPr>
        <xdr:cNvPr id="263" name="n_4mainValue【公営住宅】&#10;有形固定資産減価償却率">
          <a:extLst>
            <a:ext uri="{FF2B5EF4-FFF2-40B4-BE49-F238E27FC236}">
              <a16:creationId xmlns:a16="http://schemas.microsoft.com/office/drawing/2014/main" id="{25B21C9E-E6DF-4BEB-94D3-151FB9D2D869}"/>
            </a:ext>
          </a:extLst>
        </xdr:cNvPr>
        <xdr:cNvSpPr txBox="1"/>
      </xdr:nvSpPr>
      <xdr:spPr>
        <a:xfrm>
          <a:off x="851544" y="12841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4" name="正方形/長方形 263">
          <a:extLst>
            <a:ext uri="{FF2B5EF4-FFF2-40B4-BE49-F238E27FC236}">
              <a16:creationId xmlns:a16="http://schemas.microsoft.com/office/drawing/2014/main" id="{ED35903D-8979-496A-8EEE-31CED5ADC919}"/>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5" name="正方形/長方形 264">
          <a:extLst>
            <a:ext uri="{FF2B5EF4-FFF2-40B4-BE49-F238E27FC236}">
              <a16:creationId xmlns:a16="http://schemas.microsoft.com/office/drawing/2014/main" id="{9EFDECA2-FDEC-4D1D-B2D7-2FB8DABA1FB1}"/>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6" name="正方形/長方形 265">
          <a:extLst>
            <a:ext uri="{FF2B5EF4-FFF2-40B4-BE49-F238E27FC236}">
              <a16:creationId xmlns:a16="http://schemas.microsoft.com/office/drawing/2014/main" id="{DBF0B4A9-1518-4F73-A72C-C3F01E94F536}"/>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7" name="正方形/長方形 266">
          <a:extLst>
            <a:ext uri="{FF2B5EF4-FFF2-40B4-BE49-F238E27FC236}">
              <a16:creationId xmlns:a16="http://schemas.microsoft.com/office/drawing/2014/main" id="{B18373EC-05F1-4BEA-91B7-C8B313830793}"/>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8" name="正方形/長方形 267">
          <a:extLst>
            <a:ext uri="{FF2B5EF4-FFF2-40B4-BE49-F238E27FC236}">
              <a16:creationId xmlns:a16="http://schemas.microsoft.com/office/drawing/2014/main" id="{05D99319-2C76-4416-8E96-37EFFAA78BF5}"/>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9" name="正方形/長方形 268">
          <a:extLst>
            <a:ext uri="{FF2B5EF4-FFF2-40B4-BE49-F238E27FC236}">
              <a16:creationId xmlns:a16="http://schemas.microsoft.com/office/drawing/2014/main" id="{D8D96FB8-A800-4A0D-A404-AD65C9D8D842}"/>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0" name="正方形/長方形 269">
          <a:extLst>
            <a:ext uri="{FF2B5EF4-FFF2-40B4-BE49-F238E27FC236}">
              <a16:creationId xmlns:a16="http://schemas.microsoft.com/office/drawing/2014/main" id="{25969A71-6423-4356-A5C0-1B14DFA8868F}"/>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1" name="正方形/長方形 270">
          <a:extLst>
            <a:ext uri="{FF2B5EF4-FFF2-40B4-BE49-F238E27FC236}">
              <a16:creationId xmlns:a16="http://schemas.microsoft.com/office/drawing/2014/main" id="{8D2144C1-0794-48FF-9765-605C380D64DF}"/>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2" name="テキスト ボックス 271">
          <a:extLst>
            <a:ext uri="{FF2B5EF4-FFF2-40B4-BE49-F238E27FC236}">
              <a16:creationId xmlns:a16="http://schemas.microsoft.com/office/drawing/2014/main" id="{05448094-40E1-4F2C-AB4B-01344DF99EE3}"/>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3" name="直線コネクタ 272">
          <a:extLst>
            <a:ext uri="{FF2B5EF4-FFF2-40B4-BE49-F238E27FC236}">
              <a16:creationId xmlns:a16="http://schemas.microsoft.com/office/drawing/2014/main" id="{79FF6807-CD2A-4EA9-B9BF-66CEAFDB464B}"/>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74" name="直線コネクタ 273">
          <a:extLst>
            <a:ext uri="{FF2B5EF4-FFF2-40B4-BE49-F238E27FC236}">
              <a16:creationId xmlns:a16="http://schemas.microsoft.com/office/drawing/2014/main" id="{1440E302-5BCC-492A-8FF6-78036409DE41}"/>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BBB6C347-1D94-4B95-8F84-9DEAB4E2AA00}"/>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76" name="直線コネクタ 275">
          <a:extLst>
            <a:ext uri="{FF2B5EF4-FFF2-40B4-BE49-F238E27FC236}">
              <a16:creationId xmlns:a16="http://schemas.microsoft.com/office/drawing/2014/main" id="{792F4955-F56E-4E51-B25D-C82290752F99}"/>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77" name="テキスト ボックス 276">
          <a:extLst>
            <a:ext uri="{FF2B5EF4-FFF2-40B4-BE49-F238E27FC236}">
              <a16:creationId xmlns:a16="http://schemas.microsoft.com/office/drawing/2014/main" id="{1F0E7D92-3814-468D-B82F-726454AF32D3}"/>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78" name="直線コネクタ 277">
          <a:extLst>
            <a:ext uri="{FF2B5EF4-FFF2-40B4-BE49-F238E27FC236}">
              <a16:creationId xmlns:a16="http://schemas.microsoft.com/office/drawing/2014/main" id="{33007F6F-12BB-40E8-9532-BA20B6301CC0}"/>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79" name="テキスト ボックス 278">
          <a:extLst>
            <a:ext uri="{FF2B5EF4-FFF2-40B4-BE49-F238E27FC236}">
              <a16:creationId xmlns:a16="http://schemas.microsoft.com/office/drawing/2014/main" id="{A69A17CD-C7DE-45FA-8AA6-38734357CE34}"/>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80" name="直線コネクタ 279">
          <a:extLst>
            <a:ext uri="{FF2B5EF4-FFF2-40B4-BE49-F238E27FC236}">
              <a16:creationId xmlns:a16="http://schemas.microsoft.com/office/drawing/2014/main" id="{AB92F546-4996-4D55-A40C-8EE6B004EC76}"/>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81" name="テキスト ボックス 280">
          <a:extLst>
            <a:ext uri="{FF2B5EF4-FFF2-40B4-BE49-F238E27FC236}">
              <a16:creationId xmlns:a16="http://schemas.microsoft.com/office/drawing/2014/main" id="{E771EBF8-9011-4C80-8548-8115380525E5}"/>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82" name="直線コネクタ 281">
          <a:extLst>
            <a:ext uri="{FF2B5EF4-FFF2-40B4-BE49-F238E27FC236}">
              <a16:creationId xmlns:a16="http://schemas.microsoft.com/office/drawing/2014/main" id="{2AAD80DB-9FEA-4A05-8663-11A1D6A2425B}"/>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83" name="テキスト ボックス 282">
          <a:extLst>
            <a:ext uri="{FF2B5EF4-FFF2-40B4-BE49-F238E27FC236}">
              <a16:creationId xmlns:a16="http://schemas.microsoft.com/office/drawing/2014/main" id="{7B3F700E-3890-430F-A9C4-AF3D38B47E5C}"/>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84" name="直線コネクタ 283">
          <a:extLst>
            <a:ext uri="{FF2B5EF4-FFF2-40B4-BE49-F238E27FC236}">
              <a16:creationId xmlns:a16="http://schemas.microsoft.com/office/drawing/2014/main" id="{C4DDD509-F73E-44F9-A786-C6EA5D5327C4}"/>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85" name="テキスト ボックス 284">
          <a:extLst>
            <a:ext uri="{FF2B5EF4-FFF2-40B4-BE49-F238E27FC236}">
              <a16:creationId xmlns:a16="http://schemas.microsoft.com/office/drawing/2014/main" id="{3F34E589-DE30-47EB-8EA4-A9CD866650EF}"/>
            </a:ext>
          </a:extLst>
        </xdr:cNvPr>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6" name="直線コネクタ 285">
          <a:extLst>
            <a:ext uri="{FF2B5EF4-FFF2-40B4-BE49-F238E27FC236}">
              <a16:creationId xmlns:a16="http://schemas.microsoft.com/office/drawing/2014/main" id="{A5F14455-9000-40BF-9916-FF0BFBB40595}"/>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87" name="テキスト ボックス 286">
          <a:extLst>
            <a:ext uri="{FF2B5EF4-FFF2-40B4-BE49-F238E27FC236}">
              <a16:creationId xmlns:a16="http://schemas.microsoft.com/office/drawing/2014/main" id="{6E9A8D63-A2C0-409D-85A3-38AE16B9A843}"/>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88" name="【公営住宅】&#10;一人当たり面積グラフ枠">
          <a:extLst>
            <a:ext uri="{FF2B5EF4-FFF2-40B4-BE49-F238E27FC236}">
              <a16:creationId xmlns:a16="http://schemas.microsoft.com/office/drawing/2014/main" id="{A31C957B-05CA-43A9-B4FE-BAF545472AA5}"/>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289" name="直線コネクタ 288">
          <a:extLst>
            <a:ext uri="{FF2B5EF4-FFF2-40B4-BE49-F238E27FC236}">
              <a16:creationId xmlns:a16="http://schemas.microsoft.com/office/drawing/2014/main" id="{F2FD3989-DFC9-4776-94A8-4E52392A805C}"/>
            </a:ext>
          </a:extLst>
        </xdr:cNvPr>
        <xdr:cNvCxnSpPr/>
      </xdr:nvCxnSpPr>
      <xdr:spPr>
        <a:xfrm flipV="1">
          <a:off x="9429115" y="12894492"/>
          <a:ext cx="0" cy="1464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290" name="【公営住宅】&#10;一人当たり面積最小値テキスト">
          <a:extLst>
            <a:ext uri="{FF2B5EF4-FFF2-40B4-BE49-F238E27FC236}">
              <a16:creationId xmlns:a16="http://schemas.microsoft.com/office/drawing/2014/main" id="{88EF83B5-0D70-40EA-9D5D-5F391FC35332}"/>
            </a:ext>
          </a:extLst>
        </xdr:cNvPr>
        <xdr:cNvSpPr txBox="1"/>
      </xdr:nvSpPr>
      <xdr:spPr>
        <a:xfrm>
          <a:off x="9467850" y="1436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291" name="直線コネクタ 290">
          <a:extLst>
            <a:ext uri="{FF2B5EF4-FFF2-40B4-BE49-F238E27FC236}">
              <a16:creationId xmlns:a16="http://schemas.microsoft.com/office/drawing/2014/main" id="{B5D7E46C-3A14-4632-94CB-74E2511C9439}"/>
            </a:ext>
          </a:extLst>
        </xdr:cNvPr>
        <xdr:cNvCxnSpPr/>
      </xdr:nvCxnSpPr>
      <xdr:spPr>
        <a:xfrm>
          <a:off x="9359900" y="143593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292" name="【公営住宅】&#10;一人当たり面積最大値テキスト">
          <a:extLst>
            <a:ext uri="{FF2B5EF4-FFF2-40B4-BE49-F238E27FC236}">
              <a16:creationId xmlns:a16="http://schemas.microsoft.com/office/drawing/2014/main" id="{9D434F3B-0AA5-4E5E-B005-D62A68DC8FB1}"/>
            </a:ext>
          </a:extLst>
        </xdr:cNvPr>
        <xdr:cNvSpPr txBox="1"/>
      </xdr:nvSpPr>
      <xdr:spPr>
        <a:xfrm>
          <a:off x="9467850" y="1268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293" name="直線コネクタ 292">
          <a:extLst>
            <a:ext uri="{FF2B5EF4-FFF2-40B4-BE49-F238E27FC236}">
              <a16:creationId xmlns:a16="http://schemas.microsoft.com/office/drawing/2014/main" id="{ECAC64EC-8ADC-4B27-8ADD-6C59AC5FB141}"/>
            </a:ext>
          </a:extLst>
        </xdr:cNvPr>
        <xdr:cNvCxnSpPr/>
      </xdr:nvCxnSpPr>
      <xdr:spPr>
        <a:xfrm>
          <a:off x="9359900" y="128944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294" name="【公営住宅】&#10;一人当たり面積平均値テキスト">
          <a:extLst>
            <a:ext uri="{FF2B5EF4-FFF2-40B4-BE49-F238E27FC236}">
              <a16:creationId xmlns:a16="http://schemas.microsoft.com/office/drawing/2014/main" id="{2793BF28-C9FF-461B-A1AC-9A5582360D94}"/>
            </a:ext>
          </a:extLst>
        </xdr:cNvPr>
        <xdr:cNvSpPr txBox="1"/>
      </xdr:nvSpPr>
      <xdr:spPr>
        <a:xfrm>
          <a:off x="9467850" y="140888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295" name="フローチャート: 判断 294">
          <a:extLst>
            <a:ext uri="{FF2B5EF4-FFF2-40B4-BE49-F238E27FC236}">
              <a16:creationId xmlns:a16="http://schemas.microsoft.com/office/drawing/2014/main" id="{1207B613-8AF7-4C3D-8024-F8786AF7FB58}"/>
            </a:ext>
          </a:extLst>
        </xdr:cNvPr>
        <xdr:cNvSpPr/>
      </xdr:nvSpPr>
      <xdr:spPr>
        <a:xfrm>
          <a:off x="9398000" y="141104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296" name="フローチャート: 判断 295">
          <a:extLst>
            <a:ext uri="{FF2B5EF4-FFF2-40B4-BE49-F238E27FC236}">
              <a16:creationId xmlns:a16="http://schemas.microsoft.com/office/drawing/2014/main" id="{D0F4FC75-3CB1-4BAD-AA6F-36FAC340A188}"/>
            </a:ext>
          </a:extLst>
        </xdr:cNvPr>
        <xdr:cNvSpPr/>
      </xdr:nvSpPr>
      <xdr:spPr>
        <a:xfrm>
          <a:off x="8636000" y="141074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297" name="フローチャート: 判断 296">
          <a:extLst>
            <a:ext uri="{FF2B5EF4-FFF2-40B4-BE49-F238E27FC236}">
              <a16:creationId xmlns:a16="http://schemas.microsoft.com/office/drawing/2014/main" id="{1739AD41-FA08-4FB9-877E-22B15F2308CF}"/>
            </a:ext>
          </a:extLst>
        </xdr:cNvPr>
        <xdr:cNvSpPr/>
      </xdr:nvSpPr>
      <xdr:spPr>
        <a:xfrm>
          <a:off x="7842250" y="140957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298" name="フローチャート: 判断 297">
          <a:extLst>
            <a:ext uri="{FF2B5EF4-FFF2-40B4-BE49-F238E27FC236}">
              <a16:creationId xmlns:a16="http://schemas.microsoft.com/office/drawing/2014/main" id="{DD1F3304-2D64-415A-A85C-E836A8899EC8}"/>
            </a:ext>
          </a:extLst>
        </xdr:cNvPr>
        <xdr:cNvSpPr/>
      </xdr:nvSpPr>
      <xdr:spPr>
        <a:xfrm>
          <a:off x="7029450" y="1410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299" name="フローチャート: 判断 298">
          <a:extLst>
            <a:ext uri="{FF2B5EF4-FFF2-40B4-BE49-F238E27FC236}">
              <a16:creationId xmlns:a16="http://schemas.microsoft.com/office/drawing/2014/main" id="{619D9264-11E2-4710-AFC2-D4B86CE3AE83}"/>
            </a:ext>
          </a:extLst>
        </xdr:cNvPr>
        <xdr:cNvSpPr/>
      </xdr:nvSpPr>
      <xdr:spPr>
        <a:xfrm>
          <a:off x="6235700" y="1409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0436DE7-9E99-40D6-B707-44D9BC01C9FF}"/>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151E6EC-F361-46AA-91C7-6BFE55449C74}"/>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A96FE6E-597A-4C6E-B486-2EC1A0514DF7}"/>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AD8A7C7-7B3C-4099-88C5-379F709B121F}"/>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2233A0B-F268-4BB5-931B-F6EA6915BB2D}"/>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86</xdr:row>
      <xdr:rowOff>14405</xdr:rowOff>
    </xdr:from>
    <xdr:to>
      <xdr:col>36</xdr:col>
      <xdr:colOff>165100</xdr:colOff>
      <xdr:row>86</xdr:row>
      <xdr:rowOff>116005</xdr:rowOff>
    </xdr:to>
    <xdr:sp macro="" textlink="">
      <xdr:nvSpPr>
        <xdr:cNvPr id="305" name="楕円 304">
          <a:extLst>
            <a:ext uri="{FF2B5EF4-FFF2-40B4-BE49-F238E27FC236}">
              <a16:creationId xmlns:a16="http://schemas.microsoft.com/office/drawing/2014/main" id="{EBAD3AFB-96F6-4B3F-A7C7-93F2718FC80D}"/>
            </a:ext>
          </a:extLst>
        </xdr:cNvPr>
        <xdr:cNvSpPr/>
      </xdr:nvSpPr>
      <xdr:spPr>
        <a:xfrm>
          <a:off x="6235700" y="1421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84</xdr:row>
      <xdr:rowOff>14313</xdr:rowOff>
    </xdr:from>
    <xdr:ext cx="469744" cy="259045"/>
    <xdr:sp macro="" textlink="">
      <xdr:nvSpPr>
        <xdr:cNvPr id="306" name="n_1aveValue【公営住宅】&#10;一人当たり面積">
          <a:extLst>
            <a:ext uri="{FF2B5EF4-FFF2-40B4-BE49-F238E27FC236}">
              <a16:creationId xmlns:a16="http://schemas.microsoft.com/office/drawing/2014/main" id="{32E5D7FB-F30F-441B-A237-EDB21CB78098}"/>
            </a:ext>
          </a:extLst>
        </xdr:cNvPr>
        <xdr:cNvSpPr txBox="1"/>
      </xdr:nvSpPr>
      <xdr:spPr>
        <a:xfrm>
          <a:off x="8458277" y="1388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2557</xdr:rowOff>
    </xdr:from>
    <xdr:ext cx="469744" cy="259045"/>
    <xdr:sp macro="" textlink="">
      <xdr:nvSpPr>
        <xdr:cNvPr id="307" name="n_2aveValue【公営住宅】&#10;一人当たり面積">
          <a:extLst>
            <a:ext uri="{FF2B5EF4-FFF2-40B4-BE49-F238E27FC236}">
              <a16:creationId xmlns:a16="http://schemas.microsoft.com/office/drawing/2014/main" id="{D17C36EA-6550-41D2-B109-376334CB82AC}"/>
            </a:ext>
          </a:extLst>
        </xdr:cNvPr>
        <xdr:cNvSpPr txBox="1"/>
      </xdr:nvSpPr>
      <xdr:spPr>
        <a:xfrm>
          <a:off x="7677227" y="1387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12681</xdr:rowOff>
    </xdr:from>
    <xdr:ext cx="469744" cy="259045"/>
    <xdr:sp macro="" textlink="">
      <xdr:nvSpPr>
        <xdr:cNvPr id="308" name="n_3aveValue【公営住宅】&#10;一人当たり面積">
          <a:extLst>
            <a:ext uri="{FF2B5EF4-FFF2-40B4-BE49-F238E27FC236}">
              <a16:creationId xmlns:a16="http://schemas.microsoft.com/office/drawing/2014/main" id="{8840CEAC-4BD0-4EEB-A791-8701796F8BA9}"/>
            </a:ext>
          </a:extLst>
        </xdr:cNvPr>
        <xdr:cNvSpPr txBox="1"/>
      </xdr:nvSpPr>
      <xdr:spPr>
        <a:xfrm>
          <a:off x="6864427" y="13887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5497</xdr:rowOff>
    </xdr:from>
    <xdr:ext cx="469744" cy="259045"/>
    <xdr:sp macro="" textlink="">
      <xdr:nvSpPr>
        <xdr:cNvPr id="309" name="n_4aveValue【公営住宅】&#10;一人当たり面積">
          <a:extLst>
            <a:ext uri="{FF2B5EF4-FFF2-40B4-BE49-F238E27FC236}">
              <a16:creationId xmlns:a16="http://schemas.microsoft.com/office/drawing/2014/main" id="{54E35CAB-FBC1-44A7-87F5-5E209E8D523E}"/>
            </a:ext>
          </a:extLst>
        </xdr:cNvPr>
        <xdr:cNvSpPr txBox="1"/>
      </xdr:nvSpPr>
      <xdr:spPr>
        <a:xfrm>
          <a:off x="6070677" y="1388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107132</xdr:rowOff>
    </xdr:from>
    <xdr:ext cx="469744" cy="259045"/>
    <xdr:sp macro="" textlink="">
      <xdr:nvSpPr>
        <xdr:cNvPr id="310" name="n_4mainValue【公営住宅】&#10;一人当たり面積">
          <a:extLst>
            <a:ext uri="{FF2B5EF4-FFF2-40B4-BE49-F238E27FC236}">
              <a16:creationId xmlns:a16="http://schemas.microsoft.com/office/drawing/2014/main" id="{10E97A82-8996-410A-A0A9-CE9CB98E739C}"/>
            </a:ext>
          </a:extLst>
        </xdr:cNvPr>
        <xdr:cNvSpPr txBox="1"/>
      </xdr:nvSpPr>
      <xdr:spPr>
        <a:xfrm>
          <a:off x="6070677" y="14312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1" name="正方形/長方形 310">
          <a:extLst>
            <a:ext uri="{FF2B5EF4-FFF2-40B4-BE49-F238E27FC236}">
              <a16:creationId xmlns:a16="http://schemas.microsoft.com/office/drawing/2014/main" id="{44AD57B5-4913-494A-B362-32317D44636B}"/>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2" name="正方形/長方形 311">
          <a:extLst>
            <a:ext uri="{FF2B5EF4-FFF2-40B4-BE49-F238E27FC236}">
              <a16:creationId xmlns:a16="http://schemas.microsoft.com/office/drawing/2014/main" id="{5240C667-0075-4452-9009-6BF5585241F3}"/>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3" name="正方形/長方形 312">
          <a:extLst>
            <a:ext uri="{FF2B5EF4-FFF2-40B4-BE49-F238E27FC236}">
              <a16:creationId xmlns:a16="http://schemas.microsoft.com/office/drawing/2014/main" id="{C67C9DD5-3495-41C9-9D82-828181E9F686}"/>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4" name="正方形/長方形 313">
          <a:extLst>
            <a:ext uri="{FF2B5EF4-FFF2-40B4-BE49-F238E27FC236}">
              <a16:creationId xmlns:a16="http://schemas.microsoft.com/office/drawing/2014/main" id="{AD7F79AD-0527-4F5E-BD5C-91CC204B3D54}"/>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15" name="正方形/長方形 314">
          <a:extLst>
            <a:ext uri="{FF2B5EF4-FFF2-40B4-BE49-F238E27FC236}">
              <a16:creationId xmlns:a16="http://schemas.microsoft.com/office/drawing/2014/main" id="{7F7D86A3-BD95-47BF-884A-6715B693D6D9}"/>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16" name="正方形/長方形 315">
          <a:extLst>
            <a:ext uri="{FF2B5EF4-FFF2-40B4-BE49-F238E27FC236}">
              <a16:creationId xmlns:a16="http://schemas.microsoft.com/office/drawing/2014/main" id="{E4FC5A1E-83D4-41A8-8A17-47CED0DD82E5}"/>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17" name="正方形/長方形 316">
          <a:extLst>
            <a:ext uri="{FF2B5EF4-FFF2-40B4-BE49-F238E27FC236}">
              <a16:creationId xmlns:a16="http://schemas.microsoft.com/office/drawing/2014/main" id="{85FC670E-5394-43C4-8AF4-263A6AC0E01E}"/>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18" name="正方形/長方形 317">
          <a:extLst>
            <a:ext uri="{FF2B5EF4-FFF2-40B4-BE49-F238E27FC236}">
              <a16:creationId xmlns:a16="http://schemas.microsoft.com/office/drawing/2014/main" id="{9A5BB6E1-43E7-4853-9131-9A09B0E8B296}"/>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19" name="正方形/長方形 318">
          <a:extLst>
            <a:ext uri="{FF2B5EF4-FFF2-40B4-BE49-F238E27FC236}">
              <a16:creationId xmlns:a16="http://schemas.microsoft.com/office/drawing/2014/main" id="{32188F5A-A9EA-478B-B176-3DB7A01460D6}"/>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0" name="正方形/長方形 319">
          <a:extLst>
            <a:ext uri="{FF2B5EF4-FFF2-40B4-BE49-F238E27FC236}">
              <a16:creationId xmlns:a16="http://schemas.microsoft.com/office/drawing/2014/main" id="{2BF81AB8-4F2A-416A-B94B-A87150C7AB07}"/>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1" name="正方形/長方形 320">
          <a:extLst>
            <a:ext uri="{FF2B5EF4-FFF2-40B4-BE49-F238E27FC236}">
              <a16:creationId xmlns:a16="http://schemas.microsoft.com/office/drawing/2014/main" id="{B03E3BE7-5E52-4E96-8AFC-F38A3480790E}"/>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2" name="正方形/長方形 321">
          <a:extLst>
            <a:ext uri="{FF2B5EF4-FFF2-40B4-BE49-F238E27FC236}">
              <a16:creationId xmlns:a16="http://schemas.microsoft.com/office/drawing/2014/main" id="{DB467342-C589-4E4E-BA84-A302414F5E4A}"/>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3" name="正方形/長方形 322">
          <a:extLst>
            <a:ext uri="{FF2B5EF4-FFF2-40B4-BE49-F238E27FC236}">
              <a16:creationId xmlns:a16="http://schemas.microsoft.com/office/drawing/2014/main" id="{BF2D6E9A-0307-4679-B9B4-41D2BD1C15C3}"/>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4" name="正方形/長方形 323">
          <a:extLst>
            <a:ext uri="{FF2B5EF4-FFF2-40B4-BE49-F238E27FC236}">
              <a16:creationId xmlns:a16="http://schemas.microsoft.com/office/drawing/2014/main" id="{F7472337-1CB6-431F-8C15-DE2DE0264861}"/>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5" name="正方形/長方形 324">
          <a:extLst>
            <a:ext uri="{FF2B5EF4-FFF2-40B4-BE49-F238E27FC236}">
              <a16:creationId xmlns:a16="http://schemas.microsoft.com/office/drawing/2014/main" id="{82EDCC21-D6CB-4C00-9DA4-D780CBF5FE96}"/>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6" name="正方形/長方形 325">
          <a:extLst>
            <a:ext uri="{FF2B5EF4-FFF2-40B4-BE49-F238E27FC236}">
              <a16:creationId xmlns:a16="http://schemas.microsoft.com/office/drawing/2014/main" id="{91DBDE06-08B8-4160-9A35-12647E381028}"/>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27" name="正方形/長方形 326">
          <a:extLst>
            <a:ext uri="{FF2B5EF4-FFF2-40B4-BE49-F238E27FC236}">
              <a16:creationId xmlns:a16="http://schemas.microsoft.com/office/drawing/2014/main" id="{F203849B-72F8-49A5-A9FB-F76130D5FFB2}"/>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28" name="正方形/長方形 327">
          <a:extLst>
            <a:ext uri="{FF2B5EF4-FFF2-40B4-BE49-F238E27FC236}">
              <a16:creationId xmlns:a16="http://schemas.microsoft.com/office/drawing/2014/main" id="{9A69C5E8-9584-47BE-BFD0-2DE3EF188F13}"/>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29" name="正方形/長方形 328">
          <a:extLst>
            <a:ext uri="{FF2B5EF4-FFF2-40B4-BE49-F238E27FC236}">
              <a16:creationId xmlns:a16="http://schemas.microsoft.com/office/drawing/2014/main" id="{7106436E-D8B6-47A3-A780-F44CD5BD9787}"/>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0" name="正方形/長方形 329">
          <a:extLst>
            <a:ext uri="{FF2B5EF4-FFF2-40B4-BE49-F238E27FC236}">
              <a16:creationId xmlns:a16="http://schemas.microsoft.com/office/drawing/2014/main" id="{75952B60-B038-4F39-B9CC-FCB1924ACD47}"/>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1" name="正方形/長方形 330">
          <a:extLst>
            <a:ext uri="{FF2B5EF4-FFF2-40B4-BE49-F238E27FC236}">
              <a16:creationId xmlns:a16="http://schemas.microsoft.com/office/drawing/2014/main" id="{59C4686D-03A7-41CA-9E4D-6D5BD1E878CA}"/>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2" name="正方形/長方形 331">
          <a:extLst>
            <a:ext uri="{FF2B5EF4-FFF2-40B4-BE49-F238E27FC236}">
              <a16:creationId xmlns:a16="http://schemas.microsoft.com/office/drawing/2014/main" id="{16529A8B-FD3A-4E07-AAC4-6FFBAE26A2A9}"/>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33" name="正方形/長方形 332">
          <a:extLst>
            <a:ext uri="{FF2B5EF4-FFF2-40B4-BE49-F238E27FC236}">
              <a16:creationId xmlns:a16="http://schemas.microsoft.com/office/drawing/2014/main" id="{D2032905-069B-40F9-A0D3-FB21BD1E1B62}"/>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34" name="正方形/長方形 333">
          <a:extLst>
            <a:ext uri="{FF2B5EF4-FFF2-40B4-BE49-F238E27FC236}">
              <a16:creationId xmlns:a16="http://schemas.microsoft.com/office/drawing/2014/main" id="{140905F2-6BD1-4F7A-AA54-ACF34D3CE6B4}"/>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35" name="テキスト ボックス 334">
          <a:extLst>
            <a:ext uri="{FF2B5EF4-FFF2-40B4-BE49-F238E27FC236}">
              <a16:creationId xmlns:a16="http://schemas.microsoft.com/office/drawing/2014/main" id="{F4656800-E40A-4AF5-B263-29FE441DE699}"/>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36" name="直線コネクタ 335">
          <a:extLst>
            <a:ext uri="{FF2B5EF4-FFF2-40B4-BE49-F238E27FC236}">
              <a16:creationId xmlns:a16="http://schemas.microsoft.com/office/drawing/2014/main" id="{C2F38AB6-BA63-4FCB-B98B-6375B723DBCC}"/>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37" name="テキスト ボックス 336">
          <a:extLst>
            <a:ext uri="{FF2B5EF4-FFF2-40B4-BE49-F238E27FC236}">
              <a16:creationId xmlns:a16="http://schemas.microsoft.com/office/drawing/2014/main" id="{8B088D78-492F-4BF8-B9EC-349358D5480B}"/>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38" name="直線コネクタ 337">
          <a:extLst>
            <a:ext uri="{FF2B5EF4-FFF2-40B4-BE49-F238E27FC236}">
              <a16:creationId xmlns:a16="http://schemas.microsoft.com/office/drawing/2014/main" id="{4C87B9FA-DA97-4235-824E-E6E153A195A7}"/>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39" name="テキスト ボックス 338">
          <a:extLst>
            <a:ext uri="{FF2B5EF4-FFF2-40B4-BE49-F238E27FC236}">
              <a16:creationId xmlns:a16="http://schemas.microsoft.com/office/drawing/2014/main" id="{BB6F902A-4752-42E5-84A1-56E31FE927D1}"/>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40" name="直線コネクタ 339">
          <a:extLst>
            <a:ext uri="{FF2B5EF4-FFF2-40B4-BE49-F238E27FC236}">
              <a16:creationId xmlns:a16="http://schemas.microsoft.com/office/drawing/2014/main" id="{52ED9909-F34E-453A-B803-E364AF762BE4}"/>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41" name="テキスト ボックス 340">
          <a:extLst>
            <a:ext uri="{FF2B5EF4-FFF2-40B4-BE49-F238E27FC236}">
              <a16:creationId xmlns:a16="http://schemas.microsoft.com/office/drawing/2014/main" id="{A9BA94C6-02A0-4CC8-B14F-56CBDFD7B8CB}"/>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42" name="直線コネクタ 341">
          <a:extLst>
            <a:ext uri="{FF2B5EF4-FFF2-40B4-BE49-F238E27FC236}">
              <a16:creationId xmlns:a16="http://schemas.microsoft.com/office/drawing/2014/main" id="{0AD0C6DE-95CA-4168-9A41-791BB18C16E3}"/>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43" name="テキスト ボックス 342">
          <a:extLst>
            <a:ext uri="{FF2B5EF4-FFF2-40B4-BE49-F238E27FC236}">
              <a16:creationId xmlns:a16="http://schemas.microsoft.com/office/drawing/2014/main" id="{1F60906B-4F25-4E7D-BF3D-26951247A918}"/>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44" name="直線コネクタ 343">
          <a:extLst>
            <a:ext uri="{FF2B5EF4-FFF2-40B4-BE49-F238E27FC236}">
              <a16:creationId xmlns:a16="http://schemas.microsoft.com/office/drawing/2014/main" id="{2262A130-F4FE-4132-9C04-4DCFE31FA53D}"/>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45" name="テキスト ボックス 344">
          <a:extLst>
            <a:ext uri="{FF2B5EF4-FFF2-40B4-BE49-F238E27FC236}">
              <a16:creationId xmlns:a16="http://schemas.microsoft.com/office/drawing/2014/main" id="{46D80A3D-BE7D-41D1-9799-414A5467875E}"/>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46" name="直線コネクタ 345">
          <a:extLst>
            <a:ext uri="{FF2B5EF4-FFF2-40B4-BE49-F238E27FC236}">
              <a16:creationId xmlns:a16="http://schemas.microsoft.com/office/drawing/2014/main" id="{11B0F81C-E135-454F-97C3-8D0B01AA6A46}"/>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47" name="テキスト ボックス 346">
          <a:extLst>
            <a:ext uri="{FF2B5EF4-FFF2-40B4-BE49-F238E27FC236}">
              <a16:creationId xmlns:a16="http://schemas.microsoft.com/office/drawing/2014/main" id="{CB7BBF80-D63C-4C65-A154-2C5C77AE8D41}"/>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48" name="直線コネクタ 347">
          <a:extLst>
            <a:ext uri="{FF2B5EF4-FFF2-40B4-BE49-F238E27FC236}">
              <a16:creationId xmlns:a16="http://schemas.microsoft.com/office/drawing/2014/main" id="{907B2C3C-F995-4F2C-A2EA-2C46A3593C25}"/>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49" name="テキスト ボックス 348">
          <a:extLst>
            <a:ext uri="{FF2B5EF4-FFF2-40B4-BE49-F238E27FC236}">
              <a16:creationId xmlns:a16="http://schemas.microsoft.com/office/drawing/2014/main" id="{FB024036-1025-400D-9B6E-910754928E4D}"/>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0" name="直線コネクタ 349">
          <a:extLst>
            <a:ext uri="{FF2B5EF4-FFF2-40B4-BE49-F238E27FC236}">
              <a16:creationId xmlns:a16="http://schemas.microsoft.com/office/drawing/2014/main" id="{457D1C14-E4BC-4ECD-B46A-6CC8036E73F3}"/>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51" name="【認定こども園・幼稚園・保育所】&#10;有形固定資産減価償却率グラフ枠">
          <a:extLst>
            <a:ext uri="{FF2B5EF4-FFF2-40B4-BE49-F238E27FC236}">
              <a16:creationId xmlns:a16="http://schemas.microsoft.com/office/drawing/2014/main" id="{8CC03FA0-104A-4F35-AA3E-8BDEF9AC7E10}"/>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352" name="直線コネクタ 351">
          <a:extLst>
            <a:ext uri="{FF2B5EF4-FFF2-40B4-BE49-F238E27FC236}">
              <a16:creationId xmlns:a16="http://schemas.microsoft.com/office/drawing/2014/main" id="{1FCC0A0E-DDFD-43A5-BD77-590D777AC162}"/>
            </a:ext>
          </a:extLst>
        </xdr:cNvPr>
        <xdr:cNvCxnSpPr/>
      </xdr:nvCxnSpPr>
      <xdr:spPr>
        <a:xfrm flipV="1">
          <a:off x="14699614" y="5663293"/>
          <a:ext cx="0" cy="136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53" name="【認定こども園・幼稚園・保育所】&#10;有形固定資産減価償却率最小値テキスト">
          <a:extLst>
            <a:ext uri="{FF2B5EF4-FFF2-40B4-BE49-F238E27FC236}">
              <a16:creationId xmlns:a16="http://schemas.microsoft.com/office/drawing/2014/main" id="{C2251F6B-FF8D-4279-9540-AC52E4D6857D}"/>
            </a:ext>
          </a:extLst>
        </xdr:cNvPr>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54" name="直線コネクタ 353">
          <a:extLst>
            <a:ext uri="{FF2B5EF4-FFF2-40B4-BE49-F238E27FC236}">
              <a16:creationId xmlns:a16="http://schemas.microsoft.com/office/drawing/2014/main" id="{9C2345B8-8D06-42FD-A2EC-4291A7236F7D}"/>
            </a:ext>
          </a:extLst>
        </xdr:cNvPr>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355" name="【認定こども園・幼稚園・保育所】&#10;有形固定資産減価償却率最大値テキスト">
          <a:extLst>
            <a:ext uri="{FF2B5EF4-FFF2-40B4-BE49-F238E27FC236}">
              <a16:creationId xmlns:a16="http://schemas.microsoft.com/office/drawing/2014/main" id="{943D85D1-9789-45FC-9288-347C85A6EE3E}"/>
            </a:ext>
          </a:extLst>
        </xdr:cNvPr>
        <xdr:cNvSpPr txBox="1"/>
      </xdr:nvSpPr>
      <xdr:spPr>
        <a:xfrm>
          <a:off x="14738350" y="5451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356" name="直線コネクタ 355">
          <a:extLst>
            <a:ext uri="{FF2B5EF4-FFF2-40B4-BE49-F238E27FC236}">
              <a16:creationId xmlns:a16="http://schemas.microsoft.com/office/drawing/2014/main" id="{51BA133F-C0CC-4C15-8163-2FC3C8452738}"/>
            </a:ext>
          </a:extLst>
        </xdr:cNvPr>
        <xdr:cNvCxnSpPr/>
      </xdr:nvCxnSpPr>
      <xdr:spPr>
        <a:xfrm>
          <a:off x="14611350" y="56632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65876</xdr:rowOff>
    </xdr:from>
    <xdr:ext cx="405111" cy="259045"/>
    <xdr:sp macro="" textlink="">
      <xdr:nvSpPr>
        <xdr:cNvPr id="357" name="【認定こども園・幼稚園・保育所】&#10;有形固定資産減価償却率平均値テキスト">
          <a:extLst>
            <a:ext uri="{FF2B5EF4-FFF2-40B4-BE49-F238E27FC236}">
              <a16:creationId xmlns:a16="http://schemas.microsoft.com/office/drawing/2014/main" id="{0900C909-23D4-4F0D-A1D8-027B80AEFE5D}"/>
            </a:ext>
          </a:extLst>
        </xdr:cNvPr>
        <xdr:cNvSpPr txBox="1"/>
      </xdr:nvSpPr>
      <xdr:spPr>
        <a:xfrm>
          <a:off x="14738350" y="63460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358" name="フローチャート: 判断 357">
          <a:extLst>
            <a:ext uri="{FF2B5EF4-FFF2-40B4-BE49-F238E27FC236}">
              <a16:creationId xmlns:a16="http://schemas.microsoft.com/office/drawing/2014/main" id="{777FC9FE-B549-4707-A37F-3F3E5BDD073E}"/>
            </a:ext>
          </a:extLst>
        </xdr:cNvPr>
        <xdr:cNvSpPr/>
      </xdr:nvSpPr>
      <xdr:spPr>
        <a:xfrm>
          <a:off x="14649450" y="63675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359" name="フローチャート: 判断 358">
          <a:extLst>
            <a:ext uri="{FF2B5EF4-FFF2-40B4-BE49-F238E27FC236}">
              <a16:creationId xmlns:a16="http://schemas.microsoft.com/office/drawing/2014/main" id="{7768473D-824B-499B-A66A-BEF9191FF2EF}"/>
            </a:ext>
          </a:extLst>
        </xdr:cNvPr>
        <xdr:cNvSpPr/>
      </xdr:nvSpPr>
      <xdr:spPr>
        <a:xfrm>
          <a:off x="13887450" y="63529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360" name="フローチャート: 判断 359">
          <a:extLst>
            <a:ext uri="{FF2B5EF4-FFF2-40B4-BE49-F238E27FC236}">
              <a16:creationId xmlns:a16="http://schemas.microsoft.com/office/drawing/2014/main" id="{6CA8D83F-9AEE-49FA-9DD7-34653DA23005}"/>
            </a:ext>
          </a:extLst>
        </xdr:cNvPr>
        <xdr:cNvSpPr/>
      </xdr:nvSpPr>
      <xdr:spPr>
        <a:xfrm>
          <a:off x="13093700" y="63480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361" name="フローチャート: 判断 360">
          <a:extLst>
            <a:ext uri="{FF2B5EF4-FFF2-40B4-BE49-F238E27FC236}">
              <a16:creationId xmlns:a16="http://schemas.microsoft.com/office/drawing/2014/main" id="{A3860332-8360-405C-992A-B3403C6C8C80}"/>
            </a:ext>
          </a:extLst>
        </xdr:cNvPr>
        <xdr:cNvSpPr/>
      </xdr:nvSpPr>
      <xdr:spPr>
        <a:xfrm>
          <a:off x="12299950" y="634147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362" name="フローチャート: 判断 361">
          <a:extLst>
            <a:ext uri="{FF2B5EF4-FFF2-40B4-BE49-F238E27FC236}">
              <a16:creationId xmlns:a16="http://schemas.microsoft.com/office/drawing/2014/main" id="{C64EA825-56E1-4053-87B8-63DD272A692F}"/>
            </a:ext>
          </a:extLst>
        </xdr:cNvPr>
        <xdr:cNvSpPr/>
      </xdr:nvSpPr>
      <xdr:spPr>
        <a:xfrm>
          <a:off x="11487150" y="63822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63" name="テキスト ボックス 362">
          <a:extLst>
            <a:ext uri="{FF2B5EF4-FFF2-40B4-BE49-F238E27FC236}">
              <a16:creationId xmlns:a16="http://schemas.microsoft.com/office/drawing/2014/main" id="{930F8DCC-EA51-49A6-81A0-9FF6626D80C3}"/>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4" name="テキスト ボックス 363">
          <a:extLst>
            <a:ext uri="{FF2B5EF4-FFF2-40B4-BE49-F238E27FC236}">
              <a16:creationId xmlns:a16="http://schemas.microsoft.com/office/drawing/2014/main" id="{DCB7A378-4081-4DAE-9CA3-5F5ADAA0ADE8}"/>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65" name="テキスト ボックス 364">
          <a:extLst>
            <a:ext uri="{FF2B5EF4-FFF2-40B4-BE49-F238E27FC236}">
              <a16:creationId xmlns:a16="http://schemas.microsoft.com/office/drawing/2014/main" id="{EC645EDD-8FF1-4C43-B90B-8746E6D44A3C}"/>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66" name="テキスト ボックス 365">
          <a:extLst>
            <a:ext uri="{FF2B5EF4-FFF2-40B4-BE49-F238E27FC236}">
              <a16:creationId xmlns:a16="http://schemas.microsoft.com/office/drawing/2014/main" id="{976D3264-97B4-4C4B-83C9-626C29EE3722}"/>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67" name="テキスト ボックス 366">
          <a:extLst>
            <a:ext uri="{FF2B5EF4-FFF2-40B4-BE49-F238E27FC236}">
              <a16:creationId xmlns:a16="http://schemas.microsoft.com/office/drawing/2014/main" id="{6A635C1A-4B8E-4126-937D-C4FFC2128BCA}"/>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149497</xdr:rowOff>
    </xdr:from>
    <xdr:to>
      <xdr:col>67</xdr:col>
      <xdr:colOff>101600</xdr:colOff>
      <xdr:row>37</xdr:row>
      <xdr:rowOff>79647</xdr:rowOff>
    </xdr:to>
    <xdr:sp macro="" textlink="">
      <xdr:nvSpPr>
        <xdr:cNvPr id="368" name="楕円 367">
          <a:extLst>
            <a:ext uri="{FF2B5EF4-FFF2-40B4-BE49-F238E27FC236}">
              <a16:creationId xmlns:a16="http://schemas.microsoft.com/office/drawing/2014/main" id="{66D6B234-F1B1-48FC-8AE3-21AF456B2DA7}"/>
            </a:ext>
          </a:extLst>
        </xdr:cNvPr>
        <xdr:cNvSpPr/>
      </xdr:nvSpPr>
      <xdr:spPr>
        <a:xfrm>
          <a:off x="11487150" y="60994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37</xdr:row>
      <xdr:rowOff>19430</xdr:rowOff>
    </xdr:from>
    <xdr:ext cx="405111" cy="259045"/>
    <xdr:sp macro="" textlink="">
      <xdr:nvSpPr>
        <xdr:cNvPr id="369" name="n_1aveValue【認定こども園・幼稚園・保育所】&#10;有形固定資産減価償却率">
          <a:extLst>
            <a:ext uri="{FF2B5EF4-FFF2-40B4-BE49-F238E27FC236}">
              <a16:creationId xmlns:a16="http://schemas.microsoft.com/office/drawing/2014/main" id="{74A04130-A2BC-44C8-8118-35384FF5AC58}"/>
            </a:ext>
          </a:extLst>
        </xdr:cNvPr>
        <xdr:cNvSpPr txBox="1"/>
      </xdr:nvSpPr>
      <xdr:spPr>
        <a:xfrm>
          <a:off x="13742044" y="613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370" name="n_2aveValue【認定こども園・幼稚園・保育所】&#10;有形固定資産減価償却率">
          <a:extLst>
            <a:ext uri="{FF2B5EF4-FFF2-40B4-BE49-F238E27FC236}">
              <a16:creationId xmlns:a16="http://schemas.microsoft.com/office/drawing/2014/main" id="{EE093DD4-61D7-41B2-A011-E156819C040C}"/>
            </a:ext>
          </a:extLst>
        </xdr:cNvPr>
        <xdr:cNvSpPr txBox="1"/>
      </xdr:nvSpPr>
      <xdr:spPr>
        <a:xfrm>
          <a:off x="1296099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371" name="n_3aveValue【認定こども園・幼稚園・保育所】&#10;有形固定資産減価償却率">
          <a:extLst>
            <a:ext uri="{FF2B5EF4-FFF2-40B4-BE49-F238E27FC236}">
              <a16:creationId xmlns:a16="http://schemas.microsoft.com/office/drawing/2014/main" id="{F35C5179-A107-431A-8573-25AD1648DDF2}"/>
            </a:ext>
          </a:extLst>
        </xdr:cNvPr>
        <xdr:cNvSpPr txBox="1"/>
      </xdr:nvSpPr>
      <xdr:spPr>
        <a:xfrm>
          <a:off x="12167244" y="612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23421</xdr:rowOff>
    </xdr:from>
    <xdr:ext cx="405111" cy="259045"/>
    <xdr:sp macro="" textlink="">
      <xdr:nvSpPr>
        <xdr:cNvPr id="372" name="n_4aveValue【認定こども園・幼稚園・保育所】&#10;有形固定資産減価償却率">
          <a:extLst>
            <a:ext uri="{FF2B5EF4-FFF2-40B4-BE49-F238E27FC236}">
              <a16:creationId xmlns:a16="http://schemas.microsoft.com/office/drawing/2014/main" id="{BD7AC5D9-EEE6-491A-8131-535029F1AB18}"/>
            </a:ext>
          </a:extLst>
        </xdr:cNvPr>
        <xdr:cNvSpPr txBox="1"/>
      </xdr:nvSpPr>
      <xdr:spPr>
        <a:xfrm>
          <a:off x="11354444" y="6468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96174</xdr:rowOff>
    </xdr:from>
    <xdr:ext cx="405111" cy="259045"/>
    <xdr:sp macro="" textlink="">
      <xdr:nvSpPr>
        <xdr:cNvPr id="373" name="n_4mainValue【認定こども園・幼稚園・保育所】&#10;有形固定資産減価償却率">
          <a:extLst>
            <a:ext uri="{FF2B5EF4-FFF2-40B4-BE49-F238E27FC236}">
              <a16:creationId xmlns:a16="http://schemas.microsoft.com/office/drawing/2014/main" id="{77C28F5D-A831-4D93-B836-4BAF16C879C0}"/>
            </a:ext>
          </a:extLst>
        </xdr:cNvPr>
        <xdr:cNvSpPr txBox="1"/>
      </xdr:nvSpPr>
      <xdr:spPr>
        <a:xfrm>
          <a:off x="11354444" y="5881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74" name="正方形/長方形 373">
          <a:extLst>
            <a:ext uri="{FF2B5EF4-FFF2-40B4-BE49-F238E27FC236}">
              <a16:creationId xmlns:a16="http://schemas.microsoft.com/office/drawing/2014/main" id="{CDA858F0-5C11-49A7-8CFF-4D85E52E7D18}"/>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75" name="正方形/長方形 374">
          <a:extLst>
            <a:ext uri="{FF2B5EF4-FFF2-40B4-BE49-F238E27FC236}">
              <a16:creationId xmlns:a16="http://schemas.microsoft.com/office/drawing/2014/main" id="{EE737F7E-D6F3-476B-A6EC-3A8026AD32E8}"/>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76" name="正方形/長方形 375">
          <a:extLst>
            <a:ext uri="{FF2B5EF4-FFF2-40B4-BE49-F238E27FC236}">
              <a16:creationId xmlns:a16="http://schemas.microsoft.com/office/drawing/2014/main" id="{54882F45-4BA7-40BF-A23A-1C2081021AEA}"/>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77" name="正方形/長方形 376">
          <a:extLst>
            <a:ext uri="{FF2B5EF4-FFF2-40B4-BE49-F238E27FC236}">
              <a16:creationId xmlns:a16="http://schemas.microsoft.com/office/drawing/2014/main" id="{EC8C678C-5097-49AE-9EA3-9EBA03F149BC}"/>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78" name="正方形/長方形 377">
          <a:extLst>
            <a:ext uri="{FF2B5EF4-FFF2-40B4-BE49-F238E27FC236}">
              <a16:creationId xmlns:a16="http://schemas.microsoft.com/office/drawing/2014/main" id="{E88F7EEC-A787-4B0B-B02A-A6D2468508D1}"/>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79" name="正方形/長方形 378">
          <a:extLst>
            <a:ext uri="{FF2B5EF4-FFF2-40B4-BE49-F238E27FC236}">
              <a16:creationId xmlns:a16="http://schemas.microsoft.com/office/drawing/2014/main" id="{6C3B13D0-25B6-43C4-9573-CBB6D9FBC634}"/>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0" name="正方形/長方形 379">
          <a:extLst>
            <a:ext uri="{FF2B5EF4-FFF2-40B4-BE49-F238E27FC236}">
              <a16:creationId xmlns:a16="http://schemas.microsoft.com/office/drawing/2014/main" id="{33D96D22-1C02-46AF-948E-CE4E589113EC}"/>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1" name="正方形/長方形 380">
          <a:extLst>
            <a:ext uri="{FF2B5EF4-FFF2-40B4-BE49-F238E27FC236}">
              <a16:creationId xmlns:a16="http://schemas.microsoft.com/office/drawing/2014/main" id="{A0FD1014-00AB-4F76-8271-6393DE6E02F3}"/>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82" name="テキスト ボックス 381">
          <a:extLst>
            <a:ext uri="{FF2B5EF4-FFF2-40B4-BE49-F238E27FC236}">
              <a16:creationId xmlns:a16="http://schemas.microsoft.com/office/drawing/2014/main" id="{3D0B79AB-C280-48D7-B84A-3F3B7B71A21B}"/>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83" name="直線コネクタ 382">
          <a:extLst>
            <a:ext uri="{FF2B5EF4-FFF2-40B4-BE49-F238E27FC236}">
              <a16:creationId xmlns:a16="http://schemas.microsoft.com/office/drawing/2014/main" id="{75A3A725-6E3D-48ED-9573-B3E770AFD37C}"/>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84" name="直線コネクタ 383">
          <a:extLst>
            <a:ext uri="{FF2B5EF4-FFF2-40B4-BE49-F238E27FC236}">
              <a16:creationId xmlns:a16="http://schemas.microsoft.com/office/drawing/2014/main" id="{9D59A340-6F87-40B9-916F-B938426E7AB3}"/>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85" name="テキスト ボックス 384">
          <a:extLst>
            <a:ext uri="{FF2B5EF4-FFF2-40B4-BE49-F238E27FC236}">
              <a16:creationId xmlns:a16="http://schemas.microsoft.com/office/drawing/2014/main" id="{7B40901A-2372-46DA-A36C-572BCF6BBC77}"/>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86" name="直線コネクタ 385">
          <a:extLst>
            <a:ext uri="{FF2B5EF4-FFF2-40B4-BE49-F238E27FC236}">
              <a16:creationId xmlns:a16="http://schemas.microsoft.com/office/drawing/2014/main" id="{DFB481FF-5EC9-4A01-8E41-6C1AF88520E3}"/>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87" name="テキスト ボックス 386">
          <a:extLst>
            <a:ext uri="{FF2B5EF4-FFF2-40B4-BE49-F238E27FC236}">
              <a16:creationId xmlns:a16="http://schemas.microsoft.com/office/drawing/2014/main" id="{6C8602E4-C942-4798-897A-38CA84A0A194}"/>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88" name="直線コネクタ 387">
          <a:extLst>
            <a:ext uri="{FF2B5EF4-FFF2-40B4-BE49-F238E27FC236}">
              <a16:creationId xmlns:a16="http://schemas.microsoft.com/office/drawing/2014/main" id="{4A393249-ABE6-4CEB-B231-CC86035DC70F}"/>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89" name="テキスト ボックス 388">
          <a:extLst>
            <a:ext uri="{FF2B5EF4-FFF2-40B4-BE49-F238E27FC236}">
              <a16:creationId xmlns:a16="http://schemas.microsoft.com/office/drawing/2014/main" id="{4913D257-B76B-47DF-8C27-32EDB870592D}"/>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90" name="直線コネクタ 389">
          <a:extLst>
            <a:ext uri="{FF2B5EF4-FFF2-40B4-BE49-F238E27FC236}">
              <a16:creationId xmlns:a16="http://schemas.microsoft.com/office/drawing/2014/main" id="{0EAA249A-7802-4A68-88B0-6330881DB23B}"/>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91" name="テキスト ボックス 390">
          <a:extLst>
            <a:ext uri="{FF2B5EF4-FFF2-40B4-BE49-F238E27FC236}">
              <a16:creationId xmlns:a16="http://schemas.microsoft.com/office/drawing/2014/main" id="{62BCD0FA-3B35-46EE-A336-DB25B908B46F}"/>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92" name="直線コネクタ 391">
          <a:extLst>
            <a:ext uri="{FF2B5EF4-FFF2-40B4-BE49-F238E27FC236}">
              <a16:creationId xmlns:a16="http://schemas.microsoft.com/office/drawing/2014/main" id="{D872DC3D-06FE-4446-B3CA-5E320223C41E}"/>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93" name="テキスト ボックス 392">
          <a:extLst>
            <a:ext uri="{FF2B5EF4-FFF2-40B4-BE49-F238E27FC236}">
              <a16:creationId xmlns:a16="http://schemas.microsoft.com/office/drawing/2014/main" id="{97673E74-8723-4315-BA4C-5EA05F149D27}"/>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94" name="直線コネクタ 393">
          <a:extLst>
            <a:ext uri="{FF2B5EF4-FFF2-40B4-BE49-F238E27FC236}">
              <a16:creationId xmlns:a16="http://schemas.microsoft.com/office/drawing/2014/main" id="{1E072DEB-1528-4D27-8F34-800A81CAC9EE}"/>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95" name="テキスト ボックス 394">
          <a:extLst>
            <a:ext uri="{FF2B5EF4-FFF2-40B4-BE49-F238E27FC236}">
              <a16:creationId xmlns:a16="http://schemas.microsoft.com/office/drawing/2014/main" id="{FACC74A6-5B5F-4342-881E-BFAD6C2CD1F6}"/>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96" name="【認定こども園・幼稚園・保育所】&#10;一人当たり面積グラフ枠">
          <a:extLst>
            <a:ext uri="{FF2B5EF4-FFF2-40B4-BE49-F238E27FC236}">
              <a16:creationId xmlns:a16="http://schemas.microsoft.com/office/drawing/2014/main" id="{800620C2-4A82-4F7D-80C7-A5683B7B0A00}"/>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397" name="直線コネクタ 396">
          <a:extLst>
            <a:ext uri="{FF2B5EF4-FFF2-40B4-BE49-F238E27FC236}">
              <a16:creationId xmlns:a16="http://schemas.microsoft.com/office/drawing/2014/main" id="{5077D65F-64A3-44A7-B0A5-7A79D4C7A118}"/>
            </a:ext>
          </a:extLst>
        </xdr:cNvPr>
        <xdr:cNvCxnSpPr/>
      </xdr:nvCxnSpPr>
      <xdr:spPr>
        <a:xfrm flipV="1">
          <a:off x="19951064" y="5542280"/>
          <a:ext cx="0" cy="1379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398" name="【認定こども園・幼稚園・保育所】&#10;一人当たり面積最小値テキスト">
          <a:extLst>
            <a:ext uri="{FF2B5EF4-FFF2-40B4-BE49-F238E27FC236}">
              <a16:creationId xmlns:a16="http://schemas.microsoft.com/office/drawing/2014/main" id="{3C82C79A-A8AA-4531-A059-46CDF7768318}"/>
            </a:ext>
          </a:extLst>
        </xdr:cNvPr>
        <xdr:cNvSpPr txBox="1"/>
      </xdr:nvSpPr>
      <xdr:spPr>
        <a:xfrm>
          <a:off x="19989800" y="6925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399" name="直線コネクタ 398">
          <a:extLst>
            <a:ext uri="{FF2B5EF4-FFF2-40B4-BE49-F238E27FC236}">
              <a16:creationId xmlns:a16="http://schemas.microsoft.com/office/drawing/2014/main" id="{FBADECBA-34C4-49E1-80DA-A34EDDA25CE1}"/>
            </a:ext>
          </a:extLst>
        </xdr:cNvPr>
        <xdr:cNvCxnSpPr/>
      </xdr:nvCxnSpPr>
      <xdr:spPr>
        <a:xfrm>
          <a:off x="19881850" y="69221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00" name="【認定こども園・幼稚園・保育所】&#10;一人当たり面積最大値テキスト">
          <a:extLst>
            <a:ext uri="{FF2B5EF4-FFF2-40B4-BE49-F238E27FC236}">
              <a16:creationId xmlns:a16="http://schemas.microsoft.com/office/drawing/2014/main" id="{7E68E601-2448-48BD-AB70-D4EBBB6EE196}"/>
            </a:ext>
          </a:extLst>
        </xdr:cNvPr>
        <xdr:cNvSpPr txBox="1"/>
      </xdr:nvSpPr>
      <xdr:spPr>
        <a:xfrm>
          <a:off x="19989800" y="532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01" name="直線コネクタ 400">
          <a:extLst>
            <a:ext uri="{FF2B5EF4-FFF2-40B4-BE49-F238E27FC236}">
              <a16:creationId xmlns:a16="http://schemas.microsoft.com/office/drawing/2014/main" id="{AACCD8F3-E437-499C-96CB-3B7FF0E18389}"/>
            </a:ext>
          </a:extLst>
        </xdr:cNvPr>
        <xdr:cNvCxnSpPr/>
      </xdr:nvCxnSpPr>
      <xdr:spPr>
        <a:xfrm>
          <a:off x="19881850" y="55422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89552</xdr:rowOff>
    </xdr:from>
    <xdr:ext cx="469744" cy="259045"/>
    <xdr:sp macro="" textlink="">
      <xdr:nvSpPr>
        <xdr:cNvPr id="402" name="【認定こども園・幼稚園・保育所】&#10;一人当たり面積平均値テキスト">
          <a:extLst>
            <a:ext uri="{FF2B5EF4-FFF2-40B4-BE49-F238E27FC236}">
              <a16:creationId xmlns:a16="http://schemas.microsoft.com/office/drawing/2014/main" id="{4F8D9D55-6223-4ACC-8E3C-3E117B889716}"/>
            </a:ext>
          </a:extLst>
        </xdr:cNvPr>
        <xdr:cNvSpPr txBox="1"/>
      </xdr:nvSpPr>
      <xdr:spPr>
        <a:xfrm>
          <a:off x="19989800" y="63697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03" name="フローチャート: 判断 402">
          <a:extLst>
            <a:ext uri="{FF2B5EF4-FFF2-40B4-BE49-F238E27FC236}">
              <a16:creationId xmlns:a16="http://schemas.microsoft.com/office/drawing/2014/main" id="{C493FA3D-27A9-4F3C-8130-4D6FF438342D}"/>
            </a:ext>
          </a:extLst>
        </xdr:cNvPr>
        <xdr:cNvSpPr/>
      </xdr:nvSpPr>
      <xdr:spPr>
        <a:xfrm>
          <a:off x="19900900" y="63912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04" name="フローチャート: 判断 403">
          <a:extLst>
            <a:ext uri="{FF2B5EF4-FFF2-40B4-BE49-F238E27FC236}">
              <a16:creationId xmlns:a16="http://schemas.microsoft.com/office/drawing/2014/main" id="{4B45507D-6DC4-4CCD-A943-359AE37C8D7A}"/>
            </a:ext>
          </a:extLst>
        </xdr:cNvPr>
        <xdr:cNvSpPr/>
      </xdr:nvSpPr>
      <xdr:spPr>
        <a:xfrm>
          <a:off x="19157950" y="63855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05" name="フローチャート: 判断 404">
          <a:extLst>
            <a:ext uri="{FF2B5EF4-FFF2-40B4-BE49-F238E27FC236}">
              <a16:creationId xmlns:a16="http://schemas.microsoft.com/office/drawing/2014/main" id="{63CF96B3-45C8-47B5-88F7-C6344D0F502D}"/>
            </a:ext>
          </a:extLst>
        </xdr:cNvPr>
        <xdr:cNvSpPr/>
      </xdr:nvSpPr>
      <xdr:spPr>
        <a:xfrm>
          <a:off x="18345150" y="64084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06" name="フローチャート: 判断 405">
          <a:extLst>
            <a:ext uri="{FF2B5EF4-FFF2-40B4-BE49-F238E27FC236}">
              <a16:creationId xmlns:a16="http://schemas.microsoft.com/office/drawing/2014/main" id="{B6F23414-E679-4FEA-A151-4F2FA337411E}"/>
            </a:ext>
          </a:extLst>
        </xdr:cNvPr>
        <xdr:cNvSpPr/>
      </xdr:nvSpPr>
      <xdr:spPr>
        <a:xfrm>
          <a:off x="17551400" y="64065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07" name="フローチャート: 判断 406">
          <a:extLst>
            <a:ext uri="{FF2B5EF4-FFF2-40B4-BE49-F238E27FC236}">
              <a16:creationId xmlns:a16="http://schemas.microsoft.com/office/drawing/2014/main" id="{3DF12257-EECD-4471-BFF4-BCD359697BA8}"/>
            </a:ext>
          </a:extLst>
        </xdr:cNvPr>
        <xdr:cNvSpPr/>
      </xdr:nvSpPr>
      <xdr:spPr>
        <a:xfrm>
          <a:off x="16757650" y="63969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08" name="テキスト ボックス 407">
          <a:extLst>
            <a:ext uri="{FF2B5EF4-FFF2-40B4-BE49-F238E27FC236}">
              <a16:creationId xmlns:a16="http://schemas.microsoft.com/office/drawing/2014/main" id="{A5746E56-EC7E-4CFD-A064-998CCBE1C308}"/>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09" name="テキスト ボックス 408">
          <a:extLst>
            <a:ext uri="{FF2B5EF4-FFF2-40B4-BE49-F238E27FC236}">
              <a16:creationId xmlns:a16="http://schemas.microsoft.com/office/drawing/2014/main" id="{44C74164-DA95-4F25-8D5D-4B35ADBBBAB4}"/>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10" name="テキスト ボックス 409">
          <a:extLst>
            <a:ext uri="{FF2B5EF4-FFF2-40B4-BE49-F238E27FC236}">
              <a16:creationId xmlns:a16="http://schemas.microsoft.com/office/drawing/2014/main" id="{2330C508-D54F-4600-80A5-2BE7A3BE65CA}"/>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11" name="テキスト ボックス 410">
          <a:extLst>
            <a:ext uri="{FF2B5EF4-FFF2-40B4-BE49-F238E27FC236}">
              <a16:creationId xmlns:a16="http://schemas.microsoft.com/office/drawing/2014/main" id="{44F05AA0-0258-4588-84F4-7D11276D218E}"/>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F8C2A090-6E3A-4DAA-A83B-1F7CB84BB932}"/>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113030</xdr:rowOff>
    </xdr:from>
    <xdr:to>
      <xdr:col>98</xdr:col>
      <xdr:colOff>38100</xdr:colOff>
      <xdr:row>40</xdr:row>
      <xdr:rowOff>43180</xdr:rowOff>
    </xdr:to>
    <xdr:sp macro="" textlink="">
      <xdr:nvSpPr>
        <xdr:cNvPr id="413" name="楕円 412">
          <a:extLst>
            <a:ext uri="{FF2B5EF4-FFF2-40B4-BE49-F238E27FC236}">
              <a16:creationId xmlns:a16="http://schemas.microsoft.com/office/drawing/2014/main" id="{61573BA6-1D34-477B-8388-4092EAACCF00}"/>
            </a:ext>
          </a:extLst>
        </xdr:cNvPr>
        <xdr:cNvSpPr/>
      </xdr:nvSpPr>
      <xdr:spPr>
        <a:xfrm>
          <a:off x="16757650" y="65582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37</xdr:row>
      <xdr:rowOff>52087</xdr:rowOff>
    </xdr:from>
    <xdr:ext cx="469744" cy="259045"/>
    <xdr:sp macro="" textlink="">
      <xdr:nvSpPr>
        <xdr:cNvPr id="414" name="n_1aveValue【認定こども園・幼稚園・保育所】&#10;一人当たり面積">
          <a:extLst>
            <a:ext uri="{FF2B5EF4-FFF2-40B4-BE49-F238E27FC236}">
              <a16:creationId xmlns:a16="http://schemas.microsoft.com/office/drawing/2014/main" id="{4FC65A75-F28B-4E86-BA70-5DC1E3800846}"/>
            </a:ext>
          </a:extLst>
        </xdr:cNvPr>
        <xdr:cNvSpPr txBox="1"/>
      </xdr:nvSpPr>
      <xdr:spPr>
        <a:xfrm>
          <a:off x="18980227"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415" name="n_2aveValue【認定こども園・幼稚園・保育所】&#10;一人当たり面積">
          <a:extLst>
            <a:ext uri="{FF2B5EF4-FFF2-40B4-BE49-F238E27FC236}">
              <a16:creationId xmlns:a16="http://schemas.microsoft.com/office/drawing/2014/main" id="{13D33B82-58C1-4792-BF5A-0259E756D717}"/>
            </a:ext>
          </a:extLst>
        </xdr:cNvPr>
        <xdr:cNvSpPr txBox="1"/>
      </xdr:nvSpPr>
      <xdr:spPr>
        <a:xfrm>
          <a:off x="18180127" y="618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416" name="n_3aveValue【認定こども園・幼稚園・保育所】&#10;一人当たり面積">
          <a:extLst>
            <a:ext uri="{FF2B5EF4-FFF2-40B4-BE49-F238E27FC236}">
              <a16:creationId xmlns:a16="http://schemas.microsoft.com/office/drawing/2014/main" id="{AEDF1F7C-D15B-4BB5-B775-9E43E82E7C5E}"/>
            </a:ext>
          </a:extLst>
        </xdr:cNvPr>
        <xdr:cNvSpPr txBox="1"/>
      </xdr:nvSpPr>
      <xdr:spPr>
        <a:xfrm>
          <a:off x="17386377" y="618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417" name="n_4aveValue【認定こども園・幼稚園・保育所】&#10;一人当たり面積">
          <a:extLst>
            <a:ext uri="{FF2B5EF4-FFF2-40B4-BE49-F238E27FC236}">
              <a16:creationId xmlns:a16="http://schemas.microsoft.com/office/drawing/2014/main" id="{BDE60D81-3324-42E7-BAAE-DBB4A37D1F05}"/>
            </a:ext>
          </a:extLst>
        </xdr:cNvPr>
        <xdr:cNvSpPr txBox="1"/>
      </xdr:nvSpPr>
      <xdr:spPr>
        <a:xfrm>
          <a:off x="1659262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34307</xdr:rowOff>
    </xdr:from>
    <xdr:ext cx="469744" cy="259045"/>
    <xdr:sp macro="" textlink="">
      <xdr:nvSpPr>
        <xdr:cNvPr id="418" name="n_4mainValue【認定こども園・幼稚園・保育所】&#10;一人当たり面積">
          <a:extLst>
            <a:ext uri="{FF2B5EF4-FFF2-40B4-BE49-F238E27FC236}">
              <a16:creationId xmlns:a16="http://schemas.microsoft.com/office/drawing/2014/main" id="{82B87D82-1E4E-4111-A47D-C8E5298E2780}"/>
            </a:ext>
          </a:extLst>
        </xdr:cNvPr>
        <xdr:cNvSpPr txBox="1"/>
      </xdr:nvSpPr>
      <xdr:spPr>
        <a:xfrm>
          <a:off x="16592627" y="664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9" name="正方形/長方形 418">
          <a:extLst>
            <a:ext uri="{FF2B5EF4-FFF2-40B4-BE49-F238E27FC236}">
              <a16:creationId xmlns:a16="http://schemas.microsoft.com/office/drawing/2014/main" id="{8B571E83-8796-4C29-9597-96FC84CBA14E}"/>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20" name="正方形/長方形 419">
          <a:extLst>
            <a:ext uri="{FF2B5EF4-FFF2-40B4-BE49-F238E27FC236}">
              <a16:creationId xmlns:a16="http://schemas.microsoft.com/office/drawing/2014/main" id="{A0A7D994-635B-45F0-B114-0A1236592A73}"/>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21" name="正方形/長方形 420">
          <a:extLst>
            <a:ext uri="{FF2B5EF4-FFF2-40B4-BE49-F238E27FC236}">
              <a16:creationId xmlns:a16="http://schemas.microsoft.com/office/drawing/2014/main" id="{9E0FBD3E-E68B-4ECA-8AF8-62F64D7CE6AE}"/>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22" name="正方形/長方形 421">
          <a:extLst>
            <a:ext uri="{FF2B5EF4-FFF2-40B4-BE49-F238E27FC236}">
              <a16:creationId xmlns:a16="http://schemas.microsoft.com/office/drawing/2014/main" id="{5CA35473-96AC-40C5-9557-14CCD1217D55}"/>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23" name="正方形/長方形 422">
          <a:extLst>
            <a:ext uri="{FF2B5EF4-FFF2-40B4-BE49-F238E27FC236}">
              <a16:creationId xmlns:a16="http://schemas.microsoft.com/office/drawing/2014/main" id="{D14EB92E-BF9B-4B1A-B0F3-E479EAA85316}"/>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4" name="正方形/長方形 423">
          <a:extLst>
            <a:ext uri="{FF2B5EF4-FFF2-40B4-BE49-F238E27FC236}">
              <a16:creationId xmlns:a16="http://schemas.microsoft.com/office/drawing/2014/main" id="{CD84E361-EF6C-44B1-A47E-843F39719531}"/>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5" name="正方形/長方形 424">
          <a:extLst>
            <a:ext uri="{FF2B5EF4-FFF2-40B4-BE49-F238E27FC236}">
              <a16:creationId xmlns:a16="http://schemas.microsoft.com/office/drawing/2014/main" id="{44C017DC-6B04-433B-A326-381953AFD3D6}"/>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6" name="正方形/長方形 425">
          <a:extLst>
            <a:ext uri="{FF2B5EF4-FFF2-40B4-BE49-F238E27FC236}">
              <a16:creationId xmlns:a16="http://schemas.microsoft.com/office/drawing/2014/main" id="{CF63927C-C80E-4ACA-A751-F720D1C52C02}"/>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7" name="テキスト ボックス 426">
          <a:extLst>
            <a:ext uri="{FF2B5EF4-FFF2-40B4-BE49-F238E27FC236}">
              <a16:creationId xmlns:a16="http://schemas.microsoft.com/office/drawing/2014/main" id="{F600BB74-46FC-42A5-9804-8CE6768C863A}"/>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8" name="直線コネクタ 427">
          <a:extLst>
            <a:ext uri="{FF2B5EF4-FFF2-40B4-BE49-F238E27FC236}">
              <a16:creationId xmlns:a16="http://schemas.microsoft.com/office/drawing/2014/main" id="{99F65F76-E0B6-4FD7-9D65-3CB4CDC4A547}"/>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9" name="テキスト ボックス 428">
          <a:extLst>
            <a:ext uri="{FF2B5EF4-FFF2-40B4-BE49-F238E27FC236}">
              <a16:creationId xmlns:a16="http://schemas.microsoft.com/office/drawing/2014/main" id="{451CAD6A-E852-47DF-8FE7-7D28E9DC7134}"/>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30" name="直線コネクタ 429">
          <a:extLst>
            <a:ext uri="{FF2B5EF4-FFF2-40B4-BE49-F238E27FC236}">
              <a16:creationId xmlns:a16="http://schemas.microsoft.com/office/drawing/2014/main" id="{AE425F81-CC3D-4A44-A103-7851778CDA18}"/>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31" name="テキスト ボックス 430">
          <a:extLst>
            <a:ext uri="{FF2B5EF4-FFF2-40B4-BE49-F238E27FC236}">
              <a16:creationId xmlns:a16="http://schemas.microsoft.com/office/drawing/2014/main" id="{7C8D4744-6E7C-4D19-A248-DA9D4CA34A5C}"/>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32" name="直線コネクタ 431">
          <a:extLst>
            <a:ext uri="{FF2B5EF4-FFF2-40B4-BE49-F238E27FC236}">
              <a16:creationId xmlns:a16="http://schemas.microsoft.com/office/drawing/2014/main" id="{24093A64-4A49-4872-8B77-3699581915D8}"/>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33" name="テキスト ボックス 432">
          <a:extLst>
            <a:ext uri="{FF2B5EF4-FFF2-40B4-BE49-F238E27FC236}">
              <a16:creationId xmlns:a16="http://schemas.microsoft.com/office/drawing/2014/main" id="{877B8E34-5A06-4115-A6B5-E919C9074D9C}"/>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4" name="直線コネクタ 433">
          <a:extLst>
            <a:ext uri="{FF2B5EF4-FFF2-40B4-BE49-F238E27FC236}">
              <a16:creationId xmlns:a16="http://schemas.microsoft.com/office/drawing/2014/main" id="{5DC31A46-79CA-40EE-8649-FD781BC04534}"/>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5" name="テキスト ボックス 434">
          <a:extLst>
            <a:ext uri="{FF2B5EF4-FFF2-40B4-BE49-F238E27FC236}">
              <a16:creationId xmlns:a16="http://schemas.microsoft.com/office/drawing/2014/main" id="{02BF3786-B218-43C7-BF9A-73764461C3B4}"/>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6" name="直線コネクタ 435">
          <a:extLst>
            <a:ext uri="{FF2B5EF4-FFF2-40B4-BE49-F238E27FC236}">
              <a16:creationId xmlns:a16="http://schemas.microsoft.com/office/drawing/2014/main" id="{521C7D39-258F-496C-9404-6089326E3190}"/>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7" name="テキスト ボックス 436">
          <a:extLst>
            <a:ext uri="{FF2B5EF4-FFF2-40B4-BE49-F238E27FC236}">
              <a16:creationId xmlns:a16="http://schemas.microsoft.com/office/drawing/2014/main" id="{E35F4CCD-F020-44C0-A722-68479E262F49}"/>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8" name="直線コネクタ 437">
          <a:extLst>
            <a:ext uri="{FF2B5EF4-FFF2-40B4-BE49-F238E27FC236}">
              <a16:creationId xmlns:a16="http://schemas.microsoft.com/office/drawing/2014/main" id="{9102AD41-0466-44CF-9A80-74C3CF366DE3}"/>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9" name="テキスト ボックス 438">
          <a:extLst>
            <a:ext uri="{FF2B5EF4-FFF2-40B4-BE49-F238E27FC236}">
              <a16:creationId xmlns:a16="http://schemas.microsoft.com/office/drawing/2014/main" id="{6D9821D5-B708-40E2-AE55-8B255A0EA7E7}"/>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40" name="直線コネクタ 439">
          <a:extLst>
            <a:ext uri="{FF2B5EF4-FFF2-40B4-BE49-F238E27FC236}">
              <a16:creationId xmlns:a16="http://schemas.microsoft.com/office/drawing/2014/main" id="{C7894F43-594E-4134-8B4F-D2653CEB7046}"/>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41" name="テキスト ボックス 440">
          <a:extLst>
            <a:ext uri="{FF2B5EF4-FFF2-40B4-BE49-F238E27FC236}">
              <a16:creationId xmlns:a16="http://schemas.microsoft.com/office/drawing/2014/main" id="{CB06B280-930A-45BE-AF99-6123AFB85014}"/>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42" name="【学校施設】&#10;有形固定資産減価償却率グラフ枠">
          <a:extLst>
            <a:ext uri="{FF2B5EF4-FFF2-40B4-BE49-F238E27FC236}">
              <a16:creationId xmlns:a16="http://schemas.microsoft.com/office/drawing/2014/main" id="{1C79EE1B-7D5D-4688-A0CF-1E701CE6A9DC}"/>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443" name="直線コネクタ 442">
          <a:extLst>
            <a:ext uri="{FF2B5EF4-FFF2-40B4-BE49-F238E27FC236}">
              <a16:creationId xmlns:a16="http://schemas.microsoft.com/office/drawing/2014/main" id="{B1364EE2-5E07-45FA-8D22-623D23F68DDA}"/>
            </a:ext>
          </a:extLst>
        </xdr:cNvPr>
        <xdr:cNvCxnSpPr/>
      </xdr:nvCxnSpPr>
      <xdr:spPr>
        <a:xfrm flipV="1">
          <a:off x="14699614" y="9251950"/>
          <a:ext cx="0" cy="1321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444" name="【学校施設】&#10;有形固定資産減価償却率最小値テキスト">
          <a:extLst>
            <a:ext uri="{FF2B5EF4-FFF2-40B4-BE49-F238E27FC236}">
              <a16:creationId xmlns:a16="http://schemas.microsoft.com/office/drawing/2014/main" id="{E73C823B-E734-469E-8151-E693D69049E5}"/>
            </a:ext>
          </a:extLst>
        </xdr:cNvPr>
        <xdr:cNvSpPr txBox="1"/>
      </xdr:nvSpPr>
      <xdr:spPr>
        <a:xfrm>
          <a:off x="14738350"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445" name="直線コネクタ 444">
          <a:extLst>
            <a:ext uri="{FF2B5EF4-FFF2-40B4-BE49-F238E27FC236}">
              <a16:creationId xmlns:a16="http://schemas.microsoft.com/office/drawing/2014/main" id="{F4747A74-00C6-4418-B11B-E393AB2B6549}"/>
            </a:ext>
          </a:extLst>
        </xdr:cNvPr>
        <xdr:cNvCxnSpPr/>
      </xdr:nvCxnSpPr>
      <xdr:spPr>
        <a:xfrm>
          <a:off x="14611350" y="105733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446" name="【学校施設】&#10;有形固定資産減価償却率最大値テキスト">
          <a:extLst>
            <a:ext uri="{FF2B5EF4-FFF2-40B4-BE49-F238E27FC236}">
              <a16:creationId xmlns:a16="http://schemas.microsoft.com/office/drawing/2014/main" id="{41D772E3-C269-44AA-9958-61AB29C097DB}"/>
            </a:ext>
          </a:extLst>
        </xdr:cNvPr>
        <xdr:cNvSpPr txBox="1"/>
      </xdr:nvSpPr>
      <xdr:spPr>
        <a:xfrm>
          <a:off x="14738350" y="903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447" name="直線コネクタ 446">
          <a:extLst>
            <a:ext uri="{FF2B5EF4-FFF2-40B4-BE49-F238E27FC236}">
              <a16:creationId xmlns:a16="http://schemas.microsoft.com/office/drawing/2014/main" id="{75012806-4434-4976-A9CA-902C6C249E43}"/>
            </a:ext>
          </a:extLst>
        </xdr:cNvPr>
        <xdr:cNvCxnSpPr/>
      </xdr:nvCxnSpPr>
      <xdr:spPr>
        <a:xfrm>
          <a:off x="14611350" y="9251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448" name="【学校施設】&#10;有形固定資産減価償却率平均値テキスト">
          <a:extLst>
            <a:ext uri="{FF2B5EF4-FFF2-40B4-BE49-F238E27FC236}">
              <a16:creationId xmlns:a16="http://schemas.microsoft.com/office/drawing/2014/main" id="{52F48F72-75C5-43F7-8655-899C1A2942A4}"/>
            </a:ext>
          </a:extLst>
        </xdr:cNvPr>
        <xdr:cNvSpPr txBox="1"/>
      </xdr:nvSpPr>
      <xdr:spPr>
        <a:xfrm>
          <a:off x="14738350" y="9935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449" name="フローチャート: 判断 448">
          <a:extLst>
            <a:ext uri="{FF2B5EF4-FFF2-40B4-BE49-F238E27FC236}">
              <a16:creationId xmlns:a16="http://schemas.microsoft.com/office/drawing/2014/main" id="{6A875F99-90FC-4B77-A62A-ED1A51B99EDC}"/>
            </a:ext>
          </a:extLst>
        </xdr:cNvPr>
        <xdr:cNvSpPr/>
      </xdr:nvSpPr>
      <xdr:spPr>
        <a:xfrm>
          <a:off x="14649450" y="99568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450" name="フローチャート: 判断 449">
          <a:extLst>
            <a:ext uri="{FF2B5EF4-FFF2-40B4-BE49-F238E27FC236}">
              <a16:creationId xmlns:a16="http://schemas.microsoft.com/office/drawing/2014/main" id="{1D41FDFD-A4C5-48A7-915A-75D0A475EC6F}"/>
            </a:ext>
          </a:extLst>
        </xdr:cNvPr>
        <xdr:cNvSpPr/>
      </xdr:nvSpPr>
      <xdr:spPr>
        <a:xfrm>
          <a:off x="13887450" y="996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451" name="フローチャート: 判断 450">
          <a:extLst>
            <a:ext uri="{FF2B5EF4-FFF2-40B4-BE49-F238E27FC236}">
              <a16:creationId xmlns:a16="http://schemas.microsoft.com/office/drawing/2014/main" id="{6A88BA9B-7B1B-40C4-AE6D-96DA07F89C04}"/>
            </a:ext>
          </a:extLst>
        </xdr:cNvPr>
        <xdr:cNvSpPr/>
      </xdr:nvSpPr>
      <xdr:spPr>
        <a:xfrm>
          <a:off x="13093700" y="993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452" name="フローチャート: 判断 451">
          <a:extLst>
            <a:ext uri="{FF2B5EF4-FFF2-40B4-BE49-F238E27FC236}">
              <a16:creationId xmlns:a16="http://schemas.microsoft.com/office/drawing/2014/main" id="{8320B36F-6042-4C27-87A8-F5333790B6F7}"/>
            </a:ext>
          </a:extLst>
        </xdr:cNvPr>
        <xdr:cNvSpPr/>
      </xdr:nvSpPr>
      <xdr:spPr>
        <a:xfrm>
          <a:off x="12299950" y="99091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453" name="フローチャート: 判断 452">
          <a:extLst>
            <a:ext uri="{FF2B5EF4-FFF2-40B4-BE49-F238E27FC236}">
              <a16:creationId xmlns:a16="http://schemas.microsoft.com/office/drawing/2014/main" id="{D62DD6AC-9265-47A7-85BE-6FE8B254150E}"/>
            </a:ext>
          </a:extLst>
        </xdr:cNvPr>
        <xdr:cNvSpPr/>
      </xdr:nvSpPr>
      <xdr:spPr>
        <a:xfrm>
          <a:off x="11487150" y="9890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E090C637-6867-4577-B578-3A2DD8ED8CEE}"/>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5" name="テキスト ボックス 454">
          <a:extLst>
            <a:ext uri="{FF2B5EF4-FFF2-40B4-BE49-F238E27FC236}">
              <a16:creationId xmlns:a16="http://schemas.microsoft.com/office/drawing/2014/main" id="{4BC86CDF-EEF0-46DD-BDF5-C632994E0DDF}"/>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6" name="テキスト ボックス 455">
          <a:extLst>
            <a:ext uri="{FF2B5EF4-FFF2-40B4-BE49-F238E27FC236}">
              <a16:creationId xmlns:a16="http://schemas.microsoft.com/office/drawing/2014/main" id="{48808E23-D59F-41CE-B305-F2AC7A081141}"/>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7" name="テキスト ボックス 456">
          <a:extLst>
            <a:ext uri="{FF2B5EF4-FFF2-40B4-BE49-F238E27FC236}">
              <a16:creationId xmlns:a16="http://schemas.microsoft.com/office/drawing/2014/main" id="{A3A4EC10-3759-4EAA-A113-8413667590D9}"/>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8" name="テキスト ボックス 457">
          <a:extLst>
            <a:ext uri="{FF2B5EF4-FFF2-40B4-BE49-F238E27FC236}">
              <a16:creationId xmlns:a16="http://schemas.microsoft.com/office/drawing/2014/main" id="{F48F6BB6-CF65-430C-ACEA-700E32CD0156}"/>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60</xdr:row>
      <xdr:rowOff>95885</xdr:rowOff>
    </xdr:from>
    <xdr:to>
      <xdr:col>67</xdr:col>
      <xdr:colOff>101600</xdr:colOff>
      <xdr:row>61</xdr:row>
      <xdr:rowOff>26035</xdr:rowOff>
    </xdr:to>
    <xdr:sp macro="" textlink="">
      <xdr:nvSpPr>
        <xdr:cNvPr id="459" name="楕円 458">
          <a:extLst>
            <a:ext uri="{FF2B5EF4-FFF2-40B4-BE49-F238E27FC236}">
              <a16:creationId xmlns:a16="http://schemas.microsoft.com/office/drawing/2014/main" id="{C5581816-33B7-4B2E-9F27-8BA71F4B460A}"/>
            </a:ext>
          </a:extLst>
        </xdr:cNvPr>
        <xdr:cNvSpPr/>
      </xdr:nvSpPr>
      <xdr:spPr>
        <a:xfrm>
          <a:off x="11487150" y="100082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58</xdr:row>
      <xdr:rowOff>166387</xdr:rowOff>
    </xdr:from>
    <xdr:ext cx="405111" cy="259045"/>
    <xdr:sp macro="" textlink="">
      <xdr:nvSpPr>
        <xdr:cNvPr id="460" name="n_1aveValue【学校施設】&#10;有形固定資産減価償却率">
          <a:extLst>
            <a:ext uri="{FF2B5EF4-FFF2-40B4-BE49-F238E27FC236}">
              <a16:creationId xmlns:a16="http://schemas.microsoft.com/office/drawing/2014/main" id="{C44A66D1-589A-4894-825A-B1BD46799739}"/>
            </a:ext>
          </a:extLst>
        </xdr:cNvPr>
        <xdr:cNvSpPr txBox="1"/>
      </xdr:nvSpPr>
      <xdr:spPr>
        <a:xfrm>
          <a:off x="137420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461" name="n_2aveValue【学校施設】&#10;有形固定資産減価償却率">
          <a:extLst>
            <a:ext uri="{FF2B5EF4-FFF2-40B4-BE49-F238E27FC236}">
              <a16:creationId xmlns:a16="http://schemas.microsoft.com/office/drawing/2014/main" id="{ED88368B-F023-4BC2-A3BA-B9159792CB73}"/>
            </a:ext>
          </a:extLst>
        </xdr:cNvPr>
        <xdr:cNvSpPr txBox="1"/>
      </xdr:nvSpPr>
      <xdr:spPr>
        <a:xfrm>
          <a:off x="12960994" y="971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114952</xdr:rowOff>
    </xdr:from>
    <xdr:ext cx="405111" cy="259045"/>
    <xdr:sp macro="" textlink="">
      <xdr:nvSpPr>
        <xdr:cNvPr id="462" name="n_3aveValue【学校施設】&#10;有形固定資産減価償却率">
          <a:extLst>
            <a:ext uri="{FF2B5EF4-FFF2-40B4-BE49-F238E27FC236}">
              <a16:creationId xmlns:a16="http://schemas.microsoft.com/office/drawing/2014/main" id="{B8BE67FD-7B1E-4146-A320-5834B843A799}"/>
            </a:ext>
          </a:extLst>
        </xdr:cNvPr>
        <xdr:cNvSpPr txBox="1"/>
      </xdr:nvSpPr>
      <xdr:spPr>
        <a:xfrm>
          <a:off x="121672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463" name="n_4aveValue【学校施設】&#10;有形固定資産減価償却率">
          <a:extLst>
            <a:ext uri="{FF2B5EF4-FFF2-40B4-BE49-F238E27FC236}">
              <a16:creationId xmlns:a16="http://schemas.microsoft.com/office/drawing/2014/main" id="{9E62F6DC-A5B9-4048-B93E-7912ED81C698}"/>
            </a:ext>
          </a:extLst>
        </xdr:cNvPr>
        <xdr:cNvSpPr txBox="1"/>
      </xdr:nvSpPr>
      <xdr:spPr>
        <a:xfrm>
          <a:off x="11354444" y="967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17162</xdr:rowOff>
    </xdr:from>
    <xdr:ext cx="405111" cy="259045"/>
    <xdr:sp macro="" textlink="">
      <xdr:nvSpPr>
        <xdr:cNvPr id="464" name="n_4mainValue【学校施設】&#10;有形固定資産減価償却率">
          <a:extLst>
            <a:ext uri="{FF2B5EF4-FFF2-40B4-BE49-F238E27FC236}">
              <a16:creationId xmlns:a16="http://schemas.microsoft.com/office/drawing/2014/main" id="{5D87C7AD-CC56-451C-A5E7-364E01F0EAE3}"/>
            </a:ext>
          </a:extLst>
        </xdr:cNvPr>
        <xdr:cNvSpPr txBox="1"/>
      </xdr:nvSpPr>
      <xdr:spPr>
        <a:xfrm>
          <a:off x="11354444" y="1009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5" name="正方形/長方形 464">
          <a:extLst>
            <a:ext uri="{FF2B5EF4-FFF2-40B4-BE49-F238E27FC236}">
              <a16:creationId xmlns:a16="http://schemas.microsoft.com/office/drawing/2014/main" id="{4336F8D3-4627-4FA3-BE89-078C3037BEC2}"/>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6" name="正方形/長方形 465">
          <a:extLst>
            <a:ext uri="{FF2B5EF4-FFF2-40B4-BE49-F238E27FC236}">
              <a16:creationId xmlns:a16="http://schemas.microsoft.com/office/drawing/2014/main" id="{013C369F-5BBC-4E6C-9717-861527C4A090}"/>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7" name="正方形/長方形 466">
          <a:extLst>
            <a:ext uri="{FF2B5EF4-FFF2-40B4-BE49-F238E27FC236}">
              <a16:creationId xmlns:a16="http://schemas.microsoft.com/office/drawing/2014/main" id="{3B20636F-2C1D-4F0C-8CBE-0D5812B84A60}"/>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8" name="正方形/長方形 467">
          <a:extLst>
            <a:ext uri="{FF2B5EF4-FFF2-40B4-BE49-F238E27FC236}">
              <a16:creationId xmlns:a16="http://schemas.microsoft.com/office/drawing/2014/main" id="{4914A38A-4A80-4E9C-B1F3-851095F14B57}"/>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9" name="正方形/長方形 468">
          <a:extLst>
            <a:ext uri="{FF2B5EF4-FFF2-40B4-BE49-F238E27FC236}">
              <a16:creationId xmlns:a16="http://schemas.microsoft.com/office/drawing/2014/main" id="{67FB30DB-9826-495D-B0E2-818ADF7A3429}"/>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0" name="正方形/長方形 469">
          <a:extLst>
            <a:ext uri="{FF2B5EF4-FFF2-40B4-BE49-F238E27FC236}">
              <a16:creationId xmlns:a16="http://schemas.microsoft.com/office/drawing/2014/main" id="{3FDD84F5-6261-441F-BF87-B9ACA426EB5B}"/>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1" name="正方形/長方形 470">
          <a:extLst>
            <a:ext uri="{FF2B5EF4-FFF2-40B4-BE49-F238E27FC236}">
              <a16:creationId xmlns:a16="http://schemas.microsoft.com/office/drawing/2014/main" id="{30FFD176-C30B-40BC-B7F5-B702692E6FE9}"/>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2" name="正方形/長方形 471">
          <a:extLst>
            <a:ext uri="{FF2B5EF4-FFF2-40B4-BE49-F238E27FC236}">
              <a16:creationId xmlns:a16="http://schemas.microsoft.com/office/drawing/2014/main" id="{7B6B136F-6A29-417C-883D-80D5ED3E1FCF}"/>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3" name="テキスト ボックス 472">
          <a:extLst>
            <a:ext uri="{FF2B5EF4-FFF2-40B4-BE49-F238E27FC236}">
              <a16:creationId xmlns:a16="http://schemas.microsoft.com/office/drawing/2014/main" id="{04BFE5FA-A4C2-4F1D-8C3F-45EA2E81339C}"/>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4" name="直線コネクタ 473">
          <a:extLst>
            <a:ext uri="{FF2B5EF4-FFF2-40B4-BE49-F238E27FC236}">
              <a16:creationId xmlns:a16="http://schemas.microsoft.com/office/drawing/2014/main" id="{BAD3E554-E737-47B1-A53C-0BBB17D22D41}"/>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5" name="テキスト ボックス 474">
          <a:extLst>
            <a:ext uri="{FF2B5EF4-FFF2-40B4-BE49-F238E27FC236}">
              <a16:creationId xmlns:a16="http://schemas.microsoft.com/office/drawing/2014/main" id="{43720810-B355-4CCA-812C-A0891AE5EBE9}"/>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76" name="直線コネクタ 475">
          <a:extLst>
            <a:ext uri="{FF2B5EF4-FFF2-40B4-BE49-F238E27FC236}">
              <a16:creationId xmlns:a16="http://schemas.microsoft.com/office/drawing/2014/main" id="{8931118A-E4DB-43F8-995C-89B38D3C229E}"/>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7" name="テキスト ボックス 476">
          <a:extLst>
            <a:ext uri="{FF2B5EF4-FFF2-40B4-BE49-F238E27FC236}">
              <a16:creationId xmlns:a16="http://schemas.microsoft.com/office/drawing/2014/main" id="{0B0B861A-810C-482A-9AA8-FBC738C6C4E5}"/>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8" name="直線コネクタ 477">
          <a:extLst>
            <a:ext uri="{FF2B5EF4-FFF2-40B4-BE49-F238E27FC236}">
              <a16:creationId xmlns:a16="http://schemas.microsoft.com/office/drawing/2014/main" id="{74DE57B0-3749-4820-BA2F-ADD7BCC2189A}"/>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79" name="テキスト ボックス 478">
          <a:extLst>
            <a:ext uri="{FF2B5EF4-FFF2-40B4-BE49-F238E27FC236}">
              <a16:creationId xmlns:a16="http://schemas.microsoft.com/office/drawing/2014/main" id="{4B84860C-583E-4F9D-97C2-FB1EF14180F0}"/>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0" name="直線コネクタ 479">
          <a:extLst>
            <a:ext uri="{FF2B5EF4-FFF2-40B4-BE49-F238E27FC236}">
              <a16:creationId xmlns:a16="http://schemas.microsoft.com/office/drawing/2014/main" id="{6C945426-C41C-400C-BE18-ED92438E6C43}"/>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1" name="テキスト ボックス 480">
          <a:extLst>
            <a:ext uri="{FF2B5EF4-FFF2-40B4-BE49-F238E27FC236}">
              <a16:creationId xmlns:a16="http://schemas.microsoft.com/office/drawing/2014/main" id="{2EDB46FC-313D-4B4E-8563-6F020DDAA4E5}"/>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2" name="直線コネクタ 481">
          <a:extLst>
            <a:ext uri="{FF2B5EF4-FFF2-40B4-BE49-F238E27FC236}">
              <a16:creationId xmlns:a16="http://schemas.microsoft.com/office/drawing/2014/main" id="{FB3C63A3-C178-4C83-90CF-C6515914DE48}"/>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3" name="テキスト ボックス 482">
          <a:extLst>
            <a:ext uri="{FF2B5EF4-FFF2-40B4-BE49-F238E27FC236}">
              <a16:creationId xmlns:a16="http://schemas.microsoft.com/office/drawing/2014/main" id="{627AC91C-7D26-499A-A97A-CAD43CC1D5DF}"/>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4" name="直線コネクタ 483">
          <a:extLst>
            <a:ext uri="{FF2B5EF4-FFF2-40B4-BE49-F238E27FC236}">
              <a16:creationId xmlns:a16="http://schemas.microsoft.com/office/drawing/2014/main" id="{08AAD5C7-B114-41FC-9EE7-CC29057BB896}"/>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5" name="テキスト ボックス 484">
          <a:extLst>
            <a:ext uri="{FF2B5EF4-FFF2-40B4-BE49-F238E27FC236}">
              <a16:creationId xmlns:a16="http://schemas.microsoft.com/office/drawing/2014/main" id="{E452597B-6DCD-40E2-97A8-752FCCE067AB}"/>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6" name="【学校施設】&#10;一人当たり面積グラフ枠">
          <a:extLst>
            <a:ext uri="{FF2B5EF4-FFF2-40B4-BE49-F238E27FC236}">
              <a16:creationId xmlns:a16="http://schemas.microsoft.com/office/drawing/2014/main" id="{2CCE7BDF-08F7-4FAC-B742-7ADD55D9AB34}"/>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487" name="直線コネクタ 486">
          <a:extLst>
            <a:ext uri="{FF2B5EF4-FFF2-40B4-BE49-F238E27FC236}">
              <a16:creationId xmlns:a16="http://schemas.microsoft.com/office/drawing/2014/main" id="{1D769E2C-FE96-4DCA-8B82-724BCC0507B9}"/>
            </a:ext>
          </a:extLst>
        </xdr:cNvPr>
        <xdr:cNvCxnSpPr/>
      </xdr:nvCxnSpPr>
      <xdr:spPr>
        <a:xfrm flipV="1">
          <a:off x="19951064" y="9192006"/>
          <a:ext cx="0" cy="1270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488" name="【学校施設】&#10;一人当たり面積最小値テキスト">
          <a:extLst>
            <a:ext uri="{FF2B5EF4-FFF2-40B4-BE49-F238E27FC236}">
              <a16:creationId xmlns:a16="http://schemas.microsoft.com/office/drawing/2014/main" id="{9D1D72F9-FFC6-494D-9B9F-BF7BEBC2AC86}"/>
            </a:ext>
          </a:extLst>
        </xdr:cNvPr>
        <xdr:cNvSpPr txBox="1"/>
      </xdr:nvSpPr>
      <xdr:spPr>
        <a:xfrm>
          <a:off x="19989800"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489" name="直線コネクタ 488">
          <a:extLst>
            <a:ext uri="{FF2B5EF4-FFF2-40B4-BE49-F238E27FC236}">
              <a16:creationId xmlns:a16="http://schemas.microsoft.com/office/drawing/2014/main" id="{D7CE228F-F897-4057-8543-BB7DAA22F86D}"/>
            </a:ext>
          </a:extLst>
        </xdr:cNvPr>
        <xdr:cNvCxnSpPr/>
      </xdr:nvCxnSpPr>
      <xdr:spPr>
        <a:xfrm>
          <a:off x="19881850" y="104625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490" name="【学校施設】&#10;一人当たり面積最大値テキスト">
          <a:extLst>
            <a:ext uri="{FF2B5EF4-FFF2-40B4-BE49-F238E27FC236}">
              <a16:creationId xmlns:a16="http://schemas.microsoft.com/office/drawing/2014/main" id="{4E3F6C05-4C45-41F5-8A10-8451E13FC7B5}"/>
            </a:ext>
          </a:extLst>
        </xdr:cNvPr>
        <xdr:cNvSpPr txBox="1"/>
      </xdr:nvSpPr>
      <xdr:spPr>
        <a:xfrm>
          <a:off x="19989800" y="8973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491" name="直線コネクタ 490">
          <a:extLst>
            <a:ext uri="{FF2B5EF4-FFF2-40B4-BE49-F238E27FC236}">
              <a16:creationId xmlns:a16="http://schemas.microsoft.com/office/drawing/2014/main" id="{3D9011C1-5271-4B69-84E3-91A523D6B085}"/>
            </a:ext>
          </a:extLst>
        </xdr:cNvPr>
        <xdr:cNvCxnSpPr/>
      </xdr:nvCxnSpPr>
      <xdr:spPr>
        <a:xfrm>
          <a:off x="19881850" y="91920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155312</xdr:rowOff>
    </xdr:from>
    <xdr:ext cx="469744" cy="259045"/>
    <xdr:sp macro="" textlink="">
      <xdr:nvSpPr>
        <xdr:cNvPr id="492" name="【学校施設】&#10;一人当たり面積平均値テキスト">
          <a:extLst>
            <a:ext uri="{FF2B5EF4-FFF2-40B4-BE49-F238E27FC236}">
              <a16:creationId xmlns:a16="http://schemas.microsoft.com/office/drawing/2014/main" id="{1C5F951B-FEBE-436B-853B-905E21D68E42}"/>
            </a:ext>
          </a:extLst>
        </xdr:cNvPr>
        <xdr:cNvSpPr txBox="1"/>
      </xdr:nvSpPr>
      <xdr:spPr>
        <a:xfrm>
          <a:off x="19989800" y="99025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493" name="フローチャート: 判断 492">
          <a:extLst>
            <a:ext uri="{FF2B5EF4-FFF2-40B4-BE49-F238E27FC236}">
              <a16:creationId xmlns:a16="http://schemas.microsoft.com/office/drawing/2014/main" id="{7766DBE8-92ED-4CE9-8317-DFA62215FAC6}"/>
            </a:ext>
          </a:extLst>
        </xdr:cNvPr>
        <xdr:cNvSpPr/>
      </xdr:nvSpPr>
      <xdr:spPr>
        <a:xfrm>
          <a:off x="19900900" y="991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494" name="フローチャート: 判断 493">
          <a:extLst>
            <a:ext uri="{FF2B5EF4-FFF2-40B4-BE49-F238E27FC236}">
              <a16:creationId xmlns:a16="http://schemas.microsoft.com/office/drawing/2014/main" id="{51B92DAA-A6F1-4D9A-81BF-B1F2B7318F24}"/>
            </a:ext>
          </a:extLst>
        </xdr:cNvPr>
        <xdr:cNvSpPr/>
      </xdr:nvSpPr>
      <xdr:spPr>
        <a:xfrm>
          <a:off x="19157950" y="991504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495" name="フローチャート: 判断 494">
          <a:extLst>
            <a:ext uri="{FF2B5EF4-FFF2-40B4-BE49-F238E27FC236}">
              <a16:creationId xmlns:a16="http://schemas.microsoft.com/office/drawing/2014/main" id="{6B1160E7-19E3-44EA-9B94-71E2FF6F8604}"/>
            </a:ext>
          </a:extLst>
        </xdr:cNvPr>
        <xdr:cNvSpPr/>
      </xdr:nvSpPr>
      <xdr:spPr>
        <a:xfrm>
          <a:off x="18345150" y="994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496" name="フローチャート: 判断 495">
          <a:extLst>
            <a:ext uri="{FF2B5EF4-FFF2-40B4-BE49-F238E27FC236}">
              <a16:creationId xmlns:a16="http://schemas.microsoft.com/office/drawing/2014/main" id="{BE521994-BDD9-4DD1-A5BB-A54EE7C804E0}"/>
            </a:ext>
          </a:extLst>
        </xdr:cNvPr>
        <xdr:cNvSpPr/>
      </xdr:nvSpPr>
      <xdr:spPr>
        <a:xfrm>
          <a:off x="17551400" y="991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497" name="フローチャート: 判断 496">
          <a:extLst>
            <a:ext uri="{FF2B5EF4-FFF2-40B4-BE49-F238E27FC236}">
              <a16:creationId xmlns:a16="http://schemas.microsoft.com/office/drawing/2014/main" id="{1EEE0955-25E7-4A1D-BE4A-EF4C1DBC61C8}"/>
            </a:ext>
          </a:extLst>
        </xdr:cNvPr>
        <xdr:cNvSpPr/>
      </xdr:nvSpPr>
      <xdr:spPr>
        <a:xfrm>
          <a:off x="16757650" y="1002705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BA95854F-DD59-476E-BDB3-316022042B79}"/>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84C1F6D3-7BD8-4ACA-B79F-9D478A379465}"/>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06A44F8F-2349-456C-A2E3-4EB9349F93CF}"/>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D7843A2D-968A-4C8A-96CA-7AC25596A251}"/>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FB0362D8-65B9-4FB8-91F2-74ABBC361C97}"/>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61</xdr:row>
      <xdr:rowOff>168656</xdr:rowOff>
    </xdr:from>
    <xdr:to>
      <xdr:col>98</xdr:col>
      <xdr:colOff>38100</xdr:colOff>
      <xdr:row>62</xdr:row>
      <xdr:rowOff>98806</xdr:rowOff>
    </xdr:to>
    <xdr:sp macro="" textlink="">
      <xdr:nvSpPr>
        <xdr:cNvPr id="503" name="楕円 502">
          <a:extLst>
            <a:ext uri="{FF2B5EF4-FFF2-40B4-BE49-F238E27FC236}">
              <a16:creationId xmlns:a16="http://schemas.microsoft.com/office/drawing/2014/main" id="{05AAB7AE-F2BB-4752-8F2F-A33E63AEB0E9}"/>
            </a:ext>
          </a:extLst>
        </xdr:cNvPr>
        <xdr:cNvSpPr/>
      </xdr:nvSpPr>
      <xdr:spPr>
        <a:xfrm>
          <a:off x="16757650" y="102397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58</xdr:row>
      <xdr:rowOff>120819</xdr:rowOff>
    </xdr:from>
    <xdr:ext cx="469744" cy="259045"/>
    <xdr:sp macro="" textlink="">
      <xdr:nvSpPr>
        <xdr:cNvPr id="504" name="n_1aveValue【学校施設】&#10;一人当たり面積">
          <a:extLst>
            <a:ext uri="{FF2B5EF4-FFF2-40B4-BE49-F238E27FC236}">
              <a16:creationId xmlns:a16="http://schemas.microsoft.com/office/drawing/2014/main" id="{B5BB8B35-1C0F-444C-AE13-D3FC6794C72F}"/>
            </a:ext>
          </a:extLst>
        </xdr:cNvPr>
        <xdr:cNvSpPr txBox="1"/>
      </xdr:nvSpPr>
      <xdr:spPr>
        <a:xfrm>
          <a:off x="18980227" y="970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505" name="n_2aveValue【学校施設】&#10;一人当たり面積">
          <a:extLst>
            <a:ext uri="{FF2B5EF4-FFF2-40B4-BE49-F238E27FC236}">
              <a16:creationId xmlns:a16="http://schemas.microsoft.com/office/drawing/2014/main" id="{CEBB71B6-284C-4CF4-AB76-0FFEE9610027}"/>
            </a:ext>
          </a:extLst>
        </xdr:cNvPr>
        <xdr:cNvSpPr txBox="1"/>
      </xdr:nvSpPr>
      <xdr:spPr>
        <a:xfrm>
          <a:off x="18180127" y="9734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506" name="n_3aveValue【学校施設】&#10;一人当たり面積">
          <a:extLst>
            <a:ext uri="{FF2B5EF4-FFF2-40B4-BE49-F238E27FC236}">
              <a16:creationId xmlns:a16="http://schemas.microsoft.com/office/drawing/2014/main" id="{57DDAD86-A2E4-4384-AB50-F2F0582A0A77}"/>
            </a:ext>
          </a:extLst>
        </xdr:cNvPr>
        <xdr:cNvSpPr txBox="1"/>
      </xdr:nvSpPr>
      <xdr:spPr>
        <a:xfrm>
          <a:off x="17386377" y="9703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61383</xdr:rowOff>
    </xdr:from>
    <xdr:ext cx="469744" cy="259045"/>
    <xdr:sp macro="" textlink="">
      <xdr:nvSpPr>
        <xdr:cNvPr id="507" name="n_4aveValue【学校施設】&#10;一人当たり面積">
          <a:extLst>
            <a:ext uri="{FF2B5EF4-FFF2-40B4-BE49-F238E27FC236}">
              <a16:creationId xmlns:a16="http://schemas.microsoft.com/office/drawing/2014/main" id="{34577E6F-8DBB-439F-A416-64E8D65D2BD6}"/>
            </a:ext>
          </a:extLst>
        </xdr:cNvPr>
        <xdr:cNvSpPr txBox="1"/>
      </xdr:nvSpPr>
      <xdr:spPr>
        <a:xfrm>
          <a:off x="16592627" y="9808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89933</xdr:rowOff>
    </xdr:from>
    <xdr:ext cx="469744" cy="259045"/>
    <xdr:sp macro="" textlink="">
      <xdr:nvSpPr>
        <xdr:cNvPr id="508" name="n_4mainValue【学校施設】&#10;一人当たり面積">
          <a:extLst>
            <a:ext uri="{FF2B5EF4-FFF2-40B4-BE49-F238E27FC236}">
              <a16:creationId xmlns:a16="http://schemas.microsoft.com/office/drawing/2014/main" id="{61D64FCD-1FBB-4492-B54E-175BDF4F9904}"/>
            </a:ext>
          </a:extLst>
        </xdr:cNvPr>
        <xdr:cNvSpPr txBox="1"/>
      </xdr:nvSpPr>
      <xdr:spPr>
        <a:xfrm>
          <a:off x="16592627" y="10332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09" name="正方形/長方形 508">
          <a:extLst>
            <a:ext uri="{FF2B5EF4-FFF2-40B4-BE49-F238E27FC236}">
              <a16:creationId xmlns:a16="http://schemas.microsoft.com/office/drawing/2014/main" id="{35B166CB-33D5-49E4-8FEE-614E3B6FBA7D}"/>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0" name="正方形/長方形 509">
          <a:extLst>
            <a:ext uri="{FF2B5EF4-FFF2-40B4-BE49-F238E27FC236}">
              <a16:creationId xmlns:a16="http://schemas.microsoft.com/office/drawing/2014/main" id="{567FD043-0D46-47AC-B01E-72CD4AADC1A9}"/>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1" name="正方形/長方形 510">
          <a:extLst>
            <a:ext uri="{FF2B5EF4-FFF2-40B4-BE49-F238E27FC236}">
              <a16:creationId xmlns:a16="http://schemas.microsoft.com/office/drawing/2014/main" id="{CB9821B7-4A4E-4E72-B88D-F6315D04277E}"/>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2" name="正方形/長方形 511">
          <a:extLst>
            <a:ext uri="{FF2B5EF4-FFF2-40B4-BE49-F238E27FC236}">
              <a16:creationId xmlns:a16="http://schemas.microsoft.com/office/drawing/2014/main" id="{35BCBC96-93EB-4F16-A47A-4CFC747A8891}"/>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3" name="正方形/長方形 512">
          <a:extLst>
            <a:ext uri="{FF2B5EF4-FFF2-40B4-BE49-F238E27FC236}">
              <a16:creationId xmlns:a16="http://schemas.microsoft.com/office/drawing/2014/main" id="{77EADEDD-0764-4239-BA5C-C69A34502882}"/>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14" name="正方形/長方形 513">
          <a:extLst>
            <a:ext uri="{FF2B5EF4-FFF2-40B4-BE49-F238E27FC236}">
              <a16:creationId xmlns:a16="http://schemas.microsoft.com/office/drawing/2014/main" id="{B4DE5538-2271-48A3-91E5-33404E08ED5A}"/>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15" name="正方形/長方形 514">
          <a:extLst>
            <a:ext uri="{FF2B5EF4-FFF2-40B4-BE49-F238E27FC236}">
              <a16:creationId xmlns:a16="http://schemas.microsoft.com/office/drawing/2014/main" id="{99CAECB3-3EB1-4F43-B340-FB33732BD8FE}"/>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16" name="正方形/長方形 515">
          <a:extLst>
            <a:ext uri="{FF2B5EF4-FFF2-40B4-BE49-F238E27FC236}">
              <a16:creationId xmlns:a16="http://schemas.microsoft.com/office/drawing/2014/main" id="{04214E66-3802-4FBC-9E2C-519F49C20540}"/>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17" name="テキスト ボックス 516">
          <a:extLst>
            <a:ext uri="{FF2B5EF4-FFF2-40B4-BE49-F238E27FC236}">
              <a16:creationId xmlns:a16="http://schemas.microsoft.com/office/drawing/2014/main" id="{7992E1F2-F1A5-4C6E-82C4-7FB67C5BFF85}"/>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18" name="直線コネクタ 517">
          <a:extLst>
            <a:ext uri="{FF2B5EF4-FFF2-40B4-BE49-F238E27FC236}">
              <a16:creationId xmlns:a16="http://schemas.microsoft.com/office/drawing/2014/main" id="{FCF9851B-C9C8-4273-B5F0-CD47C0FD5B2F}"/>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19" name="テキスト ボックス 518">
          <a:extLst>
            <a:ext uri="{FF2B5EF4-FFF2-40B4-BE49-F238E27FC236}">
              <a16:creationId xmlns:a16="http://schemas.microsoft.com/office/drawing/2014/main" id="{4190DE2A-7AEC-4153-976D-83C52D739228}"/>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520" name="直線コネクタ 519">
          <a:extLst>
            <a:ext uri="{FF2B5EF4-FFF2-40B4-BE49-F238E27FC236}">
              <a16:creationId xmlns:a16="http://schemas.microsoft.com/office/drawing/2014/main" id="{15025E2A-E93D-42C5-B286-3FC68BE16ED2}"/>
            </a:ext>
          </a:extLst>
        </xdr:cNvPr>
        <xdr:cNvCxnSpPr/>
      </xdr:nvCxnSpPr>
      <xdr:spPr>
        <a:xfrm>
          <a:off x="11207750" y="1424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521" name="テキスト ボックス 520">
          <a:extLst>
            <a:ext uri="{FF2B5EF4-FFF2-40B4-BE49-F238E27FC236}">
              <a16:creationId xmlns:a16="http://schemas.microsoft.com/office/drawing/2014/main" id="{F8F01063-2266-4255-B953-CBBD46CF4325}"/>
            </a:ext>
          </a:extLst>
        </xdr:cNvPr>
        <xdr:cNvSpPr txBox="1"/>
      </xdr:nvSpPr>
      <xdr:spPr>
        <a:xfrm>
          <a:off x="107977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522" name="直線コネクタ 521">
          <a:extLst>
            <a:ext uri="{FF2B5EF4-FFF2-40B4-BE49-F238E27FC236}">
              <a16:creationId xmlns:a16="http://schemas.microsoft.com/office/drawing/2014/main" id="{34AB07B1-C079-49C3-817C-4C9138968688}"/>
            </a:ext>
          </a:extLst>
        </xdr:cNvPr>
        <xdr:cNvCxnSpPr/>
      </xdr:nvCxnSpPr>
      <xdr:spPr>
        <a:xfrm>
          <a:off x="11207750" y="1380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523" name="テキスト ボックス 522">
          <a:extLst>
            <a:ext uri="{FF2B5EF4-FFF2-40B4-BE49-F238E27FC236}">
              <a16:creationId xmlns:a16="http://schemas.microsoft.com/office/drawing/2014/main" id="{AFE94E20-04AE-4B03-B085-877C5A203B89}"/>
            </a:ext>
          </a:extLst>
        </xdr:cNvPr>
        <xdr:cNvSpPr txBox="1"/>
      </xdr:nvSpPr>
      <xdr:spPr>
        <a:xfrm>
          <a:off x="108427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524" name="直線コネクタ 523">
          <a:extLst>
            <a:ext uri="{FF2B5EF4-FFF2-40B4-BE49-F238E27FC236}">
              <a16:creationId xmlns:a16="http://schemas.microsoft.com/office/drawing/2014/main" id="{F2F714B9-6801-4FBB-BA96-2B6F04360574}"/>
            </a:ext>
          </a:extLst>
        </xdr:cNvPr>
        <xdr:cNvCxnSpPr/>
      </xdr:nvCxnSpPr>
      <xdr:spPr>
        <a:xfrm>
          <a:off x="11207750" y="13366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525" name="テキスト ボックス 524">
          <a:extLst>
            <a:ext uri="{FF2B5EF4-FFF2-40B4-BE49-F238E27FC236}">
              <a16:creationId xmlns:a16="http://schemas.microsoft.com/office/drawing/2014/main" id="{BCB98E51-064E-45DD-A8EA-DAE0872315E9}"/>
            </a:ext>
          </a:extLst>
        </xdr:cNvPr>
        <xdr:cNvSpPr txBox="1"/>
      </xdr:nvSpPr>
      <xdr:spPr>
        <a:xfrm>
          <a:off x="108427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526" name="直線コネクタ 525">
          <a:extLst>
            <a:ext uri="{FF2B5EF4-FFF2-40B4-BE49-F238E27FC236}">
              <a16:creationId xmlns:a16="http://schemas.microsoft.com/office/drawing/2014/main" id="{ABD093AB-4140-4D9E-8A52-B88A2718F7D4}"/>
            </a:ext>
          </a:extLst>
        </xdr:cNvPr>
        <xdr:cNvCxnSpPr/>
      </xdr:nvCxnSpPr>
      <xdr:spPr>
        <a:xfrm>
          <a:off x="11207750" y="12922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527" name="テキスト ボックス 526">
          <a:extLst>
            <a:ext uri="{FF2B5EF4-FFF2-40B4-BE49-F238E27FC236}">
              <a16:creationId xmlns:a16="http://schemas.microsoft.com/office/drawing/2014/main" id="{DB4D81E3-93CF-4071-81A2-8ACECDFCA17B}"/>
            </a:ext>
          </a:extLst>
        </xdr:cNvPr>
        <xdr:cNvSpPr txBox="1"/>
      </xdr:nvSpPr>
      <xdr:spPr>
        <a:xfrm>
          <a:off x="108427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28" name="直線コネクタ 527">
          <a:extLst>
            <a:ext uri="{FF2B5EF4-FFF2-40B4-BE49-F238E27FC236}">
              <a16:creationId xmlns:a16="http://schemas.microsoft.com/office/drawing/2014/main" id="{D9E939B5-0E51-4B24-86B4-3780F28AC5B0}"/>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529" name="テキスト ボックス 528">
          <a:extLst>
            <a:ext uri="{FF2B5EF4-FFF2-40B4-BE49-F238E27FC236}">
              <a16:creationId xmlns:a16="http://schemas.microsoft.com/office/drawing/2014/main" id="{9E398655-58EC-4476-BC3F-D07D0251E64B}"/>
            </a:ext>
          </a:extLst>
        </xdr:cNvPr>
        <xdr:cNvSpPr txBox="1"/>
      </xdr:nvSpPr>
      <xdr:spPr>
        <a:xfrm>
          <a:off x="108427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30" name="【児童館】&#10;有形固定資産減価償却率グラフ枠">
          <a:extLst>
            <a:ext uri="{FF2B5EF4-FFF2-40B4-BE49-F238E27FC236}">
              <a16:creationId xmlns:a16="http://schemas.microsoft.com/office/drawing/2014/main" id="{D1C7E2BC-CB0B-49D4-AF57-2628AC350902}"/>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44958</xdr:rowOff>
    </xdr:from>
    <xdr:to>
      <xdr:col>85</xdr:col>
      <xdr:colOff>126364</xdr:colOff>
      <xdr:row>86</xdr:row>
      <xdr:rowOff>38100</xdr:rowOff>
    </xdr:to>
    <xdr:cxnSp macro="">
      <xdr:nvCxnSpPr>
        <xdr:cNvPr id="531" name="直線コネクタ 530">
          <a:extLst>
            <a:ext uri="{FF2B5EF4-FFF2-40B4-BE49-F238E27FC236}">
              <a16:creationId xmlns:a16="http://schemas.microsoft.com/office/drawing/2014/main" id="{F6157C70-A46B-4862-8EEB-41AC3A5D8178}"/>
            </a:ext>
          </a:extLst>
        </xdr:cNvPr>
        <xdr:cNvCxnSpPr/>
      </xdr:nvCxnSpPr>
      <xdr:spPr>
        <a:xfrm flipV="1">
          <a:off x="14699614" y="12929108"/>
          <a:ext cx="0" cy="1313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532" name="【児童館】&#10;有形固定資産減価償却率最小値テキスト">
          <a:extLst>
            <a:ext uri="{FF2B5EF4-FFF2-40B4-BE49-F238E27FC236}">
              <a16:creationId xmlns:a16="http://schemas.microsoft.com/office/drawing/2014/main" id="{AF1846F3-3DC1-40B8-9F7D-0B5E3A602D1A}"/>
            </a:ext>
          </a:extLst>
        </xdr:cNvPr>
        <xdr:cNvSpPr txBox="1"/>
      </xdr:nvSpPr>
      <xdr:spPr>
        <a:xfrm>
          <a:off x="14738350" y="142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533" name="直線コネクタ 532">
          <a:extLst>
            <a:ext uri="{FF2B5EF4-FFF2-40B4-BE49-F238E27FC236}">
              <a16:creationId xmlns:a16="http://schemas.microsoft.com/office/drawing/2014/main" id="{9696875F-64BD-4C7B-B849-B5479B783F23}"/>
            </a:ext>
          </a:extLst>
        </xdr:cNvPr>
        <xdr:cNvCxnSpPr/>
      </xdr:nvCxnSpPr>
      <xdr:spPr>
        <a:xfrm>
          <a:off x="14611350" y="14243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163085</xdr:rowOff>
    </xdr:from>
    <xdr:ext cx="405111" cy="259045"/>
    <xdr:sp macro="" textlink="">
      <xdr:nvSpPr>
        <xdr:cNvPr id="534" name="【児童館】&#10;有形固定資産減価償却率最大値テキスト">
          <a:extLst>
            <a:ext uri="{FF2B5EF4-FFF2-40B4-BE49-F238E27FC236}">
              <a16:creationId xmlns:a16="http://schemas.microsoft.com/office/drawing/2014/main" id="{33FBB832-9380-4B31-B145-A37B0250D1D5}"/>
            </a:ext>
          </a:extLst>
        </xdr:cNvPr>
        <xdr:cNvSpPr txBox="1"/>
      </xdr:nvSpPr>
      <xdr:spPr>
        <a:xfrm>
          <a:off x="14738350" y="12717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44958</xdr:rowOff>
    </xdr:from>
    <xdr:to>
      <xdr:col>86</xdr:col>
      <xdr:colOff>25400</xdr:colOff>
      <xdr:row>78</xdr:row>
      <xdr:rowOff>44958</xdr:rowOff>
    </xdr:to>
    <xdr:cxnSp macro="">
      <xdr:nvCxnSpPr>
        <xdr:cNvPr id="535" name="直線コネクタ 534">
          <a:extLst>
            <a:ext uri="{FF2B5EF4-FFF2-40B4-BE49-F238E27FC236}">
              <a16:creationId xmlns:a16="http://schemas.microsoft.com/office/drawing/2014/main" id="{A39799F4-3156-4672-93D9-E6DB7E7977DD}"/>
            </a:ext>
          </a:extLst>
        </xdr:cNvPr>
        <xdr:cNvCxnSpPr/>
      </xdr:nvCxnSpPr>
      <xdr:spPr>
        <a:xfrm>
          <a:off x="14611350" y="129291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98314</xdr:rowOff>
    </xdr:from>
    <xdr:ext cx="405111" cy="259045"/>
    <xdr:sp macro="" textlink="">
      <xdr:nvSpPr>
        <xdr:cNvPr id="536" name="【児童館】&#10;有形固定資産減価償却率平均値テキスト">
          <a:extLst>
            <a:ext uri="{FF2B5EF4-FFF2-40B4-BE49-F238E27FC236}">
              <a16:creationId xmlns:a16="http://schemas.microsoft.com/office/drawing/2014/main" id="{11A76E8F-3DD5-4103-A555-8E85243390BE}"/>
            </a:ext>
          </a:extLst>
        </xdr:cNvPr>
        <xdr:cNvSpPr txBox="1"/>
      </xdr:nvSpPr>
      <xdr:spPr>
        <a:xfrm>
          <a:off x="14738350" y="138079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119887</xdr:rowOff>
    </xdr:from>
    <xdr:to>
      <xdr:col>85</xdr:col>
      <xdr:colOff>177800</xdr:colOff>
      <xdr:row>84</xdr:row>
      <xdr:rowOff>50037</xdr:rowOff>
    </xdr:to>
    <xdr:sp macro="" textlink="">
      <xdr:nvSpPr>
        <xdr:cNvPr id="537" name="フローチャート: 判断 536">
          <a:extLst>
            <a:ext uri="{FF2B5EF4-FFF2-40B4-BE49-F238E27FC236}">
              <a16:creationId xmlns:a16="http://schemas.microsoft.com/office/drawing/2014/main" id="{7AADDEA3-4C9B-4D1B-BCBF-A3EEE364B826}"/>
            </a:ext>
          </a:extLst>
        </xdr:cNvPr>
        <xdr:cNvSpPr/>
      </xdr:nvSpPr>
      <xdr:spPr>
        <a:xfrm>
          <a:off x="14649450" y="138295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62737</xdr:rowOff>
    </xdr:from>
    <xdr:to>
      <xdr:col>81</xdr:col>
      <xdr:colOff>101600</xdr:colOff>
      <xdr:row>83</xdr:row>
      <xdr:rowOff>164337</xdr:rowOff>
    </xdr:to>
    <xdr:sp macro="" textlink="">
      <xdr:nvSpPr>
        <xdr:cNvPr id="538" name="フローチャート: 判断 537">
          <a:extLst>
            <a:ext uri="{FF2B5EF4-FFF2-40B4-BE49-F238E27FC236}">
              <a16:creationId xmlns:a16="http://schemas.microsoft.com/office/drawing/2014/main" id="{41728903-C4FE-4BE1-B0FE-67E3F8516677}"/>
            </a:ext>
          </a:extLst>
        </xdr:cNvPr>
        <xdr:cNvSpPr/>
      </xdr:nvSpPr>
      <xdr:spPr>
        <a:xfrm>
          <a:off x="13887450" y="13772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12446</xdr:rowOff>
    </xdr:from>
    <xdr:to>
      <xdr:col>76</xdr:col>
      <xdr:colOff>165100</xdr:colOff>
      <xdr:row>83</xdr:row>
      <xdr:rowOff>114046</xdr:rowOff>
    </xdr:to>
    <xdr:sp macro="" textlink="">
      <xdr:nvSpPr>
        <xdr:cNvPr id="539" name="フローチャート: 判断 538">
          <a:extLst>
            <a:ext uri="{FF2B5EF4-FFF2-40B4-BE49-F238E27FC236}">
              <a16:creationId xmlns:a16="http://schemas.microsoft.com/office/drawing/2014/main" id="{B265A74D-2FB6-4771-ACD5-22382C1D9A90}"/>
            </a:ext>
          </a:extLst>
        </xdr:cNvPr>
        <xdr:cNvSpPr/>
      </xdr:nvSpPr>
      <xdr:spPr>
        <a:xfrm>
          <a:off x="13093700" y="1372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540" name="フローチャート: 判断 539">
          <a:extLst>
            <a:ext uri="{FF2B5EF4-FFF2-40B4-BE49-F238E27FC236}">
              <a16:creationId xmlns:a16="http://schemas.microsoft.com/office/drawing/2014/main" id="{CD3E57BF-5F97-49CA-B3D4-825348203D35}"/>
            </a:ext>
          </a:extLst>
        </xdr:cNvPr>
        <xdr:cNvSpPr/>
      </xdr:nvSpPr>
      <xdr:spPr>
        <a:xfrm>
          <a:off x="12299950" y="136918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87885</xdr:rowOff>
    </xdr:from>
    <xdr:to>
      <xdr:col>67</xdr:col>
      <xdr:colOff>101600</xdr:colOff>
      <xdr:row>83</xdr:row>
      <xdr:rowOff>18035</xdr:rowOff>
    </xdr:to>
    <xdr:sp macro="" textlink="">
      <xdr:nvSpPr>
        <xdr:cNvPr id="541" name="フローチャート: 判断 540">
          <a:extLst>
            <a:ext uri="{FF2B5EF4-FFF2-40B4-BE49-F238E27FC236}">
              <a16:creationId xmlns:a16="http://schemas.microsoft.com/office/drawing/2014/main" id="{65981220-F93B-4A38-80EE-F2AB0169261B}"/>
            </a:ext>
          </a:extLst>
        </xdr:cNvPr>
        <xdr:cNvSpPr/>
      </xdr:nvSpPr>
      <xdr:spPr>
        <a:xfrm>
          <a:off x="11487150" y="13632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42" name="テキスト ボックス 541">
          <a:extLst>
            <a:ext uri="{FF2B5EF4-FFF2-40B4-BE49-F238E27FC236}">
              <a16:creationId xmlns:a16="http://schemas.microsoft.com/office/drawing/2014/main" id="{85E8E8C9-E9FA-4C7D-8441-730E1B2E8589}"/>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43" name="テキスト ボックス 542">
          <a:extLst>
            <a:ext uri="{FF2B5EF4-FFF2-40B4-BE49-F238E27FC236}">
              <a16:creationId xmlns:a16="http://schemas.microsoft.com/office/drawing/2014/main" id="{5141E8FD-2A1B-4080-89E0-6D637E009599}"/>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44" name="テキスト ボックス 543">
          <a:extLst>
            <a:ext uri="{FF2B5EF4-FFF2-40B4-BE49-F238E27FC236}">
              <a16:creationId xmlns:a16="http://schemas.microsoft.com/office/drawing/2014/main" id="{B68E666B-4E9D-4347-A6F8-F34C4E75EE34}"/>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45" name="テキスト ボックス 544">
          <a:extLst>
            <a:ext uri="{FF2B5EF4-FFF2-40B4-BE49-F238E27FC236}">
              <a16:creationId xmlns:a16="http://schemas.microsoft.com/office/drawing/2014/main" id="{B54A9EEE-A7A9-43E8-AB3E-B2534D81396B}"/>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46" name="テキスト ボックス 545">
          <a:extLst>
            <a:ext uri="{FF2B5EF4-FFF2-40B4-BE49-F238E27FC236}">
              <a16:creationId xmlns:a16="http://schemas.microsoft.com/office/drawing/2014/main" id="{6E378476-0D31-4293-8796-09C2E1AA6EF9}"/>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85</xdr:row>
      <xdr:rowOff>51308</xdr:rowOff>
    </xdr:from>
    <xdr:to>
      <xdr:col>67</xdr:col>
      <xdr:colOff>101600</xdr:colOff>
      <xdr:row>85</xdr:row>
      <xdr:rowOff>152908</xdr:rowOff>
    </xdr:to>
    <xdr:sp macro="" textlink="">
      <xdr:nvSpPr>
        <xdr:cNvPr id="547" name="楕円 546">
          <a:extLst>
            <a:ext uri="{FF2B5EF4-FFF2-40B4-BE49-F238E27FC236}">
              <a16:creationId xmlns:a16="http://schemas.microsoft.com/office/drawing/2014/main" id="{58207633-3F36-4F6B-B032-868204E939B0}"/>
            </a:ext>
          </a:extLst>
        </xdr:cNvPr>
        <xdr:cNvSpPr/>
      </xdr:nvSpPr>
      <xdr:spPr>
        <a:xfrm>
          <a:off x="11487150" y="1409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9414</xdr:rowOff>
    </xdr:from>
    <xdr:ext cx="405111" cy="259045"/>
    <xdr:sp macro="" textlink="">
      <xdr:nvSpPr>
        <xdr:cNvPr id="548" name="n_1aveValue【児童館】&#10;有形固定資産減価償却率">
          <a:extLst>
            <a:ext uri="{FF2B5EF4-FFF2-40B4-BE49-F238E27FC236}">
              <a16:creationId xmlns:a16="http://schemas.microsoft.com/office/drawing/2014/main" id="{49916926-0520-4CA9-86A7-F901033274AF}"/>
            </a:ext>
          </a:extLst>
        </xdr:cNvPr>
        <xdr:cNvSpPr txBox="1"/>
      </xdr:nvSpPr>
      <xdr:spPr>
        <a:xfrm>
          <a:off x="13742044" y="13553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130573</xdr:rowOff>
    </xdr:from>
    <xdr:ext cx="405111" cy="259045"/>
    <xdr:sp macro="" textlink="">
      <xdr:nvSpPr>
        <xdr:cNvPr id="549" name="n_2aveValue【児童館】&#10;有形固定資産減価償却率">
          <a:extLst>
            <a:ext uri="{FF2B5EF4-FFF2-40B4-BE49-F238E27FC236}">
              <a16:creationId xmlns:a16="http://schemas.microsoft.com/office/drawing/2014/main" id="{189DF3E5-BA87-44AB-A8F7-16EACF5CD007}"/>
            </a:ext>
          </a:extLst>
        </xdr:cNvPr>
        <xdr:cNvSpPr txBox="1"/>
      </xdr:nvSpPr>
      <xdr:spPr>
        <a:xfrm>
          <a:off x="12960994" y="13510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93997</xdr:rowOff>
    </xdr:from>
    <xdr:ext cx="405111" cy="259045"/>
    <xdr:sp macro="" textlink="">
      <xdr:nvSpPr>
        <xdr:cNvPr id="550" name="n_3aveValue【児童館】&#10;有形固定資産減価償却率">
          <a:extLst>
            <a:ext uri="{FF2B5EF4-FFF2-40B4-BE49-F238E27FC236}">
              <a16:creationId xmlns:a16="http://schemas.microsoft.com/office/drawing/2014/main" id="{07DBC16D-2790-403C-91FE-268B649133B8}"/>
            </a:ext>
          </a:extLst>
        </xdr:cNvPr>
        <xdr:cNvSpPr txBox="1"/>
      </xdr:nvSpPr>
      <xdr:spPr>
        <a:xfrm>
          <a:off x="12167244" y="13473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34562</xdr:rowOff>
    </xdr:from>
    <xdr:ext cx="405111" cy="259045"/>
    <xdr:sp macro="" textlink="">
      <xdr:nvSpPr>
        <xdr:cNvPr id="551" name="n_4aveValue【児童館】&#10;有形固定資産減価償却率">
          <a:extLst>
            <a:ext uri="{FF2B5EF4-FFF2-40B4-BE49-F238E27FC236}">
              <a16:creationId xmlns:a16="http://schemas.microsoft.com/office/drawing/2014/main" id="{B62A8D50-8BE9-4F55-B5B7-427701F7B0AC}"/>
            </a:ext>
          </a:extLst>
        </xdr:cNvPr>
        <xdr:cNvSpPr txBox="1"/>
      </xdr:nvSpPr>
      <xdr:spPr>
        <a:xfrm>
          <a:off x="11354444" y="13414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144035</xdr:rowOff>
    </xdr:from>
    <xdr:ext cx="405111" cy="259045"/>
    <xdr:sp macro="" textlink="">
      <xdr:nvSpPr>
        <xdr:cNvPr id="552" name="n_4mainValue【児童館】&#10;有形固定資産減価償却率">
          <a:extLst>
            <a:ext uri="{FF2B5EF4-FFF2-40B4-BE49-F238E27FC236}">
              <a16:creationId xmlns:a16="http://schemas.microsoft.com/office/drawing/2014/main" id="{2A748EA6-8130-4BB5-9051-6E8BD885C4A8}"/>
            </a:ext>
          </a:extLst>
        </xdr:cNvPr>
        <xdr:cNvSpPr txBox="1"/>
      </xdr:nvSpPr>
      <xdr:spPr>
        <a:xfrm>
          <a:off x="11354444" y="1418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53" name="正方形/長方形 552">
          <a:extLst>
            <a:ext uri="{FF2B5EF4-FFF2-40B4-BE49-F238E27FC236}">
              <a16:creationId xmlns:a16="http://schemas.microsoft.com/office/drawing/2014/main" id="{5938BC9A-B2FB-4E2B-BA04-89BDC6998048}"/>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54" name="正方形/長方形 553">
          <a:extLst>
            <a:ext uri="{FF2B5EF4-FFF2-40B4-BE49-F238E27FC236}">
              <a16:creationId xmlns:a16="http://schemas.microsoft.com/office/drawing/2014/main" id="{87EE59D4-16DC-4F17-BB8C-9D185681A213}"/>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55" name="正方形/長方形 554">
          <a:extLst>
            <a:ext uri="{FF2B5EF4-FFF2-40B4-BE49-F238E27FC236}">
              <a16:creationId xmlns:a16="http://schemas.microsoft.com/office/drawing/2014/main" id="{A58D2552-DF7A-4982-B37B-4304635DBE45}"/>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56" name="正方形/長方形 555">
          <a:extLst>
            <a:ext uri="{FF2B5EF4-FFF2-40B4-BE49-F238E27FC236}">
              <a16:creationId xmlns:a16="http://schemas.microsoft.com/office/drawing/2014/main" id="{F555D95A-05D8-47BC-89AD-C7A9B68C819D}"/>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57" name="正方形/長方形 556">
          <a:extLst>
            <a:ext uri="{FF2B5EF4-FFF2-40B4-BE49-F238E27FC236}">
              <a16:creationId xmlns:a16="http://schemas.microsoft.com/office/drawing/2014/main" id="{270B5786-E85F-4E02-8611-BCF2CF46049D}"/>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58" name="正方形/長方形 557">
          <a:extLst>
            <a:ext uri="{FF2B5EF4-FFF2-40B4-BE49-F238E27FC236}">
              <a16:creationId xmlns:a16="http://schemas.microsoft.com/office/drawing/2014/main" id="{73B1B891-7EFC-4AAA-881F-9215CEE5BC20}"/>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59" name="正方形/長方形 558">
          <a:extLst>
            <a:ext uri="{FF2B5EF4-FFF2-40B4-BE49-F238E27FC236}">
              <a16:creationId xmlns:a16="http://schemas.microsoft.com/office/drawing/2014/main" id="{562657DA-B2C7-427C-8237-2AB15E34154E}"/>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60" name="正方形/長方形 559">
          <a:extLst>
            <a:ext uri="{FF2B5EF4-FFF2-40B4-BE49-F238E27FC236}">
              <a16:creationId xmlns:a16="http://schemas.microsoft.com/office/drawing/2014/main" id="{BE75CAC1-1757-420A-B3C4-53F7E19C5CBC}"/>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61" name="テキスト ボックス 560">
          <a:extLst>
            <a:ext uri="{FF2B5EF4-FFF2-40B4-BE49-F238E27FC236}">
              <a16:creationId xmlns:a16="http://schemas.microsoft.com/office/drawing/2014/main" id="{F8EC2685-AE93-4B97-937A-17F7B9D469A8}"/>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62" name="直線コネクタ 561">
          <a:extLst>
            <a:ext uri="{FF2B5EF4-FFF2-40B4-BE49-F238E27FC236}">
              <a16:creationId xmlns:a16="http://schemas.microsoft.com/office/drawing/2014/main" id="{DEBE24C0-100D-48B5-9BCE-06EE1FB95C23}"/>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63" name="直線コネクタ 562">
          <a:extLst>
            <a:ext uri="{FF2B5EF4-FFF2-40B4-BE49-F238E27FC236}">
              <a16:creationId xmlns:a16="http://schemas.microsoft.com/office/drawing/2014/main" id="{39801A97-1A12-483A-AAD5-10D5A6801982}"/>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64" name="テキスト ボックス 563">
          <a:extLst>
            <a:ext uri="{FF2B5EF4-FFF2-40B4-BE49-F238E27FC236}">
              <a16:creationId xmlns:a16="http://schemas.microsoft.com/office/drawing/2014/main" id="{AB7B6EDB-4ADC-43D0-A525-9D1A81D36EF0}"/>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65" name="直線コネクタ 564">
          <a:extLst>
            <a:ext uri="{FF2B5EF4-FFF2-40B4-BE49-F238E27FC236}">
              <a16:creationId xmlns:a16="http://schemas.microsoft.com/office/drawing/2014/main" id="{E3D30427-4D00-4A76-97E7-2389D1E9E156}"/>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66" name="テキスト ボックス 565">
          <a:extLst>
            <a:ext uri="{FF2B5EF4-FFF2-40B4-BE49-F238E27FC236}">
              <a16:creationId xmlns:a16="http://schemas.microsoft.com/office/drawing/2014/main" id="{1199DF82-3BF1-4CD4-AE3E-21BB68AD8F70}"/>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67" name="直線コネクタ 566">
          <a:extLst>
            <a:ext uri="{FF2B5EF4-FFF2-40B4-BE49-F238E27FC236}">
              <a16:creationId xmlns:a16="http://schemas.microsoft.com/office/drawing/2014/main" id="{5EF84FCA-24AA-4E8C-88D6-5BD1BC2E30FC}"/>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68" name="テキスト ボックス 567">
          <a:extLst>
            <a:ext uri="{FF2B5EF4-FFF2-40B4-BE49-F238E27FC236}">
              <a16:creationId xmlns:a16="http://schemas.microsoft.com/office/drawing/2014/main" id="{DC9004AE-4409-48FD-818D-A5E69C9599AF}"/>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69" name="直線コネクタ 568">
          <a:extLst>
            <a:ext uri="{FF2B5EF4-FFF2-40B4-BE49-F238E27FC236}">
              <a16:creationId xmlns:a16="http://schemas.microsoft.com/office/drawing/2014/main" id="{3F18FE81-ECEA-4F30-AA8A-C9307A4605F5}"/>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70" name="テキスト ボックス 569">
          <a:extLst>
            <a:ext uri="{FF2B5EF4-FFF2-40B4-BE49-F238E27FC236}">
              <a16:creationId xmlns:a16="http://schemas.microsoft.com/office/drawing/2014/main" id="{7B3C9F1A-4CCA-4ED9-8A20-9AF695416700}"/>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71" name="直線コネクタ 570">
          <a:extLst>
            <a:ext uri="{FF2B5EF4-FFF2-40B4-BE49-F238E27FC236}">
              <a16:creationId xmlns:a16="http://schemas.microsoft.com/office/drawing/2014/main" id="{A653A0B0-19BB-47D8-998D-E2075C4618F7}"/>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72" name="テキスト ボックス 571">
          <a:extLst>
            <a:ext uri="{FF2B5EF4-FFF2-40B4-BE49-F238E27FC236}">
              <a16:creationId xmlns:a16="http://schemas.microsoft.com/office/drawing/2014/main" id="{25E3B3A4-799B-4279-A62C-6A187AECD03D}"/>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73" name="直線コネクタ 572">
          <a:extLst>
            <a:ext uri="{FF2B5EF4-FFF2-40B4-BE49-F238E27FC236}">
              <a16:creationId xmlns:a16="http://schemas.microsoft.com/office/drawing/2014/main" id="{8671AEA6-6CF9-4A80-807B-E83605A1DE7F}"/>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74" name="テキスト ボックス 573">
          <a:extLst>
            <a:ext uri="{FF2B5EF4-FFF2-40B4-BE49-F238E27FC236}">
              <a16:creationId xmlns:a16="http://schemas.microsoft.com/office/drawing/2014/main" id="{0B28B5BF-47EB-4939-913A-A6E196CC2BC0}"/>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75" name="【児童館】&#10;一人当たり面積グラフ枠">
          <a:extLst>
            <a:ext uri="{FF2B5EF4-FFF2-40B4-BE49-F238E27FC236}">
              <a16:creationId xmlns:a16="http://schemas.microsoft.com/office/drawing/2014/main" id="{870EE653-391A-48F6-985A-D3EF5D077764}"/>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53339</xdr:rowOff>
    </xdr:to>
    <xdr:cxnSp macro="">
      <xdr:nvCxnSpPr>
        <xdr:cNvPr id="576" name="直線コネクタ 575">
          <a:extLst>
            <a:ext uri="{FF2B5EF4-FFF2-40B4-BE49-F238E27FC236}">
              <a16:creationId xmlns:a16="http://schemas.microsoft.com/office/drawing/2014/main" id="{55AA0501-55B3-43B4-A014-A2B1118E0598}"/>
            </a:ext>
          </a:extLst>
        </xdr:cNvPr>
        <xdr:cNvCxnSpPr/>
      </xdr:nvCxnSpPr>
      <xdr:spPr>
        <a:xfrm flipV="1">
          <a:off x="19951064" y="12922250"/>
          <a:ext cx="0" cy="1336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57166</xdr:rowOff>
    </xdr:from>
    <xdr:ext cx="469744" cy="259045"/>
    <xdr:sp macro="" textlink="">
      <xdr:nvSpPr>
        <xdr:cNvPr id="577" name="【児童館】&#10;一人当たり面積最小値テキスト">
          <a:extLst>
            <a:ext uri="{FF2B5EF4-FFF2-40B4-BE49-F238E27FC236}">
              <a16:creationId xmlns:a16="http://schemas.microsoft.com/office/drawing/2014/main" id="{682D9C28-7661-42F0-A749-388469D20779}"/>
            </a:ext>
          </a:extLst>
        </xdr:cNvPr>
        <xdr:cNvSpPr txBox="1"/>
      </xdr:nvSpPr>
      <xdr:spPr>
        <a:xfrm>
          <a:off x="19989800" y="1426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53339</xdr:rowOff>
    </xdr:from>
    <xdr:to>
      <xdr:col>116</xdr:col>
      <xdr:colOff>152400</xdr:colOff>
      <xdr:row>86</xdr:row>
      <xdr:rowOff>53339</xdr:rowOff>
    </xdr:to>
    <xdr:cxnSp macro="">
      <xdr:nvCxnSpPr>
        <xdr:cNvPr id="578" name="直線コネクタ 577">
          <a:extLst>
            <a:ext uri="{FF2B5EF4-FFF2-40B4-BE49-F238E27FC236}">
              <a16:creationId xmlns:a16="http://schemas.microsoft.com/office/drawing/2014/main" id="{5A9BDF87-1839-4B25-81EF-46E28B783764}"/>
            </a:ext>
          </a:extLst>
        </xdr:cNvPr>
        <xdr:cNvCxnSpPr/>
      </xdr:nvCxnSpPr>
      <xdr:spPr>
        <a:xfrm>
          <a:off x="19881850" y="142582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579" name="【児童館】&#10;一人当たり面積最大値テキスト">
          <a:extLst>
            <a:ext uri="{FF2B5EF4-FFF2-40B4-BE49-F238E27FC236}">
              <a16:creationId xmlns:a16="http://schemas.microsoft.com/office/drawing/2014/main" id="{48F48925-8E57-4077-8B4A-102D755F520E}"/>
            </a:ext>
          </a:extLst>
        </xdr:cNvPr>
        <xdr:cNvSpPr txBox="1"/>
      </xdr:nvSpPr>
      <xdr:spPr>
        <a:xfrm>
          <a:off x="19989800" y="1271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580" name="直線コネクタ 579">
          <a:extLst>
            <a:ext uri="{FF2B5EF4-FFF2-40B4-BE49-F238E27FC236}">
              <a16:creationId xmlns:a16="http://schemas.microsoft.com/office/drawing/2014/main" id="{224C010D-29B2-4772-A699-1CCBDB690BA1}"/>
            </a:ext>
          </a:extLst>
        </xdr:cNvPr>
        <xdr:cNvCxnSpPr/>
      </xdr:nvCxnSpPr>
      <xdr:spPr>
        <a:xfrm>
          <a:off x="19881850" y="12922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95266</xdr:rowOff>
    </xdr:from>
    <xdr:ext cx="469744" cy="259045"/>
    <xdr:sp macro="" textlink="">
      <xdr:nvSpPr>
        <xdr:cNvPr id="581" name="【児童館】&#10;一人当たり面積平均値テキスト">
          <a:extLst>
            <a:ext uri="{FF2B5EF4-FFF2-40B4-BE49-F238E27FC236}">
              <a16:creationId xmlns:a16="http://schemas.microsoft.com/office/drawing/2014/main" id="{A0CE3A3F-5EDA-4427-9770-2AC226CB0173}"/>
            </a:ext>
          </a:extLst>
        </xdr:cNvPr>
        <xdr:cNvSpPr txBox="1"/>
      </xdr:nvSpPr>
      <xdr:spPr>
        <a:xfrm>
          <a:off x="19989800" y="139700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116839</xdr:rowOff>
    </xdr:from>
    <xdr:to>
      <xdr:col>116</xdr:col>
      <xdr:colOff>114300</xdr:colOff>
      <xdr:row>85</xdr:row>
      <xdr:rowOff>46989</xdr:rowOff>
    </xdr:to>
    <xdr:sp macro="" textlink="">
      <xdr:nvSpPr>
        <xdr:cNvPr id="582" name="フローチャート: 判断 581">
          <a:extLst>
            <a:ext uri="{FF2B5EF4-FFF2-40B4-BE49-F238E27FC236}">
              <a16:creationId xmlns:a16="http://schemas.microsoft.com/office/drawing/2014/main" id="{512C8758-1D09-404B-B7E6-AE3E614E1557}"/>
            </a:ext>
          </a:extLst>
        </xdr:cNvPr>
        <xdr:cNvSpPr/>
      </xdr:nvSpPr>
      <xdr:spPr>
        <a:xfrm>
          <a:off x="19900900" y="139915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124461</xdr:rowOff>
    </xdr:from>
    <xdr:to>
      <xdr:col>112</xdr:col>
      <xdr:colOff>38100</xdr:colOff>
      <xdr:row>85</xdr:row>
      <xdr:rowOff>54611</xdr:rowOff>
    </xdr:to>
    <xdr:sp macro="" textlink="">
      <xdr:nvSpPr>
        <xdr:cNvPr id="583" name="フローチャート: 判断 582">
          <a:extLst>
            <a:ext uri="{FF2B5EF4-FFF2-40B4-BE49-F238E27FC236}">
              <a16:creationId xmlns:a16="http://schemas.microsoft.com/office/drawing/2014/main" id="{6E692FE0-345C-4AEA-B8BF-0D04B539BC00}"/>
            </a:ext>
          </a:extLst>
        </xdr:cNvPr>
        <xdr:cNvSpPr/>
      </xdr:nvSpPr>
      <xdr:spPr>
        <a:xfrm>
          <a:off x="19157950" y="139992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132080</xdr:rowOff>
    </xdr:from>
    <xdr:to>
      <xdr:col>107</xdr:col>
      <xdr:colOff>101600</xdr:colOff>
      <xdr:row>85</xdr:row>
      <xdr:rowOff>62230</xdr:rowOff>
    </xdr:to>
    <xdr:sp macro="" textlink="">
      <xdr:nvSpPr>
        <xdr:cNvPr id="584" name="フローチャート: 判断 583">
          <a:extLst>
            <a:ext uri="{FF2B5EF4-FFF2-40B4-BE49-F238E27FC236}">
              <a16:creationId xmlns:a16="http://schemas.microsoft.com/office/drawing/2014/main" id="{4F879CF3-8714-432B-9A8A-D8186FF5877C}"/>
            </a:ext>
          </a:extLst>
        </xdr:cNvPr>
        <xdr:cNvSpPr/>
      </xdr:nvSpPr>
      <xdr:spPr>
        <a:xfrm>
          <a:off x="18345150" y="140068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135889</xdr:rowOff>
    </xdr:from>
    <xdr:to>
      <xdr:col>102</xdr:col>
      <xdr:colOff>165100</xdr:colOff>
      <xdr:row>85</xdr:row>
      <xdr:rowOff>66039</xdr:rowOff>
    </xdr:to>
    <xdr:sp macro="" textlink="">
      <xdr:nvSpPr>
        <xdr:cNvPr id="585" name="フローチャート: 判断 584">
          <a:extLst>
            <a:ext uri="{FF2B5EF4-FFF2-40B4-BE49-F238E27FC236}">
              <a16:creationId xmlns:a16="http://schemas.microsoft.com/office/drawing/2014/main" id="{D313084B-48AD-457B-979B-83DCE84C8C86}"/>
            </a:ext>
          </a:extLst>
        </xdr:cNvPr>
        <xdr:cNvSpPr/>
      </xdr:nvSpPr>
      <xdr:spPr>
        <a:xfrm>
          <a:off x="17551400" y="140106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158750</xdr:rowOff>
    </xdr:from>
    <xdr:to>
      <xdr:col>98</xdr:col>
      <xdr:colOff>38100</xdr:colOff>
      <xdr:row>85</xdr:row>
      <xdr:rowOff>88900</xdr:rowOff>
    </xdr:to>
    <xdr:sp macro="" textlink="">
      <xdr:nvSpPr>
        <xdr:cNvPr id="586" name="フローチャート: 判断 585">
          <a:extLst>
            <a:ext uri="{FF2B5EF4-FFF2-40B4-BE49-F238E27FC236}">
              <a16:creationId xmlns:a16="http://schemas.microsoft.com/office/drawing/2014/main" id="{CA76A97D-67C7-49AE-AA2F-D2CF2C819B7D}"/>
            </a:ext>
          </a:extLst>
        </xdr:cNvPr>
        <xdr:cNvSpPr/>
      </xdr:nvSpPr>
      <xdr:spPr>
        <a:xfrm>
          <a:off x="16757650" y="140335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87" name="テキスト ボックス 586">
          <a:extLst>
            <a:ext uri="{FF2B5EF4-FFF2-40B4-BE49-F238E27FC236}">
              <a16:creationId xmlns:a16="http://schemas.microsoft.com/office/drawing/2014/main" id="{BB9FD550-0F2D-4E2D-A07E-A1888E64ABD6}"/>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88" name="テキスト ボックス 587">
          <a:extLst>
            <a:ext uri="{FF2B5EF4-FFF2-40B4-BE49-F238E27FC236}">
              <a16:creationId xmlns:a16="http://schemas.microsoft.com/office/drawing/2014/main" id="{B04462A7-65E7-4B5B-9211-EB27BA110CE0}"/>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89" name="テキスト ボックス 588">
          <a:extLst>
            <a:ext uri="{FF2B5EF4-FFF2-40B4-BE49-F238E27FC236}">
              <a16:creationId xmlns:a16="http://schemas.microsoft.com/office/drawing/2014/main" id="{E14A62A9-655A-404A-AAC6-16F139DBFAC5}"/>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90" name="テキスト ボックス 589">
          <a:extLst>
            <a:ext uri="{FF2B5EF4-FFF2-40B4-BE49-F238E27FC236}">
              <a16:creationId xmlns:a16="http://schemas.microsoft.com/office/drawing/2014/main" id="{086075B3-5DEF-413E-B676-98933FC4635F}"/>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91" name="テキスト ボックス 590">
          <a:extLst>
            <a:ext uri="{FF2B5EF4-FFF2-40B4-BE49-F238E27FC236}">
              <a16:creationId xmlns:a16="http://schemas.microsoft.com/office/drawing/2014/main" id="{14C900B4-BA5B-4F0F-8D0F-246F477E6680}"/>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84</xdr:row>
      <xdr:rowOff>109220</xdr:rowOff>
    </xdr:from>
    <xdr:to>
      <xdr:col>98</xdr:col>
      <xdr:colOff>38100</xdr:colOff>
      <xdr:row>85</xdr:row>
      <xdr:rowOff>39370</xdr:rowOff>
    </xdr:to>
    <xdr:sp macro="" textlink="">
      <xdr:nvSpPr>
        <xdr:cNvPr id="592" name="楕円 591">
          <a:extLst>
            <a:ext uri="{FF2B5EF4-FFF2-40B4-BE49-F238E27FC236}">
              <a16:creationId xmlns:a16="http://schemas.microsoft.com/office/drawing/2014/main" id="{3C8D4C01-C280-40F4-840D-7331567AA61F}"/>
            </a:ext>
          </a:extLst>
        </xdr:cNvPr>
        <xdr:cNvSpPr/>
      </xdr:nvSpPr>
      <xdr:spPr>
        <a:xfrm>
          <a:off x="16757650" y="139839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83</xdr:row>
      <xdr:rowOff>71138</xdr:rowOff>
    </xdr:from>
    <xdr:ext cx="469744" cy="259045"/>
    <xdr:sp macro="" textlink="">
      <xdr:nvSpPr>
        <xdr:cNvPr id="593" name="n_1aveValue【児童館】&#10;一人当たり面積">
          <a:extLst>
            <a:ext uri="{FF2B5EF4-FFF2-40B4-BE49-F238E27FC236}">
              <a16:creationId xmlns:a16="http://schemas.microsoft.com/office/drawing/2014/main" id="{54EC67B8-F5D4-4E36-B9A1-F39E3EF05E19}"/>
            </a:ext>
          </a:extLst>
        </xdr:cNvPr>
        <xdr:cNvSpPr txBox="1"/>
      </xdr:nvSpPr>
      <xdr:spPr>
        <a:xfrm>
          <a:off x="18980227" y="1378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78757</xdr:rowOff>
    </xdr:from>
    <xdr:ext cx="469744" cy="259045"/>
    <xdr:sp macro="" textlink="">
      <xdr:nvSpPr>
        <xdr:cNvPr id="594" name="n_2aveValue【児童館】&#10;一人当たり面積">
          <a:extLst>
            <a:ext uri="{FF2B5EF4-FFF2-40B4-BE49-F238E27FC236}">
              <a16:creationId xmlns:a16="http://schemas.microsoft.com/office/drawing/2014/main" id="{65E6204D-F963-4313-8EF2-CEDF713ADF35}"/>
            </a:ext>
          </a:extLst>
        </xdr:cNvPr>
        <xdr:cNvSpPr txBox="1"/>
      </xdr:nvSpPr>
      <xdr:spPr>
        <a:xfrm>
          <a:off x="18180127" y="1378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82566</xdr:rowOff>
    </xdr:from>
    <xdr:ext cx="469744" cy="259045"/>
    <xdr:sp macro="" textlink="">
      <xdr:nvSpPr>
        <xdr:cNvPr id="595" name="n_3aveValue【児童館】&#10;一人当たり面積">
          <a:extLst>
            <a:ext uri="{FF2B5EF4-FFF2-40B4-BE49-F238E27FC236}">
              <a16:creationId xmlns:a16="http://schemas.microsoft.com/office/drawing/2014/main" id="{AD39A201-981B-44DB-9F09-B258D770F1CB}"/>
            </a:ext>
          </a:extLst>
        </xdr:cNvPr>
        <xdr:cNvSpPr txBox="1"/>
      </xdr:nvSpPr>
      <xdr:spPr>
        <a:xfrm>
          <a:off x="17386377" y="1379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80027</xdr:rowOff>
    </xdr:from>
    <xdr:ext cx="469744" cy="259045"/>
    <xdr:sp macro="" textlink="">
      <xdr:nvSpPr>
        <xdr:cNvPr id="596" name="n_4aveValue【児童館】&#10;一人当たり面積">
          <a:extLst>
            <a:ext uri="{FF2B5EF4-FFF2-40B4-BE49-F238E27FC236}">
              <a16:creationId xmlns:a16="http://schemas.microsoft.com/office/drawing/2014/main" id="{899BFE96-D7F6-48B4-803A-5BB67A7A0CDB}"/>
            </a:ext>
          </a:extLst>
        </xdr:cNvPr>
        <xdr:cNvSpPr txBox="1"/>
      </xdr:nvSpPr>
      <xdr:spPr>
        <a:xfrm>
          <a:off x="16592627" y="1411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55897</xdr:rowOff>
    </xdr:from>
    <xdr:ext cx="469744" cy="259045"/>
    <xdr:sp macro="" textlink="">
      <xdr:nvSpPr>
        <xdr:cNvPr id="597" name="n_4mainValue【児童館】&#10;一人当たり面積">
          <a:extLst>
            <a:ext uri="{FF2B5EF4-FFF2-40B4-BE49-F238E27FC236}">
              <a16:creationId xmlns:a16="http://schemas.microsoft.com/office/drawing/2014/main" id="{CE7196D3-BC95-4A53-8D7D-BD60682D73D6}"/>
            </a:ext>
          </a:extLst>
        </xdr:cNvPr>
        <xdr:cNvSpPr txBox="1"/>
      </xdr:nvSpPr>
      <xdr:spPr>
        <a:xfrm>
          <a:off x="16592627" y="1376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98" name="正方形/長方形 597">
          <a:extLst>
            <a:ext uri="{FF2B5EF4-FFF2-40B4-BE49-F238E27FC236}">
              <a16:creationId xmlns:a16="http://schemas.microsoft.com/office/drawing/2014/main" id="{565D551F-6CBD-422B-B296-938836E6C796}"/>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99" name="正方形/長方形 598">
          <a:extLst>
            <a:ext uri="{FF2B5EF4-FFF2-40B4-BE49-F238E27FC236}">
              <a16:creationId xmlns:a16="http://schemas.microsoft.com/office/drawing/2014/main" id="{6FD3B3B8-E800-45BB-9A8B-1555B660174A}"/>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00" name="正方形/長方形 599">
          <a:extLst>
            <a:ext uri="{FF2B5EF4-FFF2-40B4-BE49-F238E27FC236}">
              <a16:creationId xmlns:a16="http://schemas.microsoft.com/office/drawing/2014/main" id="{AEAACF6E-D1B4-4F1D-B995-5A1B00923480}"/>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01" name="正方形/長方形 600">
          <a:extLst>
            <a:ext uri="{FF2B5EF4-FFF2-40B4-BE49-F238E27FC236}">
              <a16:creationId xmlns:a16="http://schemas.microsoft.com/office/drawing/2014/main" id="{FF2688B2-669E-4DEE-A573-2632D55EC2A8}"/>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02" name="正方形/長方形 601">
          <a:extLst>
            <a:ext uri="{FF2B5EF4-FFF2-40B4-BE49-F238E27FC236}">
              <a16:creationId xmlns:a16="http://schemas.microsoft.com/office/drawing/2014/main" id="{8ED2B1ED-F893-46E8-B42C-C15308C843D7}"/>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03" name="正方形/長方形 602">
          <a:extLst>
            <a:ext uri="{FF2B5EF4-FFF2-40B4-BE49-F238E27FC236}">
              <a16:creationId xmlns:a16="http://schemas.microsoft.com/office/drawing/2014/main" id="{69B8F680-5802-4122-99BB-615847A2D951}"/>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04" name="正方形/長方形 603">
          <a:extLst>
            <a:ext uri="{FF2B5EF4-FFF2-40B4-BE49-F238E27FC236}">
              <a16:creationId xmlns:a16="http://schemas.microsoft.com/office/drawing/2014/main" id="{B1A6EC73-F4FA-4935-A47E-74893F1920EA}"/>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05" name="正方形/長方形 604">
          <a:extLst>
            <a:ext uri="{FF2B5EF4-FFF2-40B4-BE49-F238E27FC236}">
              <a16:creationId xmlns:a16="http://schemas.microsoft.com/office/drawing/2014/main" id="{A1B3B27E-BB84-4B4E-AB64-240B15D898E1}"/>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06" name="テキスト ボックス 605">
          <a:extLst>
            <a:ext uri="{FF2B5EF4-FFF2-40B4-BE49-F238E27FC236}">
              <a16:creationId xmlns:a16="http://schemas.microsoft.com/office/drawing/2014/main" id="{2F9272D0-DDE9-4EB5-A07C-C66CCE307ED6}"/>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07" name="直線コネクタ 606">
          <a:extLst>
            <a:ext uri="{FF2B5EF4-FFF2-40B4-BE49-F238E27FC236}">
              <a16:creationId xmlns:a16="http://schemas.microsoft.com/office/drawing/2014/main" id="{F85E6A4D-9493-4B91-9FAF-FC47D39E6683}"/>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08" name="テキスト ボックス 607">
          <a:extLst>
            <a:ext uri="{FF2B5EF4-FFF2-40B4-BE49-F238E27FC236}">
              <a16:creationId xmlns:a16="http://schemas.microsoft.com/office/drawing/2014/main" id="{58CBAD35-C0A8-4641-943F-A4559C254D9A}"/>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09" name="直線コネクタ 608">
          <a:extLst>
            <a:ext uri="{FF2B5EF4-FFF2-40B4-BE49-F238E27FC236}">
              <a16:creationId xmlns:a16="http://schemas.microsoft.com/office/drawing/2014/main" id="{86640AB6-9B25-45D0-AC6D-56DDF3AE3CED}"/>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10" name="テキスト ボックス 609">
          <a:extLst>
            <a:ext uri="{FF2B5EF4-FFF2-40B4-BE49-F238E27FC236}">
              <a16:creationId xmlns:a16="http://schemas.microsoft.com/office/drawing/2014/main" id="{FDB64D4D-A06D-4336-95E2-8A7427DF138B}"/>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11" name="直線コネクタ 610">
          <a:extLst>
            <a:ext uri="{FF2B5EF4-FFF2-40B4-BE49-F238E27FC236}">
              <a16:creationId xmlns:a16="http://schemas.microsoft.com/office/drawing/2014/main" id="{3B75B652-82A9-417E-A63D-8839514D30AF}"/>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12" name="テキスト ボックス 611">
          <a:extLst>
            <a:ext uri="{FF2B5EF4-FFF2-40B4-BE49-F238E27FC236}">
              <a16:creationId xmlns:a16="http://schemas.microsoft.com/office/drawing/2014/main" id="{05286959-0D1A-4388-A3BF-B2A5689653E0}"/>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13" name="直線コネクタ 612">
          <a:extLst>
            <a:ext uri="{FF2B5EF4-FFF2-40B4-BE49-F238E27FC236}">
              <a16:creationId xmlns:a16="http://schemas.microsoft.com/office/drawing/2014/main" id="{FC320E3A-6CEA-4240-89B3-8626127D04F4}"/>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14" name="テキスト ボックス 613">
          <a:extLst>
            <a:ext uri="{FF2B5EF4-FFF2-40B4-BE49-F238E27FC236}">
              <a16:creationId xmlns:a16="http://schemas.microsoft.com/office/drawing/2014/main" id="{3597DAD4-AB8E-4D86-8A9C-066ED51DFA26}"/>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15" name="直線コネクタ 614">
          <a:extLst>
            <a:ext uri="{FF2B5EF4-FFF2-40B4-BE49-F238E27FC236}">
              <a16:creationId xmlns:a16="http://schemas.microsoft.com/office/drawing/2014/main" id="{1CF28371-90A0-4CC2-965B-B2DEA5530F20}"/>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16" name="テキスト ボックス 615">
          <a:extLst>
            <a:ext uri="{FF2B5EF4-FFF2-40B4-BE49-F238E27FC236}">
              <a16:creationId xmlns:a16="http://schemas.microsoft.com/office/drawing/2014/main" id="{567D592F-782B-44EA-9726-0E9EDBBDA3BB}"/>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17" name="直線コネクタ 616">
          <a:extLst>
            <a:ext uri="{FF2B5EF4-FFF2-40B4-BE49-F238E27FC236}">
              <a16:creationId xmlns:a16="http://schemas.microsoft.com/office/drawing/2014/main" id="{79A3EF20-6F9E-41B6-829E-E5340A78EB3E}"/>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18" name="テキスト ボックス 617">
          <a:extLst>
            <a:ext uri="{FF2B5EF4-FFF2-40B4-BE49-F238E27FC236}">
              <a16:creationId xmlns:a16="http://schemas.microsoft.com/office/drawing/2014/main" id="{1613DDF8-1018-4AF5-B120-A22A82E6034E}"/>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9" name="直線コネクタ 618">
          <a:extLst>
            <a:ext uri="{FF2B5EF4-FFF2-40B4-BE49-F238E27FC236}">
              <a16:creationId xmlns:a16="http://schemas.microsoft.com/office/drawing/2014/main" id="{A72E06ED-D4FB-4E76-8FFC-C72AA124B457}"/>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20" name="テキスト ボックス 619">
          <a:extLst>
            <a:ext uri="{FF2B5EF4-FFF2-40B4-BE49-F238E27FC236}">
              <a16:creationId xmlns:a16="http://schemas.microsoft.com/office/drawing/2014/main" id="{4E9C1369-4573-468A-B9A6-B5B533225623}"/>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21" name="【公民館】&#10;有形固定資産減価償却率グラフ枠">
          <a:extLst>
            <a:ext uri="{FF2B5EF4-FFF2-40B4-BE49-F238E27FC236}">
              <a16:creationId xmlns:a16="http://schemas.microsoft.com/office/drawing/2014/main" id="{573F597C-AAF4-41B6-9A99-158EA3EBF5D9}"/>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622" name="直線コネクタ 621">
          <a:extLst>
            <a:ext uri="{FF2B5EF4-FFF2-40B4-BE49-F238E27FC236}">
              <a16:creationId xmlns:a16="http://schemas.microsoft.com/office/drawing/2014/main" id="{A542364B-580C-429E-B53B-51F57F840B3B}"/>
            </a:ext>
          </a:extLst>
        </xdr:cNvPr>
        <xdr:cNvCxnSpPr/>
      </xdr:nvCxnSpPr>
      <xdr:spPr>
        <a:xfrm flipV="1">
          <a:off x="14699614" y="165449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23" name="【公民館】&#10;有形固定資産減価償却率最小値テキスト">
          <a:extLst>
            <a:ext uri="{FF2B5EF4-FFF2-40B4-BE49-F238E27FC236}">
              <a16:creationId xmlns:a16="http://schemas.microsoft.com/office/drawing/2014/main" id="{2D73D062-FC33-496B-B75F-227166735DCD}"/>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24" name="直線コネクタ 623">
          <a:extLst>
            <a:ext uri="{FF2B5EF4-FFF2-40B4-BE49-F238E27FC236}">
              <a16:creationId xmlns:a16="http://schemas.microsoft.com/office/drawing/2014/main" id="{EE952A00-4B6B-4329-8F80-97270B70D216}"/>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625" name="【公民館】&#10;有形固定資産減価償却率最大値テキスト">
          <a:extLst>
            <a:ext uri="{FF2B5EF4-FFF2-40B4-BE49-F238E27FC236}">
              <a16:creationId xmlns:a16="http://schemas.microsoft.com/office/drawing/2014/main" id="{4A4FD200-7ED6-4CD8-8D01-0DBB077989B0}"/>
            </a:ext>
          </a:extLst>
        </xdr:cNvPr>
        <xdr:cNvSpPr txBox="1"/>
      </xdr:nvSpPr>
      <xdr:spPr>
        <a:xfrm>
          <a:off x="14738350" y="16320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626" name="直線コネクタ 625">
          <a:extLst>
            <a:ext uri="{FF2B5EF4-FFF2-40B4-BE49-F238E27FC236}">
              <a16:creationId xmlns:a16="http://schemas.microsoft.com/office/drawing/2014/main" id="{9F715030-3023-4C04-B936-65AD7CF07169}"/>
            </a:ext>
          </a:extLst>
        </xdr:cNvPr>
        <xdr:cNvCxnSpPr/>
      </xdr:nvCxnSpPr>
      <xdr:spPr>
        <a:xfrm>
          <a:off x="14611350" y="165449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99077</xdr:rowOff>
    </xdr:from>
    <xdr:ext cx="405111" cy="259045"/>
    <xdr:sp macro="" textlink="">
      <xdr:nvSpPr>
        <xdr:cNvPr id="627" name="【公民館】&#10;有形固定資産減価償却率平均値テキスト">
          <a:extLst>
            <a:ext uri="{FF2B5EF4-FFF2-40B4-BE49-F238E27FC236}">
              <a16:creationId xmlns:a16="http://schemas.microsoft.com/office/drawing/2014/main" id="{4E1A4159-0447-4618-90E6-2B4F3651016F}"/>
            </a:ext>
          </a:extLst>
        </xdr:cNvPr>
        <xdr:cNvSpPr txBox="1"/>
      </xdr:nvSpPr>
      <xdr:spPr>
        <a:xfrm>
          <a:off x="14738350" y="17529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628" name="フローチャート: 判断 627">
          <a:extLst>
            <a:ext uri="{FF2B5EF4-FFF2-40B4-BE49-F238E27FC236}">
              <a16:creationId xmlns:a16="http://schemas.microsoft.com/office/drawing/2014/main" id="{0EE85AA1-537B-41D7-9CD7-41F3BFE28B38}"/>
            </a:ext>
          </a:extLst>
        </xdr:cNvPr>
        <xdr:cNvSpPr/>
      </xdr:nvSpPr>
      <xdr:spPr>
        <a:xfrm>
          <a:off x="14649450" y="175514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629" name="フローチャート: 判断 628">
          <a:extLst>
            <a:ext uri="{FF2B5EF4-FFF2-40B4-BE49-F238E27FC236}">
              <a16:creationId xmlns:a16="http://schemas.microsoft.com/office/drawing/2014/main" id="{9C54108D-85A2-4643-B678-D86C1E77943C}"/>
            </a:ext>
          </a:extLst>
        </xdr:cNvPr>
        <xdr:cNvSpPr/>
      </xdr:nvSpPr>
      <xdr:spPr>
        <a:xfrm>
          <a:off x="13887450" y="1753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630" name="フローチャート: 判断 629">
          <a:extLst>
            <a:ext uri="{FF2B5EF4-FFF2-40B4-BE49-F238E27FC236}">
              <a16:creationId xmlns:a16="http://schemas.microsoft.com/office/drawing/2014/main" id="{A8610C30-4175-41D3-9EFB-D74CA0B33FDD}"/>
            </a:ext>
          </a:extLst>
        </xdr:cNvPr>
        <xdr:cNvSpPr/>
      </xdr:nvSpPr>
      <xdr:spPr>
        <a:xfrm>
          <a:off x="13093700" y="1737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631" name="フローチャート: 判断 630">
          <a:extLst>
            <a:ext uri="{FF2B5EF4-FFF2-40B4-BE49-F238E27FC236}">
              <a16:creationId xmlns:a16="http://schemas.microsoft.com/office/drawing/2014/main" id="{6A4A3272-AE09-4C40-816D-7CD8CACB3F06}"/>
            </a:ext>
          </a:extLst>
        </xdr:cNvPr>
        <xdr:cNvSpPr/>
      </xdr:nvSpPr>
      <xdr:spPr>
        <a:xfrm>
          <a:off x="12299950" y="174656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632" name="フローチャート: 判断 631">
          <a:extLst>
            <a:ext uri="{FF2B5EF4-FFF2-40B4-BE49-F238E27FC236}">
              <a16:creationId xmlns:a16="http://schemas.microsoft.com/office/drawing/2014/main" id="{19822D9B-5275-4B1E-A2B5-EBD002A8DEDC}"/>
            </a:ext>
          </a:extLst>
        </xdr:cNvPr>
        <xdr:cNvSpPr/>
      </xdr:nvSpPr>
      <xdr:spPr>
        <a:xfrm>
          <a:off x="11487150" y="1739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C29E7906-D986-48A7-B893-1CA4F3DD505C}"/>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2CE962C8-3347-4A04-923D-4AED6451E817}"/>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8A845DF9-36B2-4703-A4CF-C5C38A60BB2E}"/>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7DCFB316-639D-482A-83B3-6321D8AC0B64}"/>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41DBEA16-7A3C-4B36-A748-1509FFE153B6}"/>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106</xdr:row>
      <xdr:rowOff>105411</xdr:rowOff>
    </xdr:from>
    <xdr:to>
      <xdr:col>67</xdr:col>
      <xdr:colOff>101600</xdr:colOff>
      <xdr:row>107</xdr:row>
      <xdr:rowOff>35561</xdr:rowOff>
    </xdr:to>
    <xdr:sp macro="" textlink="">
      <xdr:nvSpPr>
        <xdr:cNvPr id="638" name="楕円 637">
          <a:extLst>
            <a:ext uri="{FF2B5EF4-FFF2-40B4-BE49-F238E27FC236}">
              <a16:creationId xmlns:a16="http://schemas.microsoft.com/office/drawing/2014/main" id="{5C4D758C-E29F-4A6F-9CDD-5CD0BA936FA2}"/>
            </a:ext>
          </a:extLst>
        </xdr:cNvPr>
        <xdr:cNvSpPr/>
      </xdr:nvSpPr>
      <xdr:spPr>
        <a:xfrm>
          <a:off x="11487150" y="1770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46372</xdr:rowOff>
    </xdr:from>
    <xdr:ext cx="405111" cy="259045"/>
    <xdr:sp macro="" textlink="">
      <xdr:nvSpPr>
        <xdr:cNvPr id="639" name="n_1aveValue【公民館】&#10;有形固定資産減価償却率">
          <a:extLst>
            <a:ext uri="{FF2B5EF4-FFF2-40B4-BE49-F238E27FC236}">
              <a16:creationId xmlns:a16="http://schemas.microsoft.com/office/drawing/2014/main" id="{2D9BC5A0-EAED-45B7-BFFE-449776F9BE03}"/>
            </a:ext>
          </a:extLst>
        </xdr:cNvPr>
        <xdr:cNvSpPr txBox="1"/>
      </xdr:nvSpPr>
      <xdr:spPr>
        <a:xfrm>
          <a:off x="13742044" y="1730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640" name="n_2aveValue【公民館】&#10;有形固定資産減価償却率">
          <a:extLst>
            <a:ext uri="{FF2B5EF4-FFF2-40B4-BE49-F238E27FC236}">
              <a16:creationId xmlns:a16="http://schemas.microsoft.com/office/drawing/2014/main" id="{C3D2E1D3-89C8-42BD-AD98-C5C9936D0A11}"/>
            </a:ext>
          </a:extLst>
        </xdr:cNvPr>
        <xdr:cNvSpPr txBox="1"/>
      </xdr:nvSpPr>
      <xdr:spPr>
        <a:xfrm>
          <a:off x="12960994" y="1715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153052</xdr:rowOff>
    </xdr:from>
    <xdr:ext cx="405111" cy="259045"/>
    <xdr:sp macro="" textlink="">
      <xdr:nvSpPr>
        <xdr:cNvPr id="641" name="n_3aveValue【公民館】&#10;有形固定資産減価償却率">
          <a:extLst>
            <a:ext uri="{FF2B5EF4-FFF2-40B4-BE49-F238E27FC236}">
              <a16:creationId xmlns:a16="http://schemas.microsoft.com/office/drawing/2014/main" id="{83F722B1-7053-4475-8722-4EB42358245B}"/>
            </a:ext>
          </a:extLst>
        </xdr:cNvPr>
        <xdr:cNvSpPr txBox="1"/>
      </xdr:nvSpPr>
      <xdr:spPr>
        <a:xfrm>
          <a:off x="12167244" y="1724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86377</xdr:rowOff>
    </xdr:from>
    <xdr:ext cx="405111" cy="259045"/>
    <xdr:sp macro="" textlink="">
      <xdr:nvSpPr>
        <xdr:cNvPr id="642" name="n_4aveValue【公民館】&#10;有形固定資産減価償却率">
          <a:extLst>
            <a:ext uri="{FF2B5EF4-FFF2-40B4-BE49-F238E27FC236}">
              <a16:creationId xmlns:a16="http://schemas.microsoft.com/office/drawing/2014/main" id="{490B0753-2A65-4DB7-806F-90DB324C36A6}"/>
            </a:ext>
          </a:extLst>
        </xdr:cNvPr>
        <xdr:cNvSpPr txBox="1"/>
      </xdr:nvSpPr>
      <xdr:spPr>
        <a:xfrm>
          <a:off x="1135444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26688</xdr:rowOff>
    </xdr:from>
    <xdr:ext cx="405111" cy="259045"/>
    <xdr:sp macro="" textlink="">
      <xdr:nvSpPr>
        <xdr:cNvPr id="643" name="n_4mainValue【公民館】&#10;有形固定資産減価償却率">
          <a:extLst>
            <a:ext uri="{FF2B5EF4-FFF2-40B4-BE49-F238E27FC236}">
              <a16:creationId xmlns:a16="http://schemas.microsoft.com/office/drawing/2014/main" id="{1BF32D48-60A9-4BF9-B516-8986CAB14FBE}"/>
            </a:ext>
          </a:extLst>
        </xdr:cNvPr>
        <xdr:cNvSpPr txBox="1"/>
      </xdr:nvSpPr>
      <xdr:spPr>
        <a:xfrm>
          <a:off x="11354444" y="1780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44" name="正方形/長方形 643">
          <a:extLst>
            <a:ext uri="{FF2B5EF4-FFF2-40B4-BE49-F238E27FC236}">
              <a16:creationId xmlns:a16="http://schemas.microsoft.com/office/drawing/2014/main" id="{5D16A99C-F54E-45DE-A7B9-94046F54C6B3}"/>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5" name="正方形/長方形 644">
          <a:extLst>
            <a:ext uri="{FF2B5EF4-FFF2-40B4-BE49-F238E27FC236}">
              <a16:creationId xmlns:a16="http://schemas.microsoft.com/office/drawing/2014/main" id="{A93F1851-90DA-48CA-BED6-8112A387823D}"/>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6" name="正方形/長方形 645">
          <a:extLst>
            <a:ext uri="{FF2B5EF4-FFF2-40B4-BE49-F238E27FC236}">
              <a16:creationId xmlns:a16="http://schemas.microsoft.com/office/drawing/2014/main" id="{A18D0153-E632-4FDA-A1E5-6C3BBDA356B1}"/>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7" name="正方形/長方形 646">
          <a:extLst>
            <a:ext uri="{FF2B5EF4-FFF2-40B4-BE49-F238E27FC236}">
              <a16:creationId xmlns:a16="http://schemas.microsoft.com/office/drawing/2014/main" id="{C12AD2E2-321E-4B89-9CC8-48751DEC8CDD}"/>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8" name="正方形/長方形 647">
          <a:extLst>
            <a:ext uri="{FF2B5EF4-FFF2-40B4-BE49-F238E27FC236}">
              <a16:creationId xmlns:a16="http://schemas.microsoft.com/office/drawing/2014/main" id="{1B302F05-FCDA-4783-BC5A-5DA982B83CDB}"/>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9" name="正方形/長方形 648">
          <a:extLst>
            <a:ext uri="{FF2B5EF4-FFF2-40B4-BE49-F238E27FC236}">
              <a16:creationId xmlns:a16="http://schemas.microsoft.com/office/drawing/2014/main" id="{78C5E098-A5C9-45A9-A5FB-3493B4707126}"/>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0" name="正方形/長方形 649">
          <a:extLst>
            <a:ext uri="{FF2B5EF4-FFF2-40B4-BE49-F238E27FC236}">
              <a16:creationId xmlns:a16="http://schemas.microsoft.com/office/drawing/2014/main" id="{EAC4E3E7-5A71-4A64-BAA7-F74130A16E28}"/>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1" name="正方形/長方形 650">
          <a:extLst>
            <a:ext uri="{FF2B5EF4-FFF2-40B4-BE49-F238E27FC236}">
              <a16:creationId xmlns:a16="http://schemas.microsoft.com/office/drawing/2014/main" id="{1DE4F79F-4DD4-4991-9F39-48026474F0CC}"/>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52" name="テキスト ボックス 651">
          <a:extLst>
            <a:ext uri="{FF2B5EF4-FFF2-40B4-BE49-F238E27FC236}">
              <a16:creationId xmlns:a16="http://schemas.microsoft.com/office/drawing/2014/main" id="{B2FA3CDB-3F44-4667-BD74-F0C8DF0A3CCD}"/>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53" name="直線コネクタ 652">
          <a:extLst>
            <a:ext uri="{FF2B5EF4-FFF2-40B4-BE49-F238E27FC236}">
              <a16:creationId xmlns:a16="http://schemas.microsoft.com/office/drawing/2014/main" id="{C906D71D-BC00-4E95-9F00-F2EBFA72F472}"/>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54" name="直線コネクタ 653">
          <a:extLst>
            <a:ext uri="{FF2B5EF4-FFF2-40B4-BE49-F238E27FC236}">
              <a16:creationId xmlns:a16="http://schemas.microsoft.com/office/drawing/2014/main" id="{B2154CE1-C6DA-4313-8EF9-60ACB55A670D}"/>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55" name="テキスト ボックス 654">
          <a:extLst>
            <a:ext uri="{FF2B5EF4-FFF2-40B4-BE49-F238E27FC236}">
              <a16:creationId xmlns:a16="http://schemas.microsoft.com/office/drawing/2014/main" id="{06905521-7CB8-4CB9-956D-4DDE7EDDA0F8}"/>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56" name="直線コネクタ 655">
          <a:extLst>
            <a:ext uri="{FF2B5EF4-FFF2-40B4-BE49-F238E27FC236}">
              <a16:creationId xmlns:a16="http://schemas.microsoft.com/office/drawing/2014/main" id="{89F59440-6869-45FF-B098-14D48B746BEB}"/>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57" name="テキスト ボックス 656">
          <a:extLst>
            <a:ext uri="{FF2B5EF4-FFF2-40B4-BE49-F238E27FC236}">
              <a16:creationId xmlns:a16="http://schemas.microsoft.com/office/drawing/2014/main" id="{1235164B-5E26-46D7-90AA-977183DFBC89}"/>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58" name="直線コネクタ 657">
          <a:extLst>
            <a:ext uri="{FF2B5EF4-FFF2-40B4-BE49-F238E27FC236}">
              <a16:creationId xmlns:a16="http://schemas.microsoft.com/office/drawing/2014/main" id="{B22215C1-535F-4494-A827-1A4AA446BF99}"/>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59" name="テキスト ボックス 658">
          <a:extLst>
            <a:ext uri="{FF2B5EF4-FFF2-40B4-BE49-F238E27FC236}">
              <a16:creationId xmlns:a16="http://schemas.microsoft.com/office/drawing/2014/main" id="{470972E7-531B-4F6D-8EB4-A7BEDBB20F95}"/>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60" name="直線コネクタ 659">
          <a:extLst>
            <a:ext uri="{FF2B5EF4-FFF2-40B4-BE49-F238E27FC236}">
              <a16:creationId xmlns:a16="http://schemas.microsoft.com/office/drawing/2014/main" id="{E1A01D6F-3AD3-4015-AB9F-050424D993FA}"/>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61" name="テキスト ボックス 660">
          <a:extLst>
            <a:ext uri="{FF2B5EF4-FFF2-40B4-BE49-F238E27FC236}">
              <a16:creationId xmlns:a16="http://schemas.microsoft.com/office/drawing/2014/main" id="{F9D2BDF9-5ADE-48B5-A3A2-C39301970679}"/>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62" name="直線コネクタ 661">
          <a:extLst>
            <a:ext uri="{FF2B5EF4-FFF2-40B4-BE49-F238E27FC236}">
              <a16:creationId xmlns:a16="http://schemas.microsoft.com/office/drawing/2014/main" id="{B8673FA2-F99E-41BA-B717-D408481659F5}"/>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63" name="テキスト ボックス 662">
          <a:extLst>
            <a:ext uri="{FF2B5EF4-FFF2-40B4-BE49-F238E27FC236}">
              <a16:creationId xmlns:a16="http://schemas.microsoft.com/office/drawing/2014/main" id="{44A169A3-F816-4507-A173-7BC6CD4828F3}"/>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64" name="【公民館】&#10;一人当たり面積グラフ枠">
          <a:extLst>
            <a:ext uri="{FF2B5EF4-FFF2-40B4-BE49-F238E27FC236}">
              <a16:creationId xmlns:a16="http://schemas.microsoft.com/office/drawing/2014/main" id="{F60BEA55-61F6-4F29-A208-7E015A09D5A8}"/>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665" name="直線コネクタ 664">
          <a:extLst>
            <a:ext uri="{FF2B5EF4-FFF2-40B4-BE49-F238E27FC236}">
              <a16:creationId xmlns:a16="http://schemas.microsoft.com/office/drawing/2014/main" id="{4EC3E254-C5C6-4D12-8F31-744171419D33}"/>
            </a:ext>
          </a:extLst>
        </xdr:cNvPr>
        <xdr:cNvCxnSpPr/>
      </xdr:nvCxnSpPr>
      <xdr:spPr>
        <a:xfrm flipV="1">
          <a:off x="19951064" y="166314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666" name="【公民館】&#10;一人当たり面積最小値テキスト">
          <a:extLst>
            <a:ext uri="{FF2B5EF4-FFF2-40B4-BE49-F238E27FC236}">
              <a16:creationId xmlns:a16="http://schemas.microsoft.com/office/drawing/2014/main" id="{A4C9297A-F921-43B2-A748-9CEDFF13D9AB}"/>
            </a:ext>
          </a:extLst>
        </xdr:cNvPr>
        <xdr:cNvSpPr txBox="1"/>
      </xdr:nvSpPr>
      <xdr:spPr>
        <a:xfrm>
          <a:off x="19989800" y="18015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667" name="直線コネクタ 666">
          <a:extLst>
            <a:ext uri="{FF2B5EF4-FFF2-40B4-BE49-F238E27FC236}">
              <a16:creationId xmlns:a16="http://schemas.microsoft.com/office/drawing/2014/main" id="{8D6BFB34-B023-4458-A1FC-DE5363B6F7A4}"/>
            </a:ext>
          </a:extLst>
        </xdr:cNvPr>
        <xdr:cNvCxnSpPr/>
      </xdr:nvCxnSpPr>
      <xdr:spPr>
        <a:xfrm>
          <a:off x="19881850" y="180121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668" name="【公民館】&#10;一人当たり面積最大値テキスト">
          <a:extLst>
            <a:ext uri="{FF2B5EF4-FFF2-40B4-BE49-F238E27FC236}">
              <a16:creationId xmlns:a16="http://schemas.microsoft.com/office/drawing/2014/main" id="{A1FFB0A2-8B68-4C8C-945F-9699FA14FB9E}"/>
            </a:ext>
          </a:extLst>
        </xdr:cNvPr>
        <xdr:cNvSpPr txBox="1"/>
      </xdr:nvSpPr>
      <xdr:spPr>
        <a:xfrm>
          <a:off x="19989800" y="16406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669" name="直線コネクタ 668">
          <a:extLst>
            <a:ext uri="{FF2B5EF4-FFF2-40B4-BE49-F238E27FC236}">
              <a16:creationId xmlns:a16="http://schemas.microsoft.com/office/drawing/2014/main" id="{FB7B760C-9BB8-4201-92D8-071D50677FB0}"/>
            </a:ext>
          </a:extLst>
        </xdr:cNvPr>
        <xdr:cNvCxnSpPr/>
      </xdr:nvCxnSpPr>
      <xdr:spPr>
        <a:xfrm>
          <a:off x="19881850" y="166314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41318</xdr:rowOff>
    </xdr:from>
    <xdr:ext cx="469744" cy="259045"/>
    <xdr:sp macro="" textlink="">
      <xdr:nvSpPr>
        <xdr:cNvPr id="670" name="【公民館】&#10;一人当たり面積平均値テキスト">
          <a:extLst>
            <a:ext uri="{FF2B5EF4-FFF2-40B4-BE49-F238E27FC236}">
              <a16:creationId xmlns:a16="http://schemas.microsoft.com/office/drawing/2014/main" id="{5243B705-4652-4EF6-B122-1A69AA1A04DE}"/>
            </a:ext>
          </a:extLst>
        </xdr:cNvPr>
        <xdr:cNvSpPr txBox="1"/>
      </xdr:nvSpPr>
      <xdr:spPr>
        <a:xfrm>
          <a:off x="19989800" y="176435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671" name="フローチャート: 判断 670">
          <a:extLst>
            <a:ext uri="{FF2B5EF4-FFF2-40B4-BE49-F238E27FC236}">
              <a16:creationId xmlns:a16="http://schemas.microsoft.com/office/drawing/2014/main" id="{7D5D511A-44BF-4F5B-BA40-5602630C2F19}"/>
            </a:ext>
          </a:extLst>
        </xdr:cNvPr>
        <xdr:cNvSpPr/>
      </xdr:nvSpPr>
      <xdr:spPr>
        <a:xfrm>
          <a:off x="19900900" y="17665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672" name="フローチャート: 判断 671">
          <a:extLst>
            <a:ext uri="{FF2B5EF4-FFF2-40B4-BE49-F238E27FC236}">
              <a16:creationId xmlns:a16="http://schemas.microsoft.com/office/drawing/2014/main" id="{AC9615D0-F7FE-48E1-87E6-B4BDD6983889}"/>
            </a:ext>
          </a:extLst>
        </xdr:cNvPr>
        <xdr:cNvSpPr/>
      </xdr:nvSpPr>
      <xdr:spPr>
        <a:xfrm>
          <a:off x="19157950" y="1767057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673" name="フローチャート: 判断 672">
          <a:extLst>
            <a:ext uri="{FF2B5EF4-FFF2-40B4-BE49-F238E27FC236}">
              <a16:creationId xmlns:a16="http://schemas.microsoft.com/office/drawing/2014/main" id="{7B6F025F-828B-41A6-8C71-0A6F352275B9}"/>
            </a:ext>
          </a:extLst>
        </xdr:cNvPr>
        <xdr:cNvSpPr/>
      </xdr:nvSpPr>
      <xdr:spPr>
        <a:xfrm>
          <a:off x="18345150" y="1767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674" name="フローチャート: 判断 673">
          <a:extLst>
            <a:ext uri="{FF2B5EF4-FFF2-40B4-BE49-F238E27FC236}">
              <a16:creationId xmlns:a16="http://schemas.microsoft.com/office/drawing/2014/main" id="{2CCE4A6F-4246-40DF-BF6D-A0CE401DFFFB}"/>
            </a:ext>
          </a:extLst>
        </xdr:cNvPr>
        <xdr:cNvSpPr/>
      </xdr:nvSpPr>
      <xdr:spPr>
        <a:xfrm>
          <a:off x="17551400" y="1769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675" name="フローチャート: 判断 674">
          <a:extLst>
            <a:ext uri="{FF2B5EF4-FFF2-40B4-BE49-F238E27FC236}">
              <a16:creationId xmlns:a16="http://schemas.microsoft.com/office/drawing/2014/main" id="{19B2A566-C606-4A88-8381-8D50B3D1533D}"/>
            </a:ext>
          </a:extLst>
        </xdr:cNvPr>
        <xdr:cNvSpPr/>
      </xdr:nvSpPr>
      <xdr:spPr>
        <a:xfrm>
          <a:off x="16757650" y="1771538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5D1F2B44-BF61-4D89-89A7-ECE19BFEB2C3}"/>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C1030664-0FEA-4A78-BFA9-F18A1F5F6949}"/>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8C0982FA-7AAE-4AE2-AB41-0B9E97771522}"/>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4B32E393-54CC-47E9-9883-FE6C3D8F6B82}"/>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4D052F9E-0C3B-4A19-8814-49E0C2302712}"/>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107</xdr:row>
      <xdr:rowOff>50546</xdr:rowOff>
    </xdr:from>
    <xdr:to>
      <xdr:col>98</xdr:col>
      <xdr:colOff>38100</xdr:colOff>
      <xdr:row>107</xdr:row>
      <xdr:rowOff>152146</xdr:rowOff>
    </xdr:to>
    <xdr:sp macro="" textlink="">
      <xdr:nvSpPr>
        <xdr:cNvPr id="681" name="楕円 680">
          <a:extLst>
            <a:ext uri="{FF2B5EF4-FFF2-40B4-BE49-F238E27FC236}">
              <a16:creationId xmlns:a16="http://schemas.microsoft.com/office/drawing/2014/main" id="{494CA98C-16AD-4217-81EB-17BC319FEFFD}"/>
            </a:ext>
          </a:extLst>
        </xdr:cNvPr>
        <xdr:cNvSpPr/>
      </xdr:nvSpPr>
      <xdr:spPr>
        <a:xfrm>
          <a:off x="16757650" y="1782419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15054</xdr:rowOff>
    </xdr:from>
    <xdr:ext cx="469744" cy="259045"/>
    <xdr:sp macro="" textlink="">
      <xdr:nvSpPr>
        <xdr:cNvPr id="682" name="n_1aveValue【公民館】&#10;一人当たり面積">
          <a:extLst>
            <a:ext uri="{FF2B5EF4-FFF2-40B4-BE49-F238E27FC236}">
              <a16:creationId xmlns:a16="http://schemas.microsoft.com/office/drawing/2014/main" id="{698DFED9-CD5B-416C-ADDE-875616F85073}"/>
            </a:ext>
          </a:extLst>
        </xdr:cNvPr>
        <xdr:cNvSpPr txBox="1"/>
      </xdr:nvSpPr>
      <xdr:spPr>
        <a:xfrm>
          <a:off x="18980227" y="174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24198</xdr:rowOff>
    </xdr:from>
    <xdr:ext cx="469744" cy="259045"/>
    <xdr:sp macro="" textlink="">
      <xdr:nvSpPr>
        <xdr:cNvPr id="683" name="n_2aveValue【公民館】&#10;一人当たり面積">
          <a:extLst>
            <a:ext uri="{FF2B5EF4-FFF2-40B4-BE49-F238E27FC236}">
              <a16:creationId xmlns:a16="http://schemas.microsoft.com/office/drawing/2014/main" id="{3A3531D8-D34E-42CF-9A4C-783FB0F9DB16}"/>
            </a:ext>
          </a:extLst>
        </xdr:cNvPr>
        <xdr:cNvSpPr txBox="1"/>
      </xdr:nvSpPr>
      <xdr:spPr>
        <a:xfrm>
          <a:off x="18180127" y="17454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41572</xdr:rowOff>
    </xdr:from>
    <xdr:ext cx="469744" cy="259045"/>
    <xdr:sp macro="" textlink="">
      <xdr:nvSpPr>
        <xdr:cNvPr id="684" name="n_3aveValue【公民館】&#10;一人当たり面積">
          <a:extLst>
            <a:ext uri="{FF2B5EF4-FFF2-40B4-BE49-F238E27FC236}">
              <a16:creationId xmlns:a16="http://schemas.microsoft.com/office/drawing/2014/main" id="{91DE0543-CC52-4E70-BCA5-1F47E442C4FA}"/>
            </a:ext>
          </a:extLst>
        </xdr:cNvPr>
        <xdr:cNvSpPr txBox="1"/>
      </xdr:nvSpPr>
      <xdr:spPr>
        <a:xfrm>
          <a:off x="17386377" y="1747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59859</xdr:rowOff>
    </xdr:from>
    <xdr:ext cx="469744" cy="259045"/>
    <xdr:sp macro="" textlink="">
      <xdr:nvSpPr>
        <xdr:cNvPr id="685" name="n_4aveValue【公民館】&#10;一人当たり面積">
          <a:extLst>
            <a:ext uri="{FF2B5EF4-FFF2-40B4-BE49-F238E27FC236}">
              <a16:creationId xmlns:a16="http://schemas.microsoft.com/office/drawing/2014/main" id="{E1D49D04-1D54-4B67-94C5-17828A9AF829}"/>
            </a:ext>
          </a:extLst>
        </xdr:cNvPr>
        <xdr:cNvSpPr txBox="1"/>
      </xdr:nvSpPr>
      <xdr:spPr>
        <a:xfrm>
          <a:off x="16592627" y="17490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143273</xdr:rowOff>
    </xdr:from>
    <xdr:ext cx="469744" cy="259045"/>
    <xdr:sp macro="" textlink="">
      <xdr:nvSpPr>
        <xdr:cNvPr id="686" name="n_4mainValue【公民館】&#10;一人当たり面積">
          <a:extLst>
            <a:ext uri="{FF2B5EF4-FFF2-40B4-BE49-F238E27FC236}">
              <a16:creationId xmlns:a16="http://schemas.microsoft.com/office/drawing/2014/main" id="{E0645CB1-FCCA-466F-8EF9-354BA0512F73}"/>
            </a:ext>
          </a:extLst>
        </xdr:cNvPr>
        <xdr:cNvSpPr txBox="1"/>
      </xdr:nvSpPr>
      <xdr:spPr>
        <a:xfrm>
          <a:off x="16592627" y="1791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87" name="正方形/長方形 686">
          <a:extLst>
            <a:ext uri="{FF2B5EF4-FFF2-40B4-BE49-F238E27FC236}">
              <a16:creationId xmlns:a16="http://schemas.microsoft.com/office/drawing/2014/main" id="{BFE1AB7D-0259-454F-9CC6-D3492B15D5F7}"/>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88" name="正方形/長方形 687">
          <a:extLst>
            <a:ext uri="{FF2B5EF4-FFF2-40B4-BE49-F238E27FC236}">
              <a16:creationId xmlns:a16="http://schemas.microsoft.com/office/drawing/2014/main" id="{63366810-4B5E-4147-9418-F7A3F36C9DA1}"/>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89" name="テキスト ボックス 688">
          <a:extLst>
            <a:ext uri="{FF2B5EF4-FFF2-40B4-BE49-F238E27FC236}">
              <a16:creationId xmlns:a16="http://schemas.microsoft.com/office/drawing/2014/main" id="{5437D676-191B-4A2A-ABC6-9619CE1AC878}"/>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平均して高い比率となっている施設等が多い。特に道路や学校・児童館、公民館は高くなっており、公共施設等総合管理計画及び個別施設計画に沿って適切に維持管理していくとともに建て替え・統合化等の検討を図っていく必要がある。また、将来の負担に備えて、基金への積立等財源についても備え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5FC2D8A-8253-42FB-9538-8D706DA4A557}"/>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19A6328-6768-4290-B644-EBB54656A510}"/>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EE287CE-31A4-4786-9878-11C2BE9EE27E}"/>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3EF3887-0892-42B6-8875-9EDB6A821E05}"/>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群馬県明和町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BE54898-8718-401D-87AB-316662558F00}"/>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DC5E384-C18D-4FED-BAAB-1A7FC17D3460}"/>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50A68A5-BCFB-49D9-9145-24BC99F9D26F}"/>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81E6814-76D8-4F22-8299-7854B76C3D54}"/>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78472F7-FFD6-444A-A741-E28FEF48C9B8}"/>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A1433AD-83A5-4794-A3C5-69E5B5778160}"/>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10,751
10,359
19.64
7,865,561
7,202,920
382,448
4,276,156
3,987,324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8C272B4-DDB4-49B4-98F9-84E9F40B73DD}"/>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75AE649-06A2-4122-8B07-F9EE6B617308}"/>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D6A8AEE-F1BB-42B7-A344-DA536D298736}"/>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32EC7F1-B38D-4B35-81B5-8A2BAAC24397}"/>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D153ACD-99D2-4785-A4D1-4CFFFA0FE60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A6F4F6D-CA8F-4EF0-9F6F-96252F3473D2}"/>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ECB7516-43AF-44EC-9D15-CAA44A9FF4F0}"/>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8AD7912-F69B-48C3-A320-7A7F8D7B6CDB}"/>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DF4E4F1-056D-44D8-8FEB-4DC61FBEC149}"/>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C0A1A02-4065-4AEE-90A1-85455F8BF755}"/>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81824AD-227C-4BA4-AF1A-19B479F69D06}"/>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A021C75-7497-44EF-8162-0AE0E43A28BE}"/>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38A24D5-539A-4181-895B-F375F30FC043}"/>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5F5BA55-9C2B-43CA-8F50-C2CD36DE6DB5}"/>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08AE6DB-3A2F-4B02-BBFA-9C0CB0CC2F7F}"/>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0C15E7D-91F5-40E5-A89F-85238904589B}"/>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3C815AA-66CD-4324-8045-AFB6BD65BF5E}"/>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2850A08-EEA8-401F-991C-B14334AD4A5F}"/>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831BD13-3E95-4B52-BE76-4DD3AEE6B395}"/>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6537BD0-A40F-4A50-A8EE-80439464FDF2}"/>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F2E1E9-95DF-47E3-97E6-36652D104949}"/>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5058CC7-8F62-4579-8388-519DD170FD18}"/>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9771AFB-6EA7-4E3E-AA06-10298A2D341D}"/>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82C910A-B0DF-4927-91EF-CEAE19F8DC75}"/>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4DC44A0-C5D8-420C-AAB0-0F41A7C5F240}"/>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97C0A2D-BD3A-4C25-83F2-0964920C0406}"/>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107683A-4B1F-4E67-8AE1-A57CEA0E2E69}"/>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3869708-F41A-4C96-A347-B06C6EAA7D8F}"/>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CE84FA0-418C-4AAC-B0ED-402B59D98071}"/>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B31103D-0CE7-4AB2-B6C7-786226E38F59}"/>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0D22CBB-ADBF-4BD9-82C1-CF2B00AE3068}"/>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F876143-51BF-4BCB-9F09-FF54B2DA1B81}"/>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7565E37-8B1D-49DA-87BD-1E286E7C15E1}"/>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BBB7248-7DC6-42EF-8649-2F4E5B5847B2}"/>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ACF8F10-EDCB-451C-8AB0-A0E1F004012D}"/>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4558AE7-E3FC-4EDB-8AFB-6866B73545EB}"/>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14B6994-1224-4C08-A9C1-8E6BB226BB15}"/>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549D469-5A12-45B2-81F1-9E85412AE6A5}"/>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8506CC9-64C5-402D-99AD-2AFA3781DD72}"/>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AF2543D-0AF3-4EED-9778-1DC0462FCEE7}"/>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652DF1B-F492-4506-B692-1E2EB9ADB15B}"/>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951E641-697F-46C9-B566-E0B30CC2EB3C}"/>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88C44E8-1613-4164-AF71-FA244EDF6FDF}"/>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757D919-E8D1-4DF8-BFC5-3E09A9CF22AE}"/>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556474A-2B02-4D05-9299-DB71425C6702}"/>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1077FEF-676F-4633-B193-9108D0CC7F7F}"/>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14A5AC43-A486-4D86-9091-625B47ED5CA3}"/>
            </a:ext>
          </a:extLst>
        </xdr:cNvPr>
        <xdr:cNvCxnSpPr/>
      </xdr:nvCxnSpPr>
      <xdr:spPr>
        <a:xfrm flipV="1">
          <a:off x="4177665" y="5592899"/>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556028B1-2345-4DB4-A841-47DD65A4337C}"/>
            </a:ext>
          </a:extLst>
        </xdr:cNvPr>
        <xdr:cNvSpPr txBox="1"/>
      </xdr:nvSpPr>
      <xdr:spPr>
        <a:xfrm>
          <a:off x="4216400" y="7015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F5E085E7-66C7-4A40-AA27-5A6655EDE70F}"/>
            </a:ext>
          </a:extLst>
        </xdr:cNvPr>
        <xdr:cNvCxnSpPr/>
      </xdr:nvCxnSpPr>
      <xdr:spPr>
        <a:xfrm>
          <a:off x="4108450" y="70118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F3D966C6-918C-451A-AE17-0E6C568AB0E0}"/>
            </a:ext>
          </a:extLst>
        </xdr:cNvPr>
        <xdr:cNvSpPr txBox="1"/>
      </xdr:nvSpPr>
      <xdr:spPr>
        <a:xfrm>
          <a:off x="4216400" y="53744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D425E133-7D27-474F-B2A9-AA8E065EFC6C}"/>
            </a:ext>
          </a:extLst>
        </xdr:cNvPr>
        <xdr:cNvCxnSpPr/>
      </xdr:nvCxnSpPr>
      <xdr:spPr>
        <a:xfrm>
          <a:off x="4108450" y="55928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92001</xdr:rowOff>
    </xdr:from>
    <xdr:ext cx="405111" cy="259045"/>
    <xdr:sp macro="" textlink="">
      <xdr:nvSpPr>
        <xdr:cNvPr id="63" name="【図書館】&#10;有形固定資産減価償却率平均値テキスト">
          <a:extLst>
            <a:ext uri="{FF2B5EF4-FFF2-40B4-BE49-F238E27FC236}">
              <a16:creationId xmlns:a16="http://schemas.microsoft.com/office/drawing/2014/main" id="{97F40136-D40B-4A78-AC39-6A175D868A8B}"/>
            </a:ext>
          </a:extLst>
        </xdr:cNvPr>
        <xdr:cNvSpPr txBox="1"/>
      </xdr:nvSpPr>
      <xdr:spPr>
        <a:xfrm>
          <a:off x="4216400" y="6207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51B2AE87-E2B6-4E1F-9D49-BA1BD2FD9D15}"/>
            </a:ext>
          </a:extLst>
        </xdr:cNvPr>
        <xdr:cNvSpPr/>
      </xdr:nvSpPr>
      <xdr:spPr>
        <a:xfrm>
          <a:off x="4127500" y="62286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02224A4B-F6B3-45A1-85F9-D756EFBCDC87}"/>
            </a:ext>
          </a:extLst>
        </xdr:cNvPr>
        <xdr:cNvSpPr/>
      </xdr:nvSpPr>
      <xdr:spPr>
        <a:xfrm>
          <a:off x="3384550" y="61812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163AE735-ADF4-4B20-8082-6007294714A9}"/>
            </a:ext>
          </a:extLst>
        </xdr:cNvPr>
        <xdr:cNvSpPr/>
      </xdr:nvSpPr>
      <xdr:spPr>
        <a:xfrm>
          <a:off x="2571750" y="61141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C066D5EB-C944-48D3-BC12-09B2029D8BCA}"/>
            </a:ext>
          </a:extLst>
        </xdr:cNvPr>
        <xdr:cNvSpPr/>
      </xdr:nvSpPr>
      <xdr:spPr>
        <a:xfrm>
          <a:off x="1778000" y="60602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69F6BB88-D8D9-4E08-845A-27294817F4BC}"/>
            </a:ext>
          </a:extLst>
        </xdr:cNvPr>
        <xdr:cNvSpPr/>
      </xdr:nvSpPr>
      <xdr:spPr>
        <a:xfrm>
          <a:off x="984250" y="602923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8A6B9C7-1943-43ED-99C4-3FFB7A918036}"/>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34C1F9F-27F5-4961-8C4E-E7A174098DF2}"/>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15D0C26-8156-4F52-B3ED-D602C78BAA4F}"/>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988F55D-21A6-4C32-96F4-77ACE8889733}"/>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9B35F8D-D5ED-4F49-850A-BC5A88CA4C74}"/>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42</xdr:row>
      <xdr:rowOff>41728</xdr:rowOff>
    </xdr:from>
    <xdr:to>
      <xdr:col>6</xdr:col>
      <xdr:colOff>38100</xdr:colOff>
      <xdr:row>42</xdr:row>
      <xdr:rowOff>143328</xdr:rowOff>
    </xdr:to>
    <xdr:sp macro="" textlink="">
      <xdr:nvSpPr>
        <xdr:cNvPr id="74" name="楕円 73">
          <a:extLst>
            <a:ext uri="{FF2B5EF4-FFF2-40B4-BE49-F238E27FC236}">
              <a16:creationId xmlns:a16="http://schemas.microsoft.com/office/drawing/2014/main" id="{422ABBEB-B1DC-4385-B60F-745A46F48D89}"/>
            </a:ext>
          </a:extLst>
        </xdr:cNvPr>
        <xdr:cNvSpPr/>
      </xdr:nvSpPr>
      <xdr:spPr>
        <a:xfrm>
          <a:off x="984250" y="69822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36</xdr:row>
      <xdr:rowOff>12899</xdr:rowOff>
    </xdr:from>
    <xdr:ext cx="405111" cy="259045"/>
    <xdr:sp macro="" textlink="">
      <xdr:nvSpPr>
        <xdr:cNvPr id="75" name="n_1aveValue【図書館】&#10;有形固定資産減価償却率">
          <a:extLst>
            <a:ext uri="{FF2B5EF4-FFF2-40B4-BE49-F238E27FC236}">
              <a16:creationId xmlns:a16="http://schemas.microsoft.com/office/drawing/2014/main" id="{8C80FFC1-1C28-449F-B0EC-C7D725ED5B03}"/>
            </a:ext>
          </a:extLst>
        </xdr:cNvPr>
        <xdr:cNvSpPr txBox="1"/>
      </xdr:nvSpPr>
      <xdr:spPr>
        <a:xfrm>
          <a:off x="3239144" y="5962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110870</xdr:rowOff>
    </xdr:from>
    <xdr:ext cx="405111" cy="259045"/>
    <xdr:sp macro="" textlink="">
      <xdr:nvSpPr>
        <xdr:cNvPr id="76" name="n_2aveValue【図書館】&#10;有形固定資産減価償却率">
          <a:extLst>
            <a:ext uri="{FF2B5EF4-FFF2-40B4-BE49-F238E27FC236}">
              <a16:creationId xmlns:a16="http://schemas.microsoft.com/office/drawing/2014/main" id="{288DE28D-FCD6-47A6-8BA3-AD9B60BF15E7}"/>
            </a:ext>
          </a:extLst>
        </xdr:cNvPr>
        <xdr:cNvSpPr txBox="1"/>
      </xdr:nvSpPr>
      <xdr:spPr>
        <a:xfrm>
          <a:off x="2439044" y="5895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56985</xdr:rowOff>
    </xdr:from>
    <xdr:ext cx="405111" cy="259045"/>
    <xdr:sp macro="" textlink="">
      <xdr:nvSpPr>
        <xdr:cNvPr id="77" name="n_3aveValue【図書館】&#10;有形固定資産減価償却率">
          <a:extLst>
            <a:ext uri="{FF2B5EF4-FFF2-40B4-BE49-F238E27FC236}">
              <a16:creationId xmlns:a16="http://schemas.microsoft.com/office/drawing/2014/main" id="{DC7F956C-CD3B-4BED-A1FC-62C0BF6E1974}"/>
            </a:ext>
          </a:extLst>
        </xdr:cNvPr>
        <xdr:cNvSpPr txBox="1"/>
      </xdr:nvSpPr>
      <xdr:spPr>
        <a:xfrm>
          <a:off x="1645294" y="5841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25961</xdr:rowOff>
    </xdr:from>
    <xdr:ext cx="405111" cy="259045"/>
    <xdr:sp macro="" textlink="">
      <xdr:nvSpPr>
        <xdr:cNvPr id="78" name="n_4aveValue【図書館】&#10;有形固定資産減価償却率">
          <a:extLst>
            <a:ext uri="{FF2B5EF4-FFF2-40B4-BE49-F238E27FC236}">
              <a16:creationId xmlns:a16="http://schemas.microsoft.com/office/drawing/2014/main" id="{8C913394-51BF-482E-88C7-6611DD824E2A}"/>
            </a:ext>
          </a:extLst>
        </xdr:cNvPr>
        <xdr:cNvSpPr txBox="1"/>
      </xdr:nvSpPr>
      <xdr:spPr>
        <a:xfrm>
          <a:off x="851544" y="5810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42</xdr:row>
      <xdr:rowOff>134455</xdr:rowOff>
    </xdr:from>
    <xdr:ext cx="469744" cy="259045"/>
    <xdr:sp macro="" textlink="">
      <xdr:nvSpPr>
        <xdr:cNvPr id="79" name="n_4mainValue【図書館】&#10;有形固定資産減価償却率">
          <a:extLst>
            <a:ext uri="{FF2B5EF4-FFF2-40B4-BE49-F238E27FC236}">
              <a16:creationId xmlns:a16="http://schemas.microsoft.com/office/drawing/2014/main" id="{BA06E414-D832-43D2-87B1-54AC61C36EDB}"/>
            </a:ext>
          </a:extLst>
        </xdr:cNvPr>
        <xdr:cNvSpPr txBox="1"/>
      </xdr:nvSpPr>
      <xdr:spPr>
        <a:xfrm>
          <a:off x="819227" y="7075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a:extLst>
            <a:ext uri="{FF2B5EF4-FFF2-40B4-BE49-F238E27FC236}">
              <a16:creationId xmlns:a16="http://schemas.microsoft.com/office/drawing/2014/main" id="{9B9CF2DF-4957-49C5-9024-25E0AC860E1D}"/>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a:extLst>
            <a:ext uri="{FF2B5EF4-FFF2-40B4-BE49-F238E27FC236}">
              <a16:creationId xmlns:a16="http://schemas.microsoft.com/office/drawing/2014/main" id="{CADB97F5-0A23-4B2E-93C4-515BA1FEBC05}"/>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a:extLst>
            <a:ext uri="{FF2B5EF4-FFF2-40B4-BE49-F238E27FC236}">
              <a16:creationId xmlns:a16="http://schemas.microsoft.com/office/drawing/2014/main" id="{319F8439-6E8C-4AB9-AFB7-39E6FD4DCA68}"/>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a:extLst>
            <a:ext uri="{FF2B5EF4-FFF2-40B4-BE49-F238E27FC236}">
              <a16:creationId xmlns:a16="http://schemas.microsoft.com/office/drawing/2014/main" id="{46C51C00-3DF4-49A1-BB06-0CB9B33FB910}"/>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a:extLst>
            <a:ext uri="{FF2B5EF4-FFF2-40B4-BE49-F238E27FC236}">
              <a16:creationId xmlns:a16="http://schemas.microsoft.com/office/drawing/2014/main" id="{83E00F12-8EE0-4A59-A99F-A3F5EE43ABF8}"/>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a:extLst>
            <a:ext uri="{FF2B5EF4-FFF2-40B4-BE49-F238E27FC236}">
              <a16:creationId xmlns:a16="http://schemas.microsoft.com/office/drawing/2014/main" id="{5127ED20-E156-41DD-837B-5A46EA71F8B2}"/>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a:extLst>
            <a:ext uri="{FF2B5EF4-FFF2-40B4-BE49-F238E27FC236}">
              <a16:creationId xmlns:a16="http://schemas.microsoft.com/office/drawing/2014/main" id="{44F94EBA-74CA-4315-A0E6-45C0577A3F95}"/>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a:extLst>
            <a:ext uri="{FF2B5EF4-FFF2-40B4-BE49-F238E27FC236}">
              <a16:creationId xmlns:a16="http://schemas.microsoft.com/office/drawing/2014/main" id="{F793E0A8-2C5A-4AFD-8C9E-F6B946D172B7}"/>
            </a:ext>
          </a:extLst>
        </xdr:cNvPr>
        <xdr:cNvSpPr/>
      </xdr:nvSpPr>
      <xdr:spPr>
        <a:xfrm>
          <a:off x="595630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88" name="正方形/長方形 87">
          <a:extLst>
            <a:ext uri="{FF2B5EF4-FFF2-40B4-BE49-F238E27FC236}">
              <a16:creationId xmlns:a16="http://schemas.microsoft.com/office/drawing/2014/main" id="{2AF6147B-E5CE-4F84-AD8F-EB0ABF6177C5}"/>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89" name="正方形/長方形 88">
          <a:extLst>
            <a:ext uri="{FF2B5EF4-FFF2-40B4-BE49-F238E27FC236}">
              <a16:creationId xmlns:a16="http://schemas.microsoft.com/office/drawing/2014/main" id="{6A07D6C7-9774-492F-A653-6B18F97AC367}"/>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90" name="正方形/長方形 89">
          <a:extLst>
            <a:ext uri="{FF2B5EF4-FFF2-40B4-BE49-F238E27FC236}">
              <a16:creationId xmlns:a16="http://schemas.microsoft.com/office/drawing/2014/main" id="{0F822E0F-8611-4D22-ADE9-416EC7F79B52}"/>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91" name="正方形/長方形 90">
          <a:extLst>
            <a:ext uri="{FF2B5EF4-FFF2-40B4-BE49-F238E27FC236}">
              <a16:creationId xmlns:a16="http://schemas.microsoft.com/office/drawing/2014/main" id="{E342076E-BF60-46A4-BA4A-E8674E902843}"/>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92" name="正方形/長方形 91">
          <a:extLst>
            <a:ext uri="{FF2B5EF4-FFF2-40B4-BE49-F238E27FC236}">
              <a16:creationId xmlns:a16="http://schemas.microsoft.com/office/drawing/2014/main" id="{A6517A5D-2EF6-4414-819C-6EE8984BACB9}"/>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93" name="正方形/長方形 92">
          <a:extLst>
            <a:ext uri="{FF2B5EF4-FFF2-40B4-BE49-F238E27FC236}">
              <a16:creationId xmlns:a16="http://schemas.microsoft.com/office/drawing/2014/main" id="{9C13555F-B230-4EF0-80DE-B30DA64B4967}"/>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94" name="正方形/長方形 93">
          <a:extLst>
            <a:ext uri="{FF2B5EF4-FFF2-40B4-BE49-F238E27FC236}">
              <a16:creationId xmlns:a16="http://schemas.microsoft.com/office/drawing/2014/main" id="{F394F2DB-B91D-4434-A3D6-BADB9D72F651}"/>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95" name="正方形/長方形 94">
          <a:extLst>
            <a:ext uri="{FF2B5EF4-FFF2-40B4-BE49-F238E27FC236}">
              <a16:creationId xmlns:a16="http://schemas.microsoft.com/office/drawing/2014/main" id="{38432D64-721A-40E4-90B8-F62F0D35073D}"/>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96" name="テキスト ボックス 95">
          <a:extLst>
            <a:ext uri="{FF2B5EF4-FFF2-40B4-BE49-F238E27FC236}">
              <a16:creationId xmlns:a16="http://schemas.microsoft.com/office/drawing/2014/main" id="{FD30F9CF-B6CC-4250-8198-28A2EBD2A7A8}"/>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97" name="直線コネクタ 96">
          <a:extLst>
            <a:ext uri="{FF2B5EF4-FFF2-40B4-BE49-F238E27FC236}">
              <a16:creationId xmlns:a16="http://schemas.microsoft.com/office/drawing/2014/main" id="{A803B27C-EEA2-456A-85DE-F5930B10E57D}"/>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98" name="テキスト ボックス 97">
          <a:extLst>
            <a:ext uri="{FF2B5EF4-FFF2-40B4-BE49-F238E27FC236}">
              <a16:creationId xmlns:a16="http://schemas.microsoft.com/office/drawing/2014/main" id="{A8039ADD-1F8F-457B-9D81-9AF080B1DF90}"/>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99" name="直線コネクタ 98">
          <a:extLst>
            <a:ext uri="{FF2B5EF4-FFF2-40B4-BE49-F238E27FC236}">
              <a16:creationId xmlns:a16="http://schemas.microsoft.com/office/drawing/2014/main" id="{DCE85BBA-5FE1-47D4-99BB-B93757202337}"/>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00" name="テキスト ボックス 99">
          <a:extLst>
            <a:ext uri="{FF2B5EF4-FFF2-40B4-BE49-F238E27FC236}">
              <a16:creationId xmlns:a16="http://schemas.microsoft.com/office/drawing/2014/main" id="{0FD804E8-030E-4D4A-B863-D4BF24065A91}"/>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01" name="直線コネクタ 100">
          <a:extLst>
            <a:ext uri="{FF2B5EF4-FFF2-40B4-BE49-F238E27FC236}">
              <a16:creationId xmlns:a16="http://schemas.microsoft.com/office/drawing/2014/main" id="{9B73AB36-FD63-4EDD-A024-DC0333E533A9}"/>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02" name="テキスト ボックス 101">
          <a:extLst>
            <a:ext uri="{FF2B5EF4-FFF2-40B4-BE49-F238E27FC236}">
              <a16:creationId xmlns:a16="http://schemas.microsoft.com/office/drawing/2014/main" id="{20A1FF66-420E-446D-B6F0-F6C127F33025}"/>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03" name="直線コネクタ 102">
          <a:extLst>
            <a:ext uri="{FF2B5EF4-FFF2-40B4-BE49-F238E27FC236}">
              <a16:creationId xmlns:a16="http://schemas.microsoft.com/office/drawing/2014/main" id="{A620BDD2-F676-418C-941B-B91785492C84}"/>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04" name="テキスト ボックス 103">
          <a:extLst>
            <a:ext uri="{FF2B5EF4-FFF2-40B4-BE49-F238E27FC236}">
              <a16:creationId xmlns:a16="http://schemas.microsoft.com/office/drawing/2014/main" id="{E1522D72-59D3-4EC7-A3B1-0EE403DE0F5D}"/>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05" name="直線コネクタ 104">
          <a:extLst>
            <a:ext uri="{FF2B5EF4-FFF2-40B4-BE49-F238E27FC236}">
              <a16:creationId xmlns:a16="http://schemas.microsoft.com/office/drawing/2014/main" id="{9E520E1A-77E8-4B0D-90DC-358D0FABBE2E}"/>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06" name="テキスト ボックス 105">
          <a:extLst>
            <a:ext uri="{FF2B5EF4-FFF2-40B4-BE49-F238E27FC236}">
              <a16:creationId xmlns:a16="http://schemas.microsoft.com/office/drawing/2014/main" id="{855AB4F9-7608-4227-94D0-408A12370A2D}"/>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07" name="直線コネクタ 106">
          <a:extLst>
            <a:ext uri="{FF2B5EF4-FFF2-40B4-BE49-F238E27FC236}">
              <a16:creationId xmlns:a16="http://schemas.microsoft.com/office/drawing/2014/main" id="{CE0B32DE-8475-4355-BFBB-22A08DB5291F}"/>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08" name="テキスト ボックス 107">
          <a:extLst>
            <a:ext uri="{FF2B5EF4-FFF2-40B4-BE49-F238E27FC236}">
              <a16:creationId xmlns:a16="http://schemas.microsoft.com/office/drawing/2014/main" id="{F417F352-8D94-4A5D-8ECA-653C0A3EEB5C}"/>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09" name="直線コネクタ 108">
          <a:extLst>
            <a:ext uri="{FF2B5EF4-FFF2-40B4-BE49-F238E27FC236}">
              <a16:creationId xmlns:a16="http://schemas.microsoft.com/office/drawing/2014/main" id="{B589F9FC-680A-4E10-B16D-749A026DFB53}"/>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10" name="テキスト ボックス 109">
          <a:extLst>
            <a:ext uri="{FF2B5EF4-FFF2-40B4-BE49-F238E27FC236}">
              <a16:creationId xmlns:a16="http://schemas.microsoft.com/office/drawing/2014/main" id="{35762724-0272-49C5-BD62-BFA52CBE48A3}"/>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11" name="【体育館・プール】&#10;有形固定資産減価償却率グラフ枠">
          <a:extLst>
            <a:ext uri="{FF2B5EF4-FFF2-40B4-BE49-F238E27FC236}">
              <a16:creationId xmlns:a16="http://schemas.microsoft.com/office/drawing/2014/main" id="{57926087-D095-46AE-9BCB-9DEF66319731}"/>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12" name="直線コネクタ 111">
          <a:extLst>
            <a:ext uri="{FF2B5EF4-FFF2-40B4-BE49-F238E27FC236}">
              <a16:creationId xmlns:a16="http://schemas.microsoft.com/office/drawing/2014/main" id="{B603547A-1699-4B49-A7D9-592A0293B895}"/>
            </a:ext>
          </a:extLst>
        </xdr:cNvPr>
        <xdr:cNvCxnSpPr/>
      </xdr:nvCxnSpPr>
      <xdr:spPr>
        <a:xfrm flipV="1">
          <a:off x="4177665" y="9418955"/>
          <a:ext cx="0" cy="1229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13" name="【体育館・プール】&#10;有形固定資産減価償却率最小値テキスト">
          <a:extLst>
            <a:ext uri="{FF2B5EF4-FFF2-40B4-BE49-F238E27FC236}">
              <a16:creationId xmlns:a16="http://schemas.microsoft.com/office/drawing/2014/main" id="{1A5A4F1F-E466-48D5-BE60-1139596D852A}"/>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14" name="直線コネクタ 113">
          <a:extLst>
            <a:ext uri="{FF2B5EF4-FFF2-40B4-BE49-F238E27FC236}">
              <a16:creationId xmlns:a16="http://schemas.microsoft.com/office/drawing/2014/main" id="{7408D737-BCDF-4F22-8FDE-EEB6821A5804}"/>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15" name="【体育館・プール】&#10;有形固定資産減価償却率最大値テキスト">
          <a:extLst>
            <a:ext uri="{FF2B5EF4-FFF2-40B4-BE49-F238E27FC236}">
              <a16:creationId xmlns:a16="http://schemas.microsoft.com/office/drawing/2014/main" id="{62F808E7-ED4C-4877-8E35-30D47868C785}"/>
            </a:ext>
          </a:extLst>
        </xdr:cNvPr>
        <xdr:cNvSpPr txBox="1"/>
      </xdr:nvSpPr>
      <xdr:spPr>
        <a:xfrm>
          <a:off x="4216400" y="920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16" name="直線コネクタ 115">
          <a:extLst>
            <a:ext uri="{FF2B5EF4-FFF2-40B4-BE49-F238E27FC236}">
              <a16:creationId xmlns:a16="http://schemas.microsoft.com/office/drawing/2014/main" id="{C574BF46-2A74-401C-89EB-68ABE3D1E753}"/>
            </a:ext>
          </a:extLst>
        </xdr:cNvPr>
        <xdr:cNvCxnSpPr/>
      </xdr:nvCxnSpPr>
      <xdr:spPr>
        <a:xfrm>
          <a:off x="4108450" y="94189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158132</xdr:rowOff>
    </xdr:from>
    <xdr:ext cx="405111" cy="259045"/>
    <xdr:sp macro="" textlink="">
      <xdr:nvSpPr>
        <xdr:cNvPr id="117" name="【体育館・プール】&#10;有形固定資産減価償却率平均値テキスト">
          <a:extLst>
            <a:ext uri="{FF2B5EF4-FFF2-40B4-BE49-F238E27FC236}">
              <a16:creationId xmlns:a16="http://schemas.microsoft.com/office/drawing/2014/main" id="{AEC49D7D-5241-4794-B336-11939AEC7D04}"/>
            </a:ext>
          </a:extLst>
        </xdr:cNvPr>
        <xdr:cNvSpPr txBox="1"/>
      </xdr:nvSpPr>
      <xdr:spPr>
        <a:xfrm>
          <a:off x="4216400" y="10070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18" name="フローチャート: 判断 117">
          <a:extLst>
            <a:ext uri="{FF2B5EF4-FFF2-40B4-BE49-F238E27FC236}">
              <a16:creationId xmlns:a16="http://schemas.microsoft.com/office/drawing/2014/main" id="{0B8E0AEE-0D1C-4F79-9F12-420AD0E8ECED}"/>
            </a:ext>
          </a:extLst>
        </xdr:cNvPr>
        <xdr:cNvSpPr/>
      </xdr:nvSpPr>
      <xdr:spPr>
        <a:xfrm>
          <a:off x="4127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19" name="フローチャート: 判断 118">
          <a:extLst>
            <a:ext uri="{FF2B5EF4-FFF2-40B4-BE49-F238E27FC236}">
              <a16:creationId xmlns:a16="http://schemas.microsoft.com/office/drawing/2014/main" id="{E4203A6B-16B4-4E97-80B0-BA7E3C766DE7}"/>
            </a:ext>
          </a:extLst>
        </xdr:cNvPr>
        <xdr:cNvSpPr/>
      </xdr:nvSpPr>
      <xdr:spPr>
        <a:xfrm>
          <a:off x="3384550" y="10083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20" name="フローチャート: 判断 119">
          <a:extLst>
            <a:ext uri="{FF2B5EF4-FFF2-40B4-BE49-F238E27FC236}">
              <a16:creationId xmlns:a16="http://schemas.microsoft.com/office/drawing/2014/main" id="{79EF97EB-6AD3-4930-924A-DA1171BE8D22}"/>
            </a:ext>
          </a:extLst>
        </xdr:cNvPr>
        <xdr:cNvSpPr/>
      </xdr:nvSpPr>
      <xdr:spPr>
        <a:xfrm>
          <a:off x="257175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21" name="フローチャート: 判断 120">
          <a:extLst>
            <a:ext uri="{FF2B5EF4-FFF2-40B4-BE49-F238E27FC236}">
              <a16:creationId xmlns:a16="http://schemas.microsoft.com/office/drawing/2014/main" id="{092D6C3F-0441-4FBD-8244-629CB1E2B354}"/>
            </a:ext>
          </a:extLst>
        </xdr:cNvPr>
        <xdr:cNvSpPr/>
      </xdr:nvSpPr>
      <xdr:spPr>
        <a:xfrm>
          <a:off x="1778000" y="10063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22" name="フローチャート: 判断 121">
          <a:extLst>
            <a:ext uri="{FF2B5EF4-FFF2-40B4-BE49-F238E27FC236}">
              <a16:creationId xmlns:a16="http://schemas.microsoft.com/office/drawing/2014/main" id="{C11ADB2A-C98E-443F-A4B5-F86298B72D8C}"/>
            </a:ext>
          </a:extLst>
        </xdr:cNvPr>
        <xdr:cNvSpPr/>
      </xdr:nvSpPr>
      <xdr:spPr>
        <a:xfrm>
          <a:off x="984250" y="100272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23" name="テキスト ボックス 122">
          <a:extLst>
            <a:ext uri="{FF2B5EF4-FFF2-40B4-BE49-F238E27FC236}">
              <a16:creationId xmlns:a16="http://schemas.microsoft.com/office/drawing/2014/main" id="{4ECEED5C-678C-4CAC-A112-6111B8312C2D}"/>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24" name="テキスト ボックス 123">
          <a:extLst>
            <a:ext uri="{FF2B5EF4-FFF2-40B4-BE49-F238E27FC236}">
              <a16:creationId xmlns:a16="http://schemas.microsoft.com/office/drawing/2014/main" id="{C353A330-49BB-4137-B222-95C690BAB251}"/>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25" name="テキスト ボックス 124">
          <a:extLst>
            <a:ext uri="{FF2B5EF4-FFF2-40B4-BE49-F238E27FC236}">
              <a16:creationId xmlns:a16="http://schemas.microsoft.com/office/drawing/2014/main" id="{ACB934B7-BF69-4709-B662-D5D3D37F4742}"/>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26" name="テキスト ボックス 125">
          <a:extLst>
            <a:ext uri="{FF2B5EF4-FFF2-40B4-BE49-F238E27FC236}">
              <a16:creationId xmlns:a16="http://schemas.microsoft.com/office/drawing/2014/main" id="{62FD486E-0C4B-479C-9F9A-1FDCFB7D0626}"/>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27" name="テキスト ボックス 126">
          <a:extLst>
            <a:ext uri="{FF2B5EF4-FFF2-40B4-BE49-F238E27FC236}">
              <a16:creationId xmlns:a16="http://schemas.microsoft.com/office/drawing/2014/main" id="{AD9E8536-5B5E-4BEC-91E1-7EF0A8692459}"/>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60</xdr:row>
      <xdr:rowOff>154940</xdr:rowOff>
    </xdr:from>
    <xdr:to>
      <xdr:col>6</xdr:col>
      <xdr:colOff>38100</xdr:colOff>
      <xdr:row>61</xdr:row>
      <xdr:rowOff>85090</xdr:rowOff>
    </xdr:to>
    <xdr:sp macro="" textlink="">
      <xdr:nvSpPr>
        <xdr:cNvPr id="128" name="楕円 127">
          <a:extLst>
            <a:ext uri="{FF2B5EF4-FFF2-40B4-BE49-F238E27FC236}">
              <a16:creationId xmlns:a16="http://schemas.microsoft.com/office/drawing/2014/main" id="{2FA43F2A-39E2-4B3B-99E1-70AB9A09D5CE}"/>
            </a:ext>
          </a:extLst>
        </xdr:cNvPr>
        <xdr:cNvSpPr/>
      </xdr:nvSpPr>
      <xdr:spPr>
        <a:xfrm>
          <a:off x="984250" y="100672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124477</xdr:rowOff>
    </xdr:from>
    <xdr:ext cx="405111" cy="259045"/>
    <xdr:sp macro="" textlink="">
      <xdr:nvSpPr>
        <xdr:cNvPr id="129" name="n_1aveValue【体育館・プール】&#10;有形固定資産減価償却率">
          <a:extLst>
            <a:ext uri="{FF2B5EF4-FFF2-40B4-BE49-F238E27FC236}">
              <a16:creationId xmlns:a16="http://schemas.microsoft.com/office/drawing/2014/main" id="{EDAD0BAF-2145-4C14-857E-374C5F72760C}"/>
            </a:ext>
          </a:extLst>
        </xdr:cNvPr>
        <xdr:cNvSpPr txBox="1"/>
      </xdr:nvSpPr>
      <xdr:spPr>
        <a:xfrm>
          <a:off x="3239144" y="9871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30" name="n_2aveValue【体育館・プール】&#10;有形固定資産減価償却率">
          <a:extLst>
            <a:ext uri="{FF2B5EF4-FFF2-40B4-BE49-F238E27FC236}">
              <a16:creationId xmlns:a16="http://schemas.microsoft.com/office/drawing/2014/main" id="{32693A10-9842-471F-8B10-7A5D9B8FF895}"/>
            </a:ext>
          </a:extLst>
        </xdr:cNvPr>
        <xdr:cNvSpPr txBox="1"/>
      </xdr:nvSpPr>
      <xdr:spPr>
        <a:xfrm>
          <a:off x="2439044" y="986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31" name="n_3aveValue【体育館・プール】&#10;有形固定資産減価償却率">
          <a:extLst>
            <a:ext uri="{FF2B5EF4-FFF2-40B4-BE49-F238E27FC236}">
              <a16:creationId xmlns:a16="http://schemas.microsoft.com/office/drawing/2014/main" id="{634AB186-416A-4093-BD30-F87501632565}"/>
            </a:ext>
          </a:extLst>
        </xdr:cNvPr>
        <xdr:cNvSpPr txBox="1"/>
      </xdr:nvSpPr>
      <xdr:spPr>
        <a:xfrm>
          <a:off x="1645294" y="9845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132" name="n_4aveValue【体育館・プール】&#10;有形固定資産減価償却率">
          <a:extLst>
            <a:ext uri="{FF2B5EF4-FFF2-40B4-BE49-F238E27FC236}">
              <a16:creationId xmlns:a16="http://schemas.microsoft.com/office/drawing/2014/main" id="{066CEF3E-F0AA-487B-881F-B06C981F292A}"/>
            </a:ext>
          </a:extLst>
        </xdr:cNvPr>
        <xdr:cNvSpPr txBox="1"/>
      </xdr:nvSpPr>
      <xdr:spPr>
        <a:xfrm>
          <a:off x="851544" y="980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76217</xdr:rowOff>
    </xdr:from>
    <xdr:ext cx="405111" cy="259045"/>
    <xdr:sp macro="" textlink="">
      <xdr:nvSpPr>
        <xdr:cNvPr id="133" name="n_4mainValue【体育館・プール】&#10;有形固定資産減価償却率">
          <a:extLst>
            <a:ext uri="{FF2B5EF4-FFF2-40B4-BE49-F238E27FC236}">
              <a16:creationId xmlns:a16="http://schemas.microsoft.com/office/drawing/2014/main" id="{77C61FCC-ED0A-4F31-B429-6D16E56A5483}"/>
            </a:ext>
          </a:extLst>
        </xdr:cNvPr>
        <xdr:cNvSpPr txBox="1"/>
      </xdr:nvSpPr>
      <xdr:spPr>
        <a:xfrm>
          <a:off x="851544"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34" name="正方形/長方形 133">
          <a:extLst>
            <a:ext uri="{FF2B5EF4-FFF2-40B4-BE49-F238E27FC236}">
              <a16:creationId xmlns:a16="http://schemas.microsoft.com/office/drawing/2014/main" id="{94930999-5988-4D5F-B335-51C8DB166FD6}"/>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35" name="正方形/長方形 134">
          <a:extLst>
            <a:ext uri="{FF2B5EF4-FFF2-40B4-BE49-F238E27FC236}">
              <a16:creationId xmlns:a16="http://schemas.microsoft.com/office/drawing/2014/main" id="{C0EF55FA-1DCB-46E8-B376-0F12F769D2D2}"/>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36" name="正方形/長方形 135">
          <a:extLst>
            <a:ext uri="{FF2B5EF4-FFF2-40B4-BE49-F238E27FC236}">
              <a16:creationId xmlns:a16="http://schemas.microsoft.com/office/drawing/2014/main" id="{C74D063D-D471-4ECB-9B5C-983DE829F82A}"/>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37" name="正方形/長方形 136">
          <a:extLst>
            <a:ext uri="{FF2B5EF4-FFF2-40B4-BE49-F238E27FC236}">
              <a16:creationId xmlns:a16="http://schemas.microsoft.com/office/drawing/2014/main" id="{19F7D4D8-6689-4A8D-BC76-43D2EF5C2441}"/>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38" name="正方形/長方形 137">
          <a:extLst>
            <a:ext uri="{FF2B5EF4-FFF2-40B4-BE49-F238E27FC236}">
              <a16:creationId xmlns:a16="http://schemas.microsoft.com/office/drawing/2014/main" id="{5424010E-4249-4108-BFA9-5C7C1DB24FFC}"/>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39" name="正方形/長方形 138">
          <a:extLst>
            <a:ext uri="{FF2B5EF4-FFF2-40B4-BE49-F238E27FC236}">
              <a16:creationId xmlns:a16="http://schemas.microsoft.com/office/drawing/2014/main" id="{AF6AF777-2F66-46AB-85EC-F6CDB58A2806}"/>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40" name="正方形/長方形 139">
          <a:extLst>
            <a:ext uri="{FF2B5EF4-FFF2-40B4-BE49-F238E27FC236}">
              <a16:creationId xmlns:a16="http://schemas.microsoft.com/office/drawing/2014/main" id="{294B24CF-A146-4786-BDAD-235B687C3E36}"/>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41" name="正方形/長方形 140">
          <a:extLst>
            <a:ext uri="{FF2B5EF4-FFF2-40B4-BE49-F238E27FC236}">
              <a16:creationId xmlns:a16="http://schemas.microsoft.com/office/drawing/2014/main" id="{801BB2B9-AE1F-4238-BDE4-477F53731AE8}"/>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42" name="テキスト ボックス 141">
          <a:extLst>
            <a:ext uri="{FF2B5EF4-FFF2-40B4-BE49-F238E27FC236}">
              <a16:creationId xmlns:a16="http://schemas.microsoft.com/office/drawing/2014/main" id="{5F40D3A9-EE72-488C-B015-7F18B9D4F32E}"/>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43" name="直線コネクタ 142">
          <a:extLst>
            <a:ext uri="{FF2B5EF4-FFF2-40B4-BE49-F238E27FC236}">
              <a16:creationId xmlns:a16="http://schemas.microsoft.com/office/drawing/2014/main" id="{956CA596-9108-482E-978E-1BFC54B406BA}"/>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44" name="直線コネクタ 143">
          <a:extLst>
            <a:ext uri="{FF2B5EF4-FFF2-40B4-BE49-F238E27FC236}">
              <a16:creationId xmlns:a16="http://schemas.microsoft.com/office/drawing/2014/main" id="{EBB703D4-1E39-4570-93F7-39B621DCF8F4}"/>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45" name="テキスト ボックス 144">
          <a:extLst>
            <a:ext uri="{FF2B5EF4-FFF2-40B4-BE49-F238E27FC236}">
              <a16:creationId xmlns:a16="http://schemas.microsoft.com/office/drawing/2014/main" id="{EB112A3D-F482-4923-A248-D0B5F5D12D69}"/>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46" name="直線コネクタ 145">
          <a:extLst>
            <a:ext uri="{FF2B5EF4-FFF2-40B4-BE49-F238E27FC236}">
              <a16:creationId xmlns:a16="http://schemas.microsoft.com/office/drawing/2014/main" id="{B5947A88-035F-4A90-928E-70BD7D2B0474}"/>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47" name="テキスト ボックス 146">
          <a:extLst>
            <a:ext uri="{FF2B5EF4-FFF2-40B4-BE49-F238E27FC236}">
              <a16:creationId xmlns:a16="http://schemas.microsoft.com/office/drawing/2014/main" id="{013F4CE5-CB07-4D99-B0DE-7AB4B5EB3BCB}"/>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48" name="直線コネクタ 147">
          <a:extLst>
            <a:ext uri="{FF2B5EF4-FFF2-40B4-BE49-F238E27FC236}">
              <a16:creationId xmlns:a16="http://schemas.microsoft.com/office/drawing/2014/main" id="{CAC087C1-88E4-4F75-8C92-4D912E4AB474}"/>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49" name="テキスト ボックス 148">
          <a:extLst>
            <a:ext uri="{FF2B5EF4-FFF2-40B4-BE49-F238E27FC236}">
              <a16:creationId xmlns:a16="http://schemas.microsoft.com/office/drawing/2014/main" id="{A3990FFA-A802-4D5E-9FE6-9C99F3DEF232}"/>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50" name="直線コネクタ 149">
          <a:extLst>
            <a:ext uri="{FF2B5EF4-FFF2-40B4-BE49-F238E27FC236}">
              <a16:creationId xmlns:a16="http://schemas.microsoft.com/office/drawing/2014/main" id="{8CD23ED0-70B9-4A05-9135-797E28EA8523}"/>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51" name="テキスト ボックス 150">
          <a:extLst>
            <a:ext uri="{FF2B5EF4-FFF2-40B4-BE49-F238E27FC236}">
              <a16:creationId xmlns:a16="http://schemas.microsoft.com/office/drawing/2014/main" id="{3C6F59D6-89E6-464B-BD7F-71927BDE4B61}"/>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52" name="直線コネクタ 151">
          <a:extLst>
            <a:ext uri="{FF2B5EF4-FFF2-40B4-BE49-F238E27FC236}">
              <a16:creationId xmlns:a16="http://schemas.microsoft.com/office/drawing/2014/main" id="{DEDBE33A-36FC-4128-97BF-EEA277E70BC6}"/>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53" name="テキスト ボックス 152">
          <a:extLst>
            <a:ext uri="{FF2B5EF4-FFF2-40B4-BE49-F238E27FC236}">
              <a16:creationId xmlns:a16="http://schemas.microsoft.com/office/drawing/2014/main" id="{C1635192-73C7-43E8-A544-E96756C7C0E5}"/>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54" name="直線コネクタ 153">
          <a:extLst>
            <a:ext uri="{FF2B5EF4-FFF2-40B4-BE49-F238E27FC236}">
              <a16:creationId xmlns:a16="http://schemas.microsoft.com/office/drawing/2014/main" id="{DB165058-2799-44C8-8DE2-06093D271685}"/>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55" name="テキスト ボックス 154">
          <a:extLst>
            <a:ext uri="{FF2B5EF4-FFF2-40B4-BE49-F238E27FC236}">
              <a16:creationId xmlns:a16="http://schemas.microsoft.com/office/drawing/2014/main" id="{745EE7DF-DE02-4BBA-95D7-442B474A10B5}"/>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56" name="【体育館・プール】&#10;一人当たり面積グラフ枠">
          <a:extLst>
            <a:ext uri="{FF2B5EF4-FFF2-40B4-BE49-F238E27FC236}">
              <a16:creationId xmlns:a16="http://schemas.microsoft.com/office/drawing/2014/main" id="{468AE929-6148-4137-AAE6-763EB89E777C}"/>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157" name="直線コネクタ 156">
          <a:extLst>
            <a:ext uri="{FF2B5EF4-FFF2-40B4-BE49-F238E27FC236}">
              <a16:creationId xmlns:a16="http://schemas.microsoft.com/office/drawing/2014/main" id="{443046BC-8FB1-4A87-ADED-E684A5E01742}"/>
            </a:ext>
          </a:extLst>
        </xdr:cNvPr>
        <xdr:cNvCxnSpPr/>
      </xdr:nvCxnSpPr>
      <xdr:spPr>
        <a:xfrm flipV="1">
          <a:off x="9429115" y="9365488"/>
          <a:ext cx="0" cy="1230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158" name="【体育館・プール】&#10;一人当たり面積最小値テキスト">
          <a:extLst>
            <a:ext uri="{FF2B5EF4-FFF2-40B4-BE49-F238E27FC236}">
              <a16:creationId xmlns:a16="http://schemas.microsoft.com/office/drawing/2014/main" id="{70CB532A-B84A-4CB9-9229-4C5E4C109226}"/>
            </a:ext>
          </a:extLst>
        </xdr:cNvPr>
        <xdr:cNvSpPr txBox="1"/>
      </xdr:nvSpPr>
      <xdr:spPr>
        <a:xfrm>
          <a:off x="9467850" y="10600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159" name="直線コネクタ 158">
          <a:extLst>
            <a:ext uri="{FF2B5EF4-FFF2-40B4-BE49-F238E27FC236}">
              <a16:creationId xmlns:a16="http://schemas.microsoft.com/office/drawing/2014/main" id="{B56F888C-8FBA-43AA-BD63-9AE446C6E2EB}"/>
            </a:ext>
          </a:extLst>
        </xdr:cNvPr>
        <xdr:cNvCxnSpPr/>
      </xdr:nvCxnSpPr>
      <xdr:spPr>
        <a:xfrm>
          <a:off x="9359900" y="105963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160" name="【体育館・プール】&#10;一人当たり面積最大値テキスト">
          <a:extLst>
            <a:ext uri="{FF2B5EF4-FFF2-40B4-BE49-F238E27FC236}">
              <a16:creationId xmlns:a16="http://schemas.microsoft.com/office/drawing/2014/main" id="{5FA43D9B-C517-4E35-B011-E05DBD5B5BA6}"/>
            </a:ext>
          </a:extLst>
        </xdr:cNvPr>
        <xdr:cNvSpPr txBox="1"/>
      </xdr:nvSpPr>
      <xdr:spPr>
        <a:xfrm>
          <a:off x="9467850" y="9147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161" name="直線コネクタ 160">
          <a:extLst>
            <a:ext uri="{FF2B5EF4-FFF2-40B4-BE49-F238E27FC236}">
              <a16:creationId xmlns:a16="http://schemas.microsoft.com/office/drawing/2014/main" id="{1FCD4408-6B7E-4DAC-8147-DB795A15F2EA}"/>
            </a:ext>
          </a:extLst>
        </xdr:cNvPr>
        <xdr:cNvCxnSpPr/>
      </xdr:nvCxnSpPr>
      <xdr:spPr>
        <a:xfrm>
          <a:off x="9359900" y="93654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32021</xdr:rowOff>
    </xdr:from>
    <xdr:ext cx="469744" cy="259045"/>
    <xdr:sp macro="" textlink="">
      <xdr:nvSpPr>
        <xdr:cNvPr id="162" name="【体育館・プール】&#10;一人当たり面積平均値テキスト">
          <a:extLst>
            <a:ext uri="{FF2B5EF4-FFF2-40B4-BE49-F238E27FC236}">
              <a16:creationId xmlns:a16="http://schemas.microsoft.com/office/drawing/2014/main" id="{333AC21B-B722-4D52-BD23-4392A29AC768}"/>
            </a:ext>
          </a:extLst>
        </xdr:cNvPr>
        <xdr:cNvSpPr txBox="1"/>
      </xdr:nvSpPr>
      <xdr:spPr>
        <a:xfrm>
          <a:off x="9467850" y="102745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163" name="フローチャート: 判断 162">
          <a:extLst>
            <a:ext uri="{FF2B5EF4-FFF2-40B4-BE49-F238E27FC236}">
              <a16:creationId xmlns:a16="http://schemas.microsoft.com/office/drawing/2014/main" id="{C171AC11-948B-4B82-AAA0-D4DF3CC73B78}"/>
            </a:ext>
          </a:extLst>
        </xdr:cNvPr>
        <xdr:cNvSpPr/>
      </xdr:nvSpPr>
      <xdr:spPr>
        <a:xfrm>
          <a:off x="9398000" y="1029614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164" name="フローチャート: 判断 163">
          <a:extLst>
            <a:ext uri="{FF2B5EF4-FFF2-40B4-BE49-F238E27FC236}">
              <a16:creationId xmlns:a16="http://schemas.microsoft.com/office/drawing/2014/main" id="{1F824F7F-CE5B-4061-9508-6816241DE0DC}"/>
            </a:ext>
          </a:extLst>
        </xdr:cNvPr>
        <xdr:cNvSpPr/>
      </xdr:nvSpPr>
      <xdr:spPr>
        <a:xfrm>
          <a:off x="8636000" y="103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165" name="フローチャート: 判断 164">
          <a:extLst>
            <a:ext uri="{FF2B5EF4-FFF2-40B4-BE49-F238E27FC236}">
              <a16:creationId xmlns:a16="http://schemas.microsoft.com/office/drawing/2014/main" id="{7E8EC5B7-011F-4963-8739-EA4F1773DC0F}"/>
            </a:ext>
          </a:extLst>
        </xdr:cNvPr>
        <xdr:cNvSpPr/>
      </xdr:nvSpPr>
      <xdr:spPr>
        <a:xfrm>
          <a:off x="7842250" y="103037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166" name="フローチャート: 判断 165">
          <a:extLst>
            <a:ext uri="{FF2B5EF4-FFF2-40B4-BE49-F238E27FC236}">
              <a16:creationId xmlns:a16="http://schemas.microsoft.com/office/drawing/2014/main" id="{22F2347B-AC2C-4F72-9EE0-08910694F95B}"/>
            </a:ext>
          </a:extLst>
        </xdr:cNvPr>
        <xdr:cNvSpPr/>
      </xdr:nvSpPr>
      <xdr:spPr>
        <a:xfrm>
          <a:off x="7029450" y="103121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167" name="フローチャート: 判断 166">
          <a:extLst>
            <a:ext uri="{FF2B5EF4-FFF2-40B4-BE49-F238E27FC236}">
              <a16:creationId xmlns:a16="http://schemas.microsoft.com/office/drawing/2014/main" id="{18240A61-1EC6-4E2C-B509-33934FC66CE2}"/>
            </a:ext>
          </a:extLst>
        </xdr:cNvPr>
        <xdr:cNvSpPr/>
      </xdr:nvSpPr>
      <xdr:spPr>
        <a:xfrm>
          <a:off x="6235700" y="1030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68" name="テキスト ボックス 167">
          <a:extLst>
            <a:ext uri="{FF2B5EF4-FFF2-40B4-BE49-F238E27FC236}">
              <a16:creationId xmlns:a16="http://schemas.microsoft.com/office/drawing/2014/main" id="{B12C8BE2-07E7-4D17-A85D-F539B17B72B9}"/>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69" name="テキスト ボックス 168">
          <a:extLst>
            <a:ext uri="{FF2B5EF4-FFF2-40B4-BE49-F238E27FC236}">
              <a16:creationId xmlns:a16="http://schemas.microsoft.com/office/drawing/2014/main" id="{6364ED3C-B0B8-454F-9018-853A9E6859D5}"/>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id="{B8CC0619-97E3-4C1F-9B5F-860B6C726948}"/>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71" name="テキスト ボックス 170">
          <a:extLst>
            <a:ext uri="{FF2B5EF4-FFF2-40B4-BE49-F238E27FC236}">
              <a16:creationId xmlns:a16="http://schemas.microsoft.com/office/drawing/2014/main" id="{48281E1A-8A4C-42D2-BCA5-7A1BE3CFAA9C}"/>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id="{8B2BC184-2ED0-48A8-B010-5456E268B212}"/>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63</xdr:row>
      <xdr:rowOff>43688</xdr:rowOff>
    </xdr:from>
    <xdr:to>
      <xdr:col>36</xdr:col>
      <xdr:colOff>165100</xdr:colOff>
      <xdr:row>63</xdr:row>
      <xdr:rowOff>145288</xdr:rowOff>
    </xdr:to>
    <xdr:sp macro="" textlink="">
      <xdr:nvSpPr>
        <xdr:cNvPr id="173" name="楕円 172">
          <a:extLst>
            <a:ext uri="{FF2B5EF4-FFF2-40B4-BE49-F238E27FC236}">
              <a16:creationId xmlns:a16="http://schemas.microsoft.com/office/drawing/2014/main" id="{3CDC8D5C-FE9B-43A8-BA6D-9EC52D097463}"/>
            </a:ext>
          </a:extLst>
        </xdr:cNvPr>
        <xdr:cNvSpPr/>
      </xdr:nvSpPr>
      <xdr:spPr>
        <a:xfrm>
          <a:off x="6235700" y="1045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61</xdr:row>
      <xdr:rowOff>5605</xdr:rowOff>
    </xdr:from>
    <xdr:ext cx="469744" cy="259045"/>
    <xdr:sp macro="" textlink="">
      <xdr:nvSpPr>
        <xdr:cNvPr id="174" name="n_1aveValue【体育館・プール】&#10;一人当たり面積">
          <a:extLst>
            <a:ext uri="{FF2B5EF4-FFF2-40B4-BE49-F238E27FC236}">
              <a16:creationId xmlns:a16="http://schemas.microsoft.com/office/drawing/2014/main" id="{46A09B14-3A09-4CA8-AF5D-B234891BBDE5}"/>
            </a:ext>
          </a:extLst>
        </xdr:cNvPr>
        <xdr:cNvSpPr txBox="1"/>
      </xdr:nvSpPr>
      <xdr:spPr>
        <a:xfrm>
          <a:off x="8458277" y="10083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175" name="n_2aveValue【体育館・プール】&#10;一人当たり面積">
          <a:extLst>
            <a:ext uri="{FF2B5EF4-FFF2-40B4-BE49-F238E27FC236}">
              <a16:creationId xmlns:a16="http://schemas.microsoft.com/office/drawing/2014/main" id="{16F20953-2F26-4496-924A-63DD818A7ECD}"/>
            </a:ext>
          </a:extLst>
        </xdr:cNvPr>
        <xdr:cNvSpPr txBox="1"/>
      </xdr:nvSpPr>
      <xdr:spPr>
        <a:xfrm>
          <a:off x="7677227" y="1008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176" name="n_3aveValue【体育館・プール】&#10;一人当たり面積">
          <a:extLst>
            <a:ext uri="{FF2B5EF4-FFF2-40B4-BE49-F238E27FC236}">
              <a16:creationId xmlns:a16="http://schemas.microsoft.com/office/drawing/2014/main" id="{1C9AF392-4BAD-416B-896C-441DE442CB8D}"/>
            </a:ext>
          </a:extLst>
        </xdr:cNvPr>
        <xdr:cNvSpPr txBox="1"/>
      </xdr:nvSpPr>
      <xdr:spPr>
        <a:xfrm>
          <a:off x="6864427" y="1009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177" name="n_4aveValue【体育館・プール】&#10;一人当たり面積">
          <a:extLst>
            <a:ext uri="{FF2B5EF4-FFF2-40B4-BE49-F238E27FC236}">
              <a16:creationId xmlns:a16="http://schemas.microsoft.com/office/drawing/2014/main" id="{7151BB10-0B60-404D-90D9-A1AA72979327}"/>
            </a:ext>
          </a:extLst>
        </xdr:cNvPr>
        <xdr:cNvSpPr txBox="1"/>
      </xdr:nvSpPr>
      <xdr:spPr>
        <a:xfrm>
          <a:off x="6070677" y="10082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136415</xdr:rowOff>
    </xdr:from>
    <xdr:ext cx="469744" cy="259045"/>
    <xdr:sp macro="" textlink="">
      <xdr:nvSpPr>
        <xdr:cNvPr id="178" name="n_4mainValue【体育館・プール】&#10;一人当たり面積">
          <a:extLst>
            <a:ext uri="{FF2B5EF4-FFF2-40B4-BE49-F238E27FC236}">
              <a16:creationId xmlns:a16="http://schemas.microsoft.com/office/drawing/2014/main" id="{0A048A32-5BAA-4E29-9D51-52C387F99244}"/>
            </a:ext>
          </a:extLst>
        </xdr:cNvPr>
        <xdr:cNvSpPr txBox="1"/>
      </xdr:nvSpPr>
      <xdr:spPr>
        <a:xfrm>
          <a:off x="6070677" y="10544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79" name="正方形/長方形 178">
          <a:extLst>
            <a:ext uri="{FF2B5EF4-FFF2-40B4-BE49-F238E27FC236}">
              <a16:creationId xmlns:a16="http://schemas.microsoft.com/office/drawing/2014/main" id="{353EB963-6FE1-4BA2-9307-F6E940658BE4}"/>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80" name="正方形/長方形 179">
          <a:extLst>
            <a:ext uri="{FF2B5EF4-FFF2-40B4-BE49-F238E27FC236}">
              <a16:creationId xmlns:a16="http://schemas.microsoft.com/office/drawing/2014/main" id="{89196C49-CCD3-4660-AE20-7D61D820D060}"/>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81" name="正方形/長方形 180">
          <a:extLst>
            <a:ext uri="{FF2B5EF4-FFF2-40B4-BE49-F238E27FC236}">
              <a16:creationId xmlns:a16="http://schemas.microsoft.com/office/drawing/2014/main" id="{87F04099-8990-4B6E-8EA9-2093AA6CA9FF}"/>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82" name="正方形/長方形 181">
          <a:extLst>
            <a:ext uri="{FF2B5EF4-FFF2-40B4-BE49-F238E27FC236}">
              <a16:creationId xmlns:a16="http://schemas.microsoft.com/office/drawing/2014/main" id="{8818F6FE-FF0B-462B-9818-6A1887AA48B6}"/>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83" name="正方形/長方形 182">
          <a:extLst>
            <a:ext uri="{FF2B5EF4-FFF2-40B4-BE49-F238E27FC236}">
              <a16:creationId xmlns:a16="http://schemas.microsoft.com/office/drawing/2014/main" id="{5043AF01-6F1D-45BF-977C-7457A1F47BA5}"/>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84" name="正方形/長方形 183">
          <a:extLst>
            <a:ext uri="{FF2B5EF4-FFF2-40B4-BE49-F238E27FC236}">
              <a16:creationId xmlns:a16="http://schemas.microsoft.com/office/drawing/2014/main" id="{E880DAA0-3C21-43E7-A216-F7FAB82B5F5C}"/>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85" name="正方形/長方形 184">
          <a:extLst>
            <a:ext uri="{FF2B5EF4-FFF2-40B4-BE49-F238E27FC236}">
              <a16:creationId xmlns:a16="http://schemas.microsoft.com/office/drawing/2014/main" id="{9F69D6F2-FB68-4524-91CB-B50E75B6FACB}"/>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正方形/長方形 185">
          <a:extLst>
            <a:ext uri="{FF2B5EF4-FFF2-40B4-BE49-F238E27FC236}">
              <a16:creationId xmlns:a16="http://schemas.microsoft.com/office/drawing/2014/main" id="{186A7FC2-4510-496B-935B-0198E43A6943}"/>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87" name="テキスト ボックス 186">
          <a:extLst>
            <a:ext uri="{FF2B5EF4-FFF2-40B4-BE49-F238E27FC236}">
              <a16:creationId xmlns:a16="http://schemas.microsoft.com/office/drawing/2014/main" id="{AF50B7BF-3F5E-4A27-B097-E47344741294}"/>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88" name="直線コネクタ 187">
          <a:extLst>
            <a:ext uri="{FF2B5EF4-FFF2-40B4-BE49-F238E27FC236}">
              <a16:creationId xmlns:a16="http://schemas.microsoft.com/office/drawing/2014/main" id="{99840363-128A-4955-9A66-CC0EF3C90A96}"/>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89" name="テキスト ボックス 188">
          <a:extLst>
            <a:ext uri="{FF2B5EF4-FFF2-40B4-BE49-F238E27FC236}">
              <a16:creationId xmlns:a16="http://schemas.microsoft.com/office/drawing/2014/main" id="{37237AA6-AFAE-43DA-8E42-D1211F6A23C5}"/>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90" name="直線コネクタ 189">
          <a:extLst>
            <a:ext uri="{FF2B5EF4-FFF2-40B4-BE49-F238E27FC236}">
              <a16:creationId xmlns:a16="http://schemas.microsoft.com/office/drawing/2014/main" id="{20DEC2FF-4221-4790-B2A3-8E9961D564A7}"/>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91" name="テキスト ボックス 190">
          <a:extLst>
            <a:ext uri="{FF2B5EF4-FFF2-40B4-BE49-F238E27FC236}">
              <a16:creationId xmlns:a16="http://schemas.microsoft.com/office/drawing/2014/main" id="{E5424D82-546D-4493-BD5C-005EBCC368F4}"/>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92" name="直線コネクタ 191">
          <a:extLst>
            <a:ext uri="{FF2B5EF4-FFF2-40B4-BE49-F238E27FC236}">
              <a16:creationId xmlns:a16="http://schemas.microsoft.com/office/drawing/2014/main" id="{D46C817E-27BD-4925-90D8-8A2065B61DA2}"/>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93" name="テキスト ボックス 192">
          <a:extLst>
            <a:ext uri="{FF2B5EF4-FFF2-40B4-BE49-F238E27FC236}">
              <a16:creationId xmlns:a16="http://schemas.microsoft.com/office/drawing/2014/main" id="{53915648-4FC1-4663-8628-374ECD1C0E72}"/>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94" name="直線コネクタ 193">
          <a:extLst>
            <a:ext uri="{FF2B5EF4-FFF2-40B4-BE49-F238E27FC236}">
              <a16:creationId xmlns:a16="http://schemas.microsoft.com/office/drawing/2014/main" id="{78397AE9-8A2E-40D4-9A27-D0EF83671DE6}"/>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95" name="テキスト ボックス 194">
          <a:extLst>
            <a:ext uri="{FF2B5EF4-FFF2-40B4-BE49-F238E27FC236}">
              <a16:creationId xmlns:a16="http://schemas.microsoft.com/office/drawing/2014/main" id="{C3F62B3C-5D5B-4F9D-A897-C69B07A7C0C1}"/>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96" name="直線コネクタ 195">
          <a:extLst>
            <a:ext uri="{FF2B5EF4-FFF2-40B4-BE49-F238E27FC236}">
              <a16:creationId xmlns:a16="http://schemas.microsoft.com/office/drawing/2014/main" id="{0C436E63-3FC6-4F80-9235-8CE043975F2E}"/>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97" name="テキスト ボックス 196">
          <a:extLst>
            <a:ext uri="{FF2B5EF4-FFF2-40B4-BE49-F238E27FC236}">
              <a16:creationId xmlns:a16="http://schemas.microsoft.com/office/drawing/2014/main" id="{7BEFB8E6-6EA1-4809-8BB3-BC3BE7B9CAAA}"/>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98" name="直線コネクタ 197">
          <a:extLst>
            <a:ext uri="{FF2B5EF4-FFF2-40B4-BE49-F238E27FC236}">
              <a16:creationId xmlns:a16="http://schemas.microsoft.com/office/drawing/2014/main" id="{34C825BF-220E-4FE4-B2C9-C920D714E9A8}"/>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99" name="テキスト ボックス 198">
          <a:extLst>
            <a:ext uri="{FF2B5EF4-FFF2-40B4-BE49-F238E27FC236}">
              <a16:creationId xmlns:a16="http://schemas.microsoft.com/office/drawing/2014/main" id="{92051E7E-C01D-4E2E-B411-FAA59C93404C}"/>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00" name="直線コネクタ 199">
          <a:extLst>
            <a:ext uri="{FF2B5EF4-FFF2-40B4-BE49-F238E27FC236}">
              <a16:creationId xmlns:a16="http://schemas.microsoft.com/office/drawing/2014/main" id="{ECC9DD8A-81B7-452F-BDFE-C6FAE06D9630}"/>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01" name="テキスト ボックス 200">
          <a:extLst>
            <a:ext uri="{FF2B5EF4-FFF2-40B4-BE49-F238E27FC236}">
              <a16:creationId xmlns:a16="http://schemas.microsoft.com/office/drawing/2014/main" id="{89A2FD54-2B78-4833-9921-C523FD35CE85}"/>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02" name="【福祉施設】&#10;有形固定資産減価償却率グラフ枠">
          <a:extLst>
            <a:ext uri="{FF2B5EF4-FFF2-40B4-BE49-F238E27FC236}">
              <a16:creationId xmlns:a16="http://schemas.microsoft.com/office/drawing/2014/main" id="{ABB9C302-3754-4C43-9085-D7F19BF56930}"/>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203" name="直線コネクタ 202">
          <a:extLst>
            <a:ext uri="{FF2B5EF4-FFF2-40B4-BE49-F238E27FC236}">
              <a16:creationId xmlns:a16="http://schemas.microsoft.com/office/drawing/2014/main" id="{D3D1CA68-ABB8-44DA-8EFA-D52630E89AFB}"/>
            </a:ext>
          </a:extLst>
        </xdr:cNvPr>
        <xdr:cNvCxnSpPr/>
      </xdr:nvCxnSpPr>
      <xdr:spPr>
        <a:xfrm flipV="1">
          <a:off x="4177665" y="1279525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04" name="【福祉施設】&#10;有形固定資産減価償却率最小値テキスト">
          <a:extLst>
            <a:ext uri="{FF2B5EF4-FFF2-40B4-BE49-F238E27FC236}">
              <a16:creationId xmlns:a16="http://schemas.microsoft.com/office/drawing/2014/main" id="{DC63462D-1660-42DE-A8B1-0DAB36229678}"/>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05" name="直線コネクタ 204">
          <a:extLst>
            <a:ext uri="{FF2B5EF4-FFF2-40B4-BE49-F238E27FC236}">
              <a16:creationId xmlns:a16="http://schemas.microsoft.com/office/drawing/2014/main" id="{9E1D4A32-710D-4EBB-A259-9974A05DC1DA}"/>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206" name="【福祉施設】&#10;有形固定資産減価償却率最大値テキスト">
          <a:extLst>
            <a:ext uri="{FF2B5EF4-FFF2-40B4-BE49-F238E27FC236}">
              <a16:creationId xmlns:a16="http://schemas.microsoft.com/office/drawing/2014/main" id="{2C9C1AE5-F3DD-4F81-BEE3-ACF26A2F1868}"/>
            </a:ext>
          </a:extLst>
        </xdr:cNvPr>
        <xdr:cNvSpPr txBox="1"/>
      </xdr:nvSpPr>
      <xdr:spPr>
        <a:xfrm>
          <a:off x="4216400" y="1257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207" name="直線コネクタ 206">
          <a:extLst>
            <a:ext uri="{FF2B5EF4-FFF2-40B4-BE49-F238E27FC236}">
              <a16:creationId xmlns:a16="http://schemas.microsoft.com/office/drawing/2014/main" id="{460017C9-1DBB-4F5C-907A-50590A9C16F4}"/>
            </a:ext>
          </a:extLst>
        </xdr:cNvPr>
        <xdr:cNvCxnSpPr/>
      </xdr:nvCxnSpPr>
      <xdr:spPr>
        <a:xfrm>
          <a:off x="4108450" y="12795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1922</xdr:rowOff>
    </xdr:from>
    <xdr:ext cx="405111" cy="259045"/>
    <xdr:sp macro="" textlink="">
      <xdr:nvSpPr>
        <xdr:cNvPr id="208" name="【福祉施設】&#10;有形固定資産減価償却率平均値テキスト">
          <a:extLst>
            <a:ext uri="{FF2B5EF4-FFF2-40B4-BE49-F238E27FC236}">
              <a16:creationId xmlns:a16="http://schemas.microsoft.com/office/drawing/2014/main" id="{EAC6CC33-8F90-457D-A9F5-400264B4DF28}"/>
            </a:ext>
          </a:extLst>
        </xdr:cNvPr>
        <xdr:cNvSpPr txBox="1"/>
      </xdr:nvSpPr>
      <xdr:spPr>
        <a:xfrm>
          <a:off x="4216400" y="13546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209" name="フローチャート: 判断 208">
          <a:extLst>
            <a:ext uri="{FF2B5EF4-FFF2-40B4-BE49-F238E27FC236}">
              <a16:creationId xmlns:a16="http://schemas.microsoft.com/office/drawing/2014/main" id="{49478942-6C35-4DD7-8D1C-6214A69B93FE}"/>
            </a:ext>
          </a:extLst>
        </xdr:cNvPr>
        <xdr:cNvSpPr/>
      </xdr:nvSpPr>
      <xdr:spPr>
        <a:xfrm>
          <a:off x="4127500" y="1356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210" name="フローチャート: 判断 209">
          <a:extLst>
            <a:ext uri="{FF2B5EF4-FFF2-40B4-BE49-F238E27FC236}">
              <a16:creationId xmlns:a16="http://schemas.microsoft.com/office/drawing/2014/main" id="{45AAACBE-8CE4-43B5-B4EA-82A049F0DE33}"/>
            </a:ext>
          </a:extLst>
        </xdr:cNvPr>
        <xdr:cNvSpPr/>
      </xdr:nvSpPr>
      <xdr:spPr>
        <a:xfrm>
          <a:off x="3384550" y="135401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211" name="フローチャート: 判断 210">
          <a:extLst>
            <a:ext uri="{FF2B5EF4-FFF2-40B4-BE49-F238E27FC236}">
              <a16:creationId xmlns:a16="http://schemas.microsoft.com/office/drawing/2014/main" id="{70B7B59B-D550-476D-B5AE-7E1C6C6342D8}"/>
            </a:ext>
          </a:extLst>
        </xdr:cNvPr>
        <xdr:cNvSpPr/>
      </xdr:nvSpPr>
      <xdr:spPr>
        <a:xfrm>
          <a:off x="2571750" y="135153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212" name="フローチャート: 判断 211">
          <a:extLst>
            <a:ext uri="{FF2B5EF4-FFF2-40B4-BE49-F238E27FC236}">
              <a16:creationId xmlns:a16="http://schemas.microsoft.com/office/drawing/2014/main" id="{836BC5F3-D1B3-4233-B6D9-C43018942604}"/>
            </a:ext>
          </a:extLst>
        </xdr:cNvPr>
        <xdr:cNvSpPr/>
      </xdr:nvSpPr>
      <xdr:spPr>
        <a:xfrm>
          <a:off x="1778000" y="135286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213" name="フローチャート: 判断 212">
          <a:extLst>
            <a:ext uri="{FF2B5EF4-FFF2-40B4-BE49-F238E27FC236}">
              <a16:creationId xmlns:a16="http://schemas.microsoft.com/office/drawing/2014/main" id="{A8DE0B84-8A78-4B6C-8937-6D9751577E64}"/>
            </a:ext>
          </a:extLst>
        </xdr:cNvPr>
        <xdr:cNvSpPr/>
      </xdr:nvSpPr>
      <xdr:spPr>
        <a:xfrm>
          <a:off x="984250" y="135528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14" name="テキスト ボックス 213">
          <a:extLst>
            <a:ext uri="{FF2B5EF4-FFF2-40B4-BE49-F238E27FC236}">
              <a16:creationId xmlns:a16="http://schemas.microsoft.com/office/drawing/2014/main" id="{82F150E4-E2EB-4FD8-86D8-192BC1A87AF6}"/>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15" name="テキスト ボックス 214">
          <a:extLst>
            <a:ext uri="{FF2B5EF4-FFF2-40B4-BE49-F238E27FC236}">
              <a16:creationId xmlns:a16="http://schemas.microsoft.com/office/drawing/2014/main" id="{69CEAB8D-6687-4F0B-A8BA-A7AD09FD6507}"/>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16" name="テキスト ボックス 215">
          <a:extLst>
            <a:ext uri="{FF2B5EF4-FFF2-40B4-BE49-F238E27FC236}">
              <a16:creationId xmlns:a16="http://schemas.microsoft.com/office/drawing/2014/main" id="{A75E64CB-1620-4FA3-AB32-91DA3C741F29}"/>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17" name="テキスト ボックス 216">
          <a:extLst>
            <a:ext uri="{FF2B5EF4-FFF2-40B4-BE49-F238E27FC236}">
              <a16:creationId xmlns:a16="http://schemas.microsoft.com/office/drawing/2014/main" id="{717ACBC9-7602-49F4-A9C4-042073571ECB}"/>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18" name="テキスト ボックス 217">
          <a:extLst>
            <a:ext uri="{FF2B5EF4-FFF2-40B4-BE49-F238E27FC236}">
              <a16:creationId xmlns:a16="http://schemas.microsoft.com/office/drawing/2014/main" id="{171EE8D6-3484-43BA-9CEB-879B3184D76A}"/>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82550</xdr:rowOff>
    </xdr:from>
    <xdr:to>
      <xdr:col>6</xdr:col>
      <xdr:colOff>38100</xdr:colOff>
      <xdr:row>80</xdr:row>
      <xdr:rowOff>12700</xdr:rowOff>
    </xdr:to>
    <xdr:sp macro="" textlink="">
      <xdr:nvSpPr>
        <xdr:cNvPr id="219" name="楕円 218">
          <a:extLst>
            <a:ext uri="{FF2B5EF4-FFF2-40B4-BE49-F238E27FC236}">
              <a16:creationId xmlns:a16="http://schemas.microsoft.com/office/drawing/2014/main" id="{8C626762-644C-480E-BC8C-C59ED761FBDF}"/>
            </a:ext>
          </a:extLst>
        </xdr:cNvPr>
        <xdr:cNvSpPr/>
      </xdr:nvSpPr>
      <xdr:spPr>
        <a:xfrm>
          <a:off x="984250" y="13131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80</xdr:row>
      <xdr:rowOff>107332</xdr:rowOff>
    </xdr:from>
    <xdr:ext cx="405111" cy="259045"/>
    <xdr:sp macro="" textlink="">
      <xdr:nvSpPr>
        <xdr:cNvPr id="220" name="n_1aveValue【福祉施設】&#10;有形固定資産減価償却率">
          <a:extLst>
            <a:ext uri="{FF2B5EF4-FFF2-40B4-BE49-F238E27FC236}">
              <a16:creationId xmlns:a16="http://schemas.microsoft.com/office/drawing/2014/main" id="{68C3F51B-4442-41D7-9258-7A97739CBE4E}"/>
            </a:ext>
          </a:extLst>
        </xdr:cNvPr>
        <xdr:cNvSpPr txBox="1"/>
      </xdr:nvSpPr>
      <xdr:spPr>
        <a:xfrm>
          <a:off x="3239144" y="13321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82566</xdr:rowOff>
    </xdr:from>
    <xdr:ext cx="405111" cy="259045"/>
    <xdr:sp macro="" textlink="">
      <xdr:nvSpPr>
        <xdr:cNvPr id="221" name="n_2aveValue【福祉施設】&#10;有形固定資産減価償却率">
          <a:extLst>
            <a:ext uri="{FF2B5EF4-FFF2-40B4-BE49-F238E27FC236}">
              <a16:creationId xmlns:a16="http://schemas.microsoft.com/office/drawing/2014/main" id="{E9CCFB1A-AF83-41CA-A957-972A1C8F496E}"/>
            </a:ext>
          </a:extLst>
        </xdr:cNvPr>
        <xdr:cNvSpPr txBox="1"/>
      </xdr:nvSpPr>
      <xdr:spPr>
        <a:xfrm>
          <a:off x="2439044" y="13296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95902</xdr:rowOff>
    </xdr:from>
    <xdr:ext cx="405111" cy="259045"/>
    <xdr:sp macro="" textlink="">
      <xdr:nvSpPr>
        <xdr:cNvPr id="222" name="n_3aveValue【福祉施設】&#10;有形固定資産減価償却率">
          <a:extLst>
            <a:ext uri="{FF2B5EF4-FFF2-40B4-BE49-F238E27FC236}">
              <a16:creationId xmlns:a16="http://schemas.microsoft.com/office/drawing/2014/main" id="{805358D8-1D97-42E8-B41B-F045E1861AF1}"/>
            </a:ext>
          </a:extLst>
        </xdr:cNvPr>
        <xdr:cNvSpPr txBox="1"/>
      </xdr:nvSpPr>
      <xdr:spPr>
        <a:xfrm>
          <a:off x="1645294"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100982</xdr:rowOff>
    </xdr:from>
    <xdr:ext cx="405111" cy="259045"/>
    <xdr:sp macro="" textlink="">
      <xdr:nvSpPr>
        <xdr:cNvPr id="223" name="n_4aveValue【福祉施設】&#10;有形固定資産減価償却率">
          <a:extLst>
            <a:ext uri="{FF2B5EF4-FFF2-40B4-BE49-F238E27FC236}">
              <a16:creationId xmlns:a16="http://schemas.microsoft.com/office/drawing/2014/main" id="{EB8FB07C-1C6F-4295-98B0-3764AA5BBCF7}"/>
            </a:ext>
          </a:extLst>
        </xdr:cNvPr>
        <xdr:cNvSpPr txBox="1"/>
      </xdr:nvSpPr>
      <xdr:spPr>
        <a:xfrm>
          <a:off x="851544" y="13645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29227</xdr:rowOff>
    </xdr:from>
    <xdr:ext cx="405111" cy="259045"/>
    <xdr:sp macro="" textlink="">
      <xdr:nvSpPr>
        <xdr:cNvPr id="224" name="n_4mainValue【福祉施設】&#10;有形固定資産減価償却率">
          <a:extLst>
            <a:ext uri="{FF2B5EF4-FFF2-40B4-BE49-F238E27FC236}">
              <a16:creationId xmlns:a16="http://schemas.microsoft.com/office/drawing/2014/main" id="{56643252-9F7B-4D6D-9FFA-E26D8E635933}"/>
            </a:ext>
          </a:extLst>
        </xdr:cNvPr>
        <xdr:cNvSpPr txBox="1"/>
      </xdr:nvSpPr>
      <xdr:spPr>
        <a:xfrm>
          <a:off x="851544" y="12913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4315545B-8A75-4500-A612-14342827AD4A}"/>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00F45442-7692-4E1D-8016-545383C07D21}"/>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ADF92A26-EFD6-4022-9FF6-317784F551CD}"/>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A9682B7F-FAE0-4752-9907-E505B8318C3E}"/>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B9A3B211-6A2C-4943-89DF-CC431AD2A3F4}"/>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6B9A9E30-169B-4D02-A634-BE997FFE866A}"/>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F8717233-2852-4833-A25E-7B175A235C58}"/>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CDEB1F2A-8170-42A8-B9F4-CA79E246B8D7}"/>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40D92F58-A455-4B32-97D6-F978AB6ECE71}"/>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CBC232D3-E6B0-47AE-99EC-0FB0EC03390D}"/>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58980BD2-F62E-41C8-968F-973655A1B93B}"/>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1531E3DD-F238-4518-AEF3-A28E7AC45441}"/>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F7C79C65-7C0C-4816-A799-1FCBAA267E4F}"/>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238" name="テキスト ボックス 237">
          <a:extLst>
            <a:ext uri="{FF2B5EF4-FFF2-40B4-BE49-F238E27FC236}">
              <a16:creationId xmlns:a16="http://schemas.microsoft.com/office/drawing/2014/main" id="{5A6BF6DF-1B58-428C-9337-90486A8DE808}"/>
            </a:ext>
          </a:extLst>
        </xdr:cNvPr>
        <xdr:cNvSpPr txBox="1"/>
      </xdr:nvSpPr>
      <xdr:spPr>
        <a:xfrm>
          <a:off x="5482151" y="1381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A51FBD60-964A-4E4E-806B-E743B2A56F50}"/>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40" name="テキスト ボックス 239">
          <a:extLst>
            <a:ext uri="{FF2B5EF4-FFF2-40B4-BE49-F238E27FC236}">
              <a16:creationId xmlns:a16="http://schemas.microsoft.com/office/drawing/2014/main" id="{8D8791C8-1B93-43DE-A9BE-74211D2DD78F}"/>
            </a:ext>
          </a:extLst>
        </xdr:cNvPr>
        <xdr:cNvSpPr txBox="1"/>
      </xdr:nvSpPr>
      <xdr:spPr>
        <a:xfrm>
          <a:off x="548215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160F6449-B589-4429-AD5D-77899AB3D6FC}"/>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242" name="テキスト ボックス 241">
          <a:extLst>
            <a:ext uri="{FF2B5EF4-FFF2-40B4-BE49-F238E27FC236}">
              <a16:creationId xmlns:a16="http://schemas.microsoft.com/office/drawing/2014/main" id="{E9BDEBF2-2F54-42A6-B50E-B2BABAB60BC3}"/>
            </a:ext>
          </a:extLst>
        </xdr:cNvPr>
        <xdr:cNvSpPr txBox="1"/>
      </xdr:nvSpPr>
      <xdr:spPr>
        <a:xfrm>
          <a:off x="5482151" y="13078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AF459C14-B775-4F6A-86B3-FC38D0984323}"/>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44" name="テキスト ボックス 243">
          <a:extLst>
            <a:ext uri="{FF2B5EF4-FFF2-40B4-BE49-F238E27FC236}">
              <a16:creationId xmlns:a16="http://schemas.microsoft.com/office/drawing/2014/main" id="{573A39F4-BC69-4B7A-8546-5B28360D2002}"/>
            </a:ext>
          </a:extLst>
        </xdr:cNvPr>
        <xdr:cNvSpPr txBox="1"/>
      </xdr:nvSpPr>
      <xdr:spPr>
        <a:xfrm>
          <a:off x="5482151" y="1271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8E3DF629-A476-4F93-8916-516EFEB362F8}"/>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75308969-5478-4372-8A85-A9FDB3044CB5}"/>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80197A3A-F216-4290-B990-AD19D00AEAF3}"/>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248" name="直線コネクタ 247">
          <a:extLst>
            <a:ext uri="{FF2B5EF4-FFF2-40B4-BE49-F238E27FC236}">
              <a16:creationId xmlns:a16="http://schemas.microsoft.com/office/drawing/2014/main" id="{A4B0A8BE-3C8F-40B8-B17C-6C70F6275007}"/>
            </a:ext>
          </a:extLst>
        </xdr:cNvPr>
        <xdr:cNvCxnSpPr/>
      </xdr:nvCxnSpPr>
      <xdr:spPr>
        <a:xfrm flipV="1">
          <a:off x="9429115" y="12759017"/>
          <a:ext cx="0" cy="1559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249" name="【福祉施設】&#10;一人当たり面積最小値テキスト">
          <a:extLst>
            <a:ext uri="{FF2B5EF4-FFF2-40B4-BE49-F238E27FC236}">
              <a16:creationId xmlns:a16="http://schemas.microsoft.com/office/drawing/2014/main" id="{8A55085E-BA92-44C8-8B6C-5D7D5C1C1534}"/>
            </a:ext>
          </a:extLst>
        </xdr:cNvPr>
        <xdr:cNvSpPr txBox="1"/>
      </xdr:nvSpPr>
      <xdr:spPr>
        <a:xfrm>
          <a:off x="9467850" y="14322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250" name="直線コネクタ 249">
          <a:extLst>
            <a:ext uri="{FF2B5EF4-FFF2-40B4-BE49-F238E27FC236}">
              <a16:creationId xmlns:a16="http://schemas.microsoft.com/office/drawing/2014/main" id="{3442BD4F-9A99-4A21-9D53-A5997CBFC053}"/>
            </a:ext>
          </a:extLst>
        </xdr:cNvPr>
        <xdr:cNvCxnSpPr/>
      </xdr:nvCxnSpPr>
      <xdr:spPr>
        <a:xfrm>
          <a:off x="9359900" y="143183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251" name="【福祉施設】&#10;一人当たり面積最大値テキスト">
          <a:extLst>
            <a:ext uri="{FF2B5EF4-FFF2-40B4-BE49-F238E27FC236}">
              <a16:creationId xmlns:a16="http://schemas.microsoft.com/office/drawing/2014/main" id="{80C593FC-4AE3-4EC1-9A32-C38349A7BCC4}"/>
            </a:ext>
          </a:extLst>
        </xdr:cNvPr>
        <xdr:cNvSpPr txBox="1"/>
      </xdr:nvSpPr>
      <xdr:spPr>
        <a:xfrm>
          <a:off x="9467850" y="1254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252" name="直線コネクタ 251">
          <a:extLst>
            <a:ext uri="{FF2B5EF4-FFF2-40B4-BE49-F238E27FC236}">
              <a16:creationId xmlns:a16="http://schemas.microsoft.com/office/drawing/2014/main" id="{02788D57-A446-48B9-8A40-90963CD4F395}"/>
            </a:ext>
          </a:extLst>
        </xdr:cNvPr>
        <xdr:cNvCxnSpPr/>
      </xdr:nvCxnSpPr>
      <xdr:spPr>
        <a:xfrm>
          <a:off x="9359900" y="127590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141254</xdr:rowOff>
    </xdr:from>
    <xdr:ext cx="469744" cy="259045"/>
    <xdr:sp macro="" textlink="">
      <xdr:nvSpPr>
        <xdr:cNvPr id="253" name="【福祉施設】&#10;一人当たり面積平均値テキスト">
          <a:extLst>
            <a:ext uri="{FF2B5EF4-FFF2-40B4-BE49-F238E27FC236}">
              <a16:creationId xmlns:a16="http://schemas.microsoft.com/office/drawing/2014/main" id="{C1E2A92F-D94E-4EBD-B55C-94775A33D2CA}"/>
            </a:ext>
          </a:extLst>
        </xdr:cNvPr>
        <xdr:cNvSpPr txBox="1"/>
      </xdr:nvSpPr>
      <xdr:spPr>
        <a:xfrm>
          <a:off x="9467850" y="141811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254" name="フローチャート: 判断 253">
          <a:extLst>
            <a:ext uri="{FF2B5EF4-FFF2-40B4-BE49-F238E27FC236}">
              <a16:creationId xmlns:a16="http://schemas.microsoft.com/office/drawing/2014/main" id="{7F97A24B-80B1-416A-B5FC-A1CA9941D1C6}"/>
            </a:ext>
          </a:extLst>
        </xdr:cNvPr>
        <xdr:cNvSpPr/>
      </xdr:nvSpPr>
      <xdr:spPr>
        <a:xfrm>
          <a:off x="9398000" y="1420267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255" name="フローチャート: 判断 254">
          <a:extLst>
            <a:ext uri="{FF2B5EF4-FFF2-40B4-BE49-F238E27FC236}">
              <a16:creationId xmlns:a16="http://schemas.microsoft.com/office/drawing/2014/main" id="{0BAF8034-7923-4636-A031-09CB3BC42B2E}"/>
            </a:ext>
          </a:extLst>
        </xdr:cNvPr>
        <xdr:cNvSpPr/>
      </xdr:nvSpPr>
      <xdr:spPr>
        <a:xfrm>
          <a:off x="8636000" y="1425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256" name="フローチャート: 判断 255">
          <a:extLst>
            <a:ext uri="{FF2B5EF4-FFF2-40B4-BE49-F238E27FC236}">
              <a16:creationId xmlns:a16="http://schemas.microsoft.com/office/drawing/2014/main" id="{58EB8FAE-7AF3-4E62-81BB-284E83172729}"/>
            </a:ext>
          </a:extLst>
        </xdr:cNvPr>
        <xdr:cNvSpPr/>
      </xdr:nvSpPr>
      <xdr:spPr>
        <a:xfrm>
          <a:off x="7842250" y="142594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257" name="フローチャート: 判断 256">
          <a:extLst>
            <a:ext uri="{FF2B5EF4-FFF2-40B4-BE49-F238E27FC236}">
              <a16:creationId xmlns:a16="http://schemas.microsoft.com/office/drawing/2014/main" id="{DF1EEB24-E52E-4555-A9D3-F896C0841FF8}"/>
            </a:ext>
          </a:extLst>
        </xdr:cNvPr>
        <xdr:cNvSpPr/>
      </xdr:nvSpPr>
      <xdr:spPr>
        <a:xfrm>
          <a:off x="7029450" y="14259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258" name="フローチャート: 判断 257">
          <a:extLst>
            <a:ext uri="{FF2B5EF4-FFF2-40B4-BE49-F238E27FC236}">
              <a16:creationId xmlns:a16="http://schemas.microsoft.com/office/drawing/2014/main" id="{6E4B7A92-1533-498C-AA66-FB4DA11DAD87}"/>
            </a:ext>
          </a:extLst>
        </xdr:cNvPr>
        <xdr:cNvSpPr/>
      </xdr:nvSpPr>
      <xdr:spPr>
        <a:xfrm>
          <a:off x="6235700" y="1426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5DB28BCA-7379-476B-B318-FE1B899F1362}"/>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25638B33-45CF-4C8A-A87B-257C43F8E7F6}"/>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CBB5BBF2-248A-49E7-9538-F7A75FA53BE4}"/>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E97E105A-1F83-4153-A924-09EBBCDD96AC}"/>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FCB289EB-A3AD-4C53-B6C1-F8FDAC18B5D4}"/>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86</xdr:row>
      <xdr:rowOff>54547</xdr:rowOff>
    </xdr:from>
    <xdr:to>
      <xdr:col>36</xdr:col>
      <xdr:colOff>165100</xdr:colOff>
      <xdr:row>86</xdr:row>
      <xdr:rowOff>156147</xdr:rowOff>
    </xdr:to>
    <xdr:sp macro="" textlink="">
      <xdr:nvSpPr>
        <xdr:cNvPr id="264" name="楕円 263">
          <a:extLst>
            <a:ext uri="{FF2B5EF4-FFF2-40B4-BE49-F238E27FC236}">
              <a16:creationId xmlns:a16="http://schemas.microsoft.com/office/drawing/2014/main" id="{B91F56B4-E64C-4843-ADD7-DBFC90BA79C0}"/>
            </a:ext>
          </a:extLst>
        </xdr:cNvPr>
        <xdr:cNvSpPr/>
      </xdr:nvSpPr>
      <xdr:spPr>
        <a:xfrm>
          <a:off x="6235700" y="1425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85</xdr:row>
      <xdr:rowOff>271</xdr:rowOff>
    </xdr:from>
    <xdr:ext cx="469744" cy="259045"/>
    <xdr:sp macro="" textlink="">
      <xdr:nvSpPr>
        <xdr:cNvPr id="265" name="n_1aveValue【福祉施設】&#10;一人当たり面積">
          <a:extLst>
            <a:ext uri="{FF2B5EF4-FFF2-40B4-BE49-F238E27FC236}">
              <a16:creationId xmlns:a16="http://schemas.microsoft.com/office/drawing/2014/main" id="{084BAC31-6AC9-4812-8398-C91CDF68792B}"/>
            </a:ext>
          </a:extLst>
        </xdr:cNvPr>
        <xdr:cNvSpPr txBox="1"/>
      </xdr:nvSpPr>
      <xdr:spPr>
        <a:xfrm>
          <a:off x="8458277" y="1404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1147</xdr:rowOff>
    </xdr:from>
    <xdr:ext cx="469744" cy="259045"/>
    <xdr:sp macro="" textlink="">
      <xdr:nvSpPr>
        <xdr:cNvPr id="266" name="n_2aveValue【福祉施設】&#10;一人当たり面積">
          <a:extLst>
            <a:ext uri="{FF2B5EF4-FFF2-40B4-BE49-F238E27FC236}">
              <a16:creationId xmlns:a16="http://schemas.microsoft.com/office/drawing/2014/main" id="{52990BF5-4D58-4A9D-A130-3042E7C12CE1}"/>
            </a:ext>
          </a:extLst>
        </xdr:cNvPr>
        <xdr:cNvSpPr txBox="1"/>
      </xdr:nvSpPr>
      <xdr:spPr>
        <a:xfrm>
          <a:off x="7677227" y="1404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1033</xdr:rowOff>
    </xdr:from>
    <xdr:ext cx="469744" cy="259045"/>
    <xdr:sp macro="" textlink="">
      <xdr:nvSpPr>
        <xdr:cNvPr id="267" name="n_3aveValue【福祉施設】&#10;一人当たり面積">
          <a:extLst>
            <a:ext uri="{FF2B5EF4-FFF2-40B4-BE49-F238E27FC236}">
              <a16:creationId xmlns:a16="http://schemas.microsoft.com/office/drawing/2014/main" id="{FAC143DC-2883-432D-9528-FED3E6DC8E43}"/>
            </a:ext>
          </a:extLst>
        </xdr:cNvPr>
        <xdr:cNvSpPr txBox="1"/>
      </xdr:nvSpPr>
      <xdr:spPr>
        <a:xfrm>
          <a:off x="6864427" y="1404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147807</xdr:rowOff>
    </xdr:from>
    <xdr:ext cx="469744" cy="259045"/>
    <xdr:sp macro="" textlink="">
      <xdr:nvSpPr>
        <xdr:cNvPr id="268" name="n_4aveValue【福祉施設】&#10;一人当たり面積">
          <a:extLst>
            <a:ext uri="{FF2B5EF4-FFF2-40B4-BE49-F238E27FC236}">
              <a16:creationId xmlns:a16="http://schemas.microsoft.com/office/drawing/2014/main" id="{90AD6AAF-637C-4F60-B391-20037E01E4B0}"/>
            </a:ext>
          </a:extLst>
        </xdr:cNvPr>
        <xdr:cNvSpPr txBox="1"/>
      </xdr:nvSpPr>
      <xdr:spPr>
        <a:xfrm>
          <a:off x="6070677" y="1435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1224</xdr:rowOff>
    </xdr:from>
    <xdr:ext cx="469744" cy="259045"/>
    <xdr:sp macro="" textlink="">
      <xdr:nvSpPr>
        <xdr:cNvPr id="269" name="n_4mainValue【福祉施設】&#10;一人当たり面積">
          <a:extLst>
            <a:ext uri="{FF2B5EF4-FFF2-40B4-BE49-F238E27FC236}">
              <a16:creationId xmlns:a16="http://schemas.microsoft.com/office/drawing/2014/main" id="{2DDB5025-FF31-4ED7-92B5-B7EB85E257AD}"/>
            </a:ext>
          </a:extLst>
        </xdr:cNvPr>
        <xdr:cNvSpPr txBox="1"/>
      </xdr:nvSpPr>
      <xdr:spPr>
        <a:xfrm>
          <a:off x="6070677" y="14041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0" name="正方形/長方形 269">
          <a:extLst>
            <a:ext uri="{FF2B5EF4-FFF2-40B4-BE49-F238E27FC236}">
              <a16:creationId xmlns:a16="http://schemas.microsoft.com/office/drawing/2014/main" id="{8B61CA99-CC17-4114-AFFB-ADEFB9A285B9}"/>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1" name="正方形/長方形 270">
          <a:extLst>
            <a:ext uri="{FF2B5EF4-FFF2-40B4-BE49-F238E27FC236}">
              <a16:creationId xmlns:a16="http://schemas.microsoft.com/office/drawing/2014/main" id="{B3068FD0-9C90-4B7A-AB4C-214F0206CBF6}"/>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2" name="正方形/長方形 271">
          <a:extLst>
            <a:ext uri="{FF2B5EF4-FFF2-40B4-BE49-F238E27FC236}">
              <a16:creationId xmlns:a16="http://schemas.microsoft.com/office/drawing/2014/main" id="{C5305454-6D1E-496B-A7DA-5EB9A91BFD07}"/>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3" name="正方形/長方形 272">
          <a:extLst>
            <a:ext uri="{FF2B5EF4-FFF2-40B4-BE49-F238E27FC236}">
              <a16:creationId xmlns:a16="http://schemas.microsoft.com/office/drawing/2014/main" id="{0B06253A-C3D8-48D7-96C4-476A5FB854A5}"/>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4" name="正方形/長方形 273">
          <a:extLst>
            <a:ext uri="{FF2B5EF4-FFF2-40B4-BE49-F238E27FC236}">
              <a16:creationId xmlns:a16="http://schemas.microsoft.com/office/drawing/2014/main" id="{2D5BE0F9-2A80-40CD-922A-6D84071AAC2F}"/>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5" name="正方形/長方形 274">
          <a:extLst>
            <a:ext uri="{FF2B5EF4-FFF2-40B4-BE49-F238E27FC236}">
              <a16:creationId xmlns:a16="http://schemas.microsoft.com/office/drawing/2014/main" id="{52EF0839-CD77-423E-A5BE-7FAF3DCEEAEB}"/>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6" name="正方形/長方形 275">
          <a:extLst>
            <a:ext uri="{FF2B5EF4-FFF2-40B4-BE49-F238E27FC236}">
              <a16:creationId xmlns:a16="http://schemas.microsoft.com/office/drawing/2014/main" id="{B107EDEC-A8CC-42A8-A9EB-6D9E08454C4D}"/>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7" name="正方形/長方形 276">
          <a:extLst>
            <a:ext uri="{FF2B5EF4-FFF2-40B4-BE49-F238E27FC236}">
              <a16:creationId xmlns:a16="http://schemas.microsoft.com/office/drawing/2014/main" id="{085EDC6A-0457-4B43-8F65-7435B5BFA148}"/>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78" name="テキスト ボックス 277">
          <a:extLst>
            <a:ext uri="{FF2B5EF4-FFF2-40B4-BE49-F238E27FC236}">
              <a16:creationId xmlns:a16="http://schemas.microsoft.com/office/drawing/2014/main" id="{10DE53FF-30F3-49B3-9783-4BC6347EF0B5}"/>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79" name="直線コネクタ 278">
          <a:extLst>
            <a:ext uri="{FF2B5EF4-FFF2-40B4-BE49-F238E27FC236}">
              <a16:creationId xmlns:a16="http://schemas.microsoft.com/office/drawing/2014/main" id="{7AE625B2-57EC-4B2D-8A21-24BCEF6EAC22}"/>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0" name="テキスト ボックス 279">
          <a:extLst>
            <a:ext uri="{FF2B5EF4-FFF2-40B4-BE49-F238E27FC236}">
              <a16:creationId xmlns:a16="http://schemas.microsoft.com/office/drawing/2014/main" id="{D252E6BE-EE49-4C12-9AE9-315BA20084D3}"/>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1" name="直線コネクタ 280">
          <a:extLst>
            <a:ext uri="{FF2B5EF4-FFF2-40B4-BE49-F238E27FC236}">
              <a16:creationId xmlns:a16="http://schemas.microsoft.com/office/drawing/2014/main" id="{5B707710-34EC-4040-A03D-E42F2E1CD029}"/>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2" name="テキスト ボックス 281">
          <a:extLst>
            <a:ext uri="{FF2B5EF4-FFF2-40B4-BE49-F238E27FC236}">
              <a16:creationId xmlns:a16="http://schemas.microsoft.com/office/drawing/2014/main" id="{C2B52B41-CBEF-4B92-AE73-893921284854}"/>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83" name="直線コネクタ 282">
          <a:extLst>
            <a:ext uri="{FF2B5EF4-FFF2-40B4-BE49-F238E27FC236}">
              <a16:creationId xmlns:a16="http://schemas.microsoft.com/office/drawing/2014/main" id="{19F021EB-08C0-4FAF-A0B8-C11FD082B3D3}"/>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84" name="テキスト ボックス 283">
          <a:extLst>
            <a:ext uri="{FF2B5EF4-FFF2-40B4-BE49-F238E27FC236}">
              <a16:creationId xmlns:a16="http://schemas.microsoft.com/office/drawing/2014/main" id="{CEFFCE1E-A9C5-403A-8E2D-1BEAE275DA28}"/>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85" name="直線コネクタ 284">
          <a:extLst>
            <a:ext uri="{FF2B5EF4-FFF2-40B4-BE49-F238E27FC236}">
              <a16:creationId xmlns:a16="http://schemas.microsoft.com/office/drawing/2014/main" id="{FF3CFBA4-E227-4AA6-8F62-1F61CD37BAB1}"/>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86" name="テキスト ボックス 285">
          <a:extLst>
            <a:ext uri="{FF2B5EF4-FFF2-40B4-BE49-F238E27FC236}">
              <a16:creationId xmlns:a16="http://schemas.microsoft.com/office/drawing/2014/main" id="{F39A8A9B-A23D-47BC-96A0-0954501E3BB8}"/>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87" name="直線コネクタ 286">
          <a:extLst>
            <a:ext uri="{FF2B5EF4-FFF2-40B4-BE49-F238E27FC236}">
              <a16:creationId xmlns:a16="http://schemas.microsoft.com/office/drawing/2014/main" id="{13EC25D6-BC60-49DF-9632-F9BB810E1727}"/>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88" name="テキスト ボックス 287">
          <a:extLst>
            <a:ext uri="{FF2B5EF4-FFF2-40B4-BE49-F238E27FC236}">
              <a16:creationId xmlns:a16="http://schemas.microsoft.com/office/drawing/2014/main" id="{9A9D28D2-A0C8-42FC-A4B0-FF92AE788B54}"/>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89" name="直線コネクタ 288">
          <a:extLst>
            <a:ext uri="{FF2B5EF4-FFF2-40B4-BE49-F238E27FC236}">
              <a16:creationId xmlns:a16="http://schemas.microsoft.com/office/drawing/2014/main" id="{E59F3672-64C9-4A09-BB12-B8181268CE2A}"/>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0" name="テキスト ボックス 289">
          <a:extLst>
            <a:ext uri="{FF2B5EF4-FFF2-40B4-BE49-F238E27FC236}">
              <a16:creationId xmlns:a16="http://schemas.microsoft.com/office/drawing/2014/main" id="{4521692E-E685-40B4-BF48-9AF84F3A1552}"/>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1" name="直線コネクタ 290">
          <a:extLst>
            <a:ext uri="{FF2B5EF4-FFF2-40B4-BE49-F238E27FC236}">
              <a16:creationId xmlns:a16="http://schemas.microsoft.com/office/drawing/2014/main" id="{90AB3669-8739-47E7-AD2C-C556EE724DF7}"/>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2" name="テキスト ボックス 291">
          <a:extLst>
            <a:ext uri="{FF2B5EF4-FFF2-40B4-BE49-F238E27FC236}">
              <a16:creationId xmlns:a16="http://schemas.microsoft.com/office/drawing/2014/main" id="{766E2679-6739-48E1-9995-C86B3489E10D}"/>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3" name="【市民会館】&#10;有形固定資産減価償却率グラフ枠">
          <a:extLst>
            <a:ext uri="{FF2B5EF4-FFF2-40B4-BE49-F238E27FC236}">
              <a16:creationId xmlns:a16="http://schemas.microsoft.com/office/drawing/2014/main" id="{72FAF24F-E580-463F-BB23-3291B92001AE}"/>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89536</xdr:rowOff>
    </xdr:from>
    <xdr:to>
      <xdr:col>24</xdr:col>
      <xdr:colOff>62865</xdr:colOff>
      <xdr:row>108</xdr:row>
      <xdr:rowOff>152400</xdr:rowOff>
    </xdr:to>
    <xdr:cxnSp macro="">
      <xdr:nvCxnSpPr>
        <xdr:cNvPr id="294" name="直線コネクタ 293">
          <a:extLst>
            <a:ext uri="{FF2B5EF4-FFF2-40B4-BE49-F238E27FC236}">
              <a16:creationId xmlns:a16="http://schemas.microsoft.com/office/drawing/2014/main" id="{CDE59E71-2C06-4204-9B5B-FEDECE722AC7}"/>
            </a:ext>
          </a:extLst>
        </xdr:cNvPr>
        <xdr:cNvCxnSpPr/>
      </xdr:nvCxnSpPr>
      <xdr:spPr>
        <a:xfrm flipV="1">
          <a:off x="4177665" y="16834486"/>
          <a:ext cx="0" cy="1263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295" name="【市民会館】&#10;有形固定資産減価償却率最小値テキスト">
          <a:extLst>
            <a:ext uri="{FF2B5EF4-FFF2-40B4-BE49-F238E27FC236}">
              <a16:creationId xmlns:a16="http://schemas.microsoft.com/office/drawing/2014/main" id="{D7E848EF-2C61-4200-98C4-28CAE210865F}"/>
            </a:ext>
          </a:extLst>
        </xdr:cNvPr>
        <xdr:cNvSpPr txBox="1"/>
      </xdr:nvSpPr>
      <xdr:spPr>
        <a:xfrm>
          <a:off x="421640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96" name="直線コネクタ 295">
          <a:extLst>
            <a:ext uri="{FF2B5EF4-FFF2-40B4-BE49-F238E27FC236}">
              <a16:creationId xmlns:a16="http://schemas.microsoft.com/office/drawing/2014/main" id="{FBCB08C0-D38B-4A30-8AE9-58B9993D82A6}"/>
            </a:ext>
          </a:extLst>
        </xdr:cNvPr>
        <xdr:cNvCxnSpPr/>
      </xdr:nvCxnSpPr>
      <xdr:spPr>
        <a:xfrm>
          <a:off x="41084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36213</xdr:rowOff>
    </xdr:from>
    <xdr:ext cx="405111" cy="259045"/>
    <xdr:sp macro="" textlink="">
      <xdr:nvSpPr>
        <xdr:cNvPr id="297" name="【市民会館】&#10;有形固定資産減価償却率最大値テキスト">
          <a:extLst>
            <a:ext uri="{FF2B5EF4-FFF2-40B4-BE49-F238E27FC236}">
              <a16:creationId xmlns:a16="http://schemas.microsoft.com/office/drawing/2014/main" id="{357EAA32-8842-44E2-93FA-6E338BE9CE8E}"/>
            </a:ext>
          </a:extLst>
        </xdr:cNvPr>
        <xdr:cNvSpPr txBox="1"/>
      </xdr:nvSpPr>
      <xdr:spPr>
        <a:xfrm>
          <a:off x="4216400" y="16609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89536</xdr:rowOff>
    </xdr:from>
    <xdr:to>
      <xdr:col>24</xdr:col>
      <xdr:colOff>152400</xdr:colOff>
      <xdr:row>101</xdr:row>
      <xdr:rowOff>89536</xdr:rowOff>
    </xdr:to>
    <xdr:cxnSp macro="">
      <xdr:nvCxnSpPr>
        <xdr:cNvPr id="298" name="直線コネクタ 297">
          <a:extLst>
            <a:ext uri="{FF2B5EF4-FFF2-40B4-BE49-F238E27FC236}">
              <a16:creationId xmlns:a16="http://schemas.microsoft.com/office/drawing/2014/main" id="{AAC3BF78-C357-464D-B5AA-D0131D8FB4F0}"/>
            </a:ext>
          </a:extLst>
        </xdr:cNvPr>
        <xdr:cNvCxnSpPr/>
      </xdr:nvCxnSpPr>
      <xdr:spPr>
        <a:xfrm>
          <a:off x="4108450" y="168344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64788</xdr:rowOff>
    </xdr:from>
    <xdr:ext cx="405111" cy="259045"/>
    <xdr:sp macro="" textlink="">
      <xdr:nvSpPr>
        <xdr:cNvPr id="299" name="【市民会館】&#10;有形固定資産減価償却率平均値テキスト">
          <a:extLst>
            <a:ext uri="{FF2B5EF4-FFF2-40B4-BE49-F238E27FC236}">
              <a16:creationId xmlns:a16="http://schemas.microsoft.com/office/drawing/2014/main" id="{F6F6121A-4CEF-4606-8957-FB30087980CE}"/>
            </a:ext>
          </a:extLst>
        </xdr:cNvPr>
        <xdr:cNvSpPr txBox="1"/>
      </xdr:nvSpPr>
      <xdr:spPr>
        <a:xfrm>
          <a:off x="4216400" y="17324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86361</xdr:rowOff>
    </xdr:from>
    <xdr:to>
      <xdr:col>24</xdr:col>
      <xdr:colOff>114300</xdr:colOff>
      <xdr:row>105</xdr:row>
      <xdr:rowOff>16511</xdr:rowOff>
    </xdr:to>
    <xdr:sp macro="" textlink="">
      <xdr:nvSpPr>
        <xdr:cNvPr id="300" name="フローチャート: 判断 299">
          <a:extLst>
            <a:ext uri="{FF2B5EF4-FFF2-40B4-BE49-F238E27FC236}">
              <a16:creationId xmlns:a16="http://schemas.microsoft.com/office/drawing/2014/main" id="{406EC823-3F46-408B-B8FC-AB09A2250129}"/>
            </a:ext>
          </a:extLst>
        </xdr:cNvPr>
        <xdr:cNvSpPr/>
      </xdr:nvSpPr>
      <xdr:spPr>
        <a:xfrm>
          <a:off x="4127500" y="1734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301" name="フローチャート: 判断 300">
          <a:extLst>
            <a:ext uri="{FF2B5EF4-FFF2-40B4-BE49-F238E27FC236}">
              <a16:creationId xmlns:a16="http://schemas.microsoft.com/office/drawing/2014/main" id="{0B4AD71B-DE36-43C6-961F-9DA66AC6FB51}"/>
            </a:ext>
          </a:extLst>
        </xdr:cNvPr>
        <xdr:cNvSpPr/>
      </xdr:nvSpPr>
      <xdr:spPr>
        <a:xfrm>
          <a:off x="3384550" y="17322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12064</xdr:rowOff>
    </xdr:from>
    <xdr:to>
      <xdr:col>15</xdr:col>
      <xdr:colOff>101600</xdr:colOff>
      <xdr:row>104</xdr:row>
      <xdr:rowOff>113664</xdr:rowOff>
    </xdr:to>
    <xdr:sp macro="" textlink="">
      <xdr:nvSpPr>
        <xdr:cNvPr id="302" name="フローチャート: 判断 301">
          <a:extLst>
            <a:ext uri="{FF2B5EF4-FFF2-40B4-BE49-F238E27FC236}">
              <a16:creationId xmlns:a16="http://schemas.microsoft.com/office/drawing/2014/main" id="{8CB339E9-CA70-48BD-BBEE-37592C06E380}"/>
            </a:ext>
          </a:extLst>
        </xdr:cNvPr>
        <xdr:cNvSpPr/>
      </xdr:nvSpPr>
      <xdr:spPr>
        <a:xfrm>
          <a:off x="2571750" y="1727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303" name="フローチャート: 判断 302">
          <a:extLst>
            <a:ext uri="{FF2B5EF4-FFF2-40B4-BE49-F238E27FC236}">
              <a16:creationId xmlns:a16="http://schemas.microsoft.com/office/drawing/2014/main" id="{86BB5CC7-BB34-4DE4-90CA-DA94D2DF049D}"/>
            </a:ext>
          </a:extLst>
        </xdr:cNvPr>
        <xdr:cNvSpPr/>
      </xdr:nvSpPr>
      <xdr:spPr>
        <a:xfrm>
          <a:off x="1778000" y="1723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124461</xdr:rowOff>
    </xdr:from>
    <xdr:to>
      <xdr:col>6</xdr:col>
      <xdr:colOff>38100</xdr:colOff>
      <xdr:row>104</xdr:row>
      <xdr:rowOff>54611</xdr:rowOff>
    </xdr:to>
    <xdr:sp macro="" textlink="">
      <xdr:nvSpPr>
        <xdr:cNvPr id="304" name="フローチャート: 判断 303">
          <a:extLst>
            <a:ext uri="{FF2B5EF4-FFF2-40B4-BE49-F238E27FC236}">
              <a16:creationId xmlns:a16="http://schemas.microsoft.com/office/drawing/2014/main" id="{6F56E784-0771-43E5-AE31-CA9889E78D97}"/>
            </a:ext>
          </a:extLst>
        </xdr:cNvPr>
        <xdr:cNvSpPr/>
      </xdr:nvSpPr>
      <xdr:spPr>
        <a:xfrm>
          <a:off x="984250" y="172123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5" name="テキスト ボックス 304">
          <a:extLst>
            <a:ext uri="{FF2B5EF4-FFF2-40B4-BE49-F238E27FC236}">
              <a16:creationId xmlns:a16="http://schemas.microsoft.com/office/drawing/2014/main" id="{E25200F5-7D96-4B64-9FB5-342A0F0F5A00}"/>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6" name="テキスト ボックス 305">
          <a:extLst>
            <a:ext uri="{FF2B5EF4-FFF2-40B4-BE49-F238E27FC236}">
              <a16:creationId xmlns:a16="http://schemas.microsoft.com/office/drawing/2014/main" id="{142B41A2-E94D-4C97-B83A-E50A83064B55}"/>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07" name="テキスト ボックス 306">
          <a:extLst>
            <a:ext uri="{FF2B5EF4-FFF2-40B4-BE49-F238E27FC236}">
              <a16:creationId xmlns:a16="http://schemas.microsoft.com/office/drawing/2014/main" id="{941BF1B3-050C-4F56-811E-F9429329D00E}"/>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08" name="テキスト ボックス 307">
          <a:extLst>
            <a:ext uri="{FF2B5EF4-FFF2-40B4-BE49-F238E27FC236}">
              <a16:creationId xmlns:a16="http://schemas.microsoft.com/office/drawing/2014/main" id="{A1DDA060-2582-4849-BAE3-F9997CA11921}"/>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09" name="テキスト ボックス 308">
          <a:extLst>
            <a:ext uri="{FF2B5EF4-FFF2-40B4-BE49-F238E27FC236}">
              <a16:creationId xmlns:a16="http://schemas.microsoft.com/office/drawing/2014/main" id="{2427BE4C-01D4-4101-B919-D1AFBFDEC706}"/>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104</xdr:row>
      <xdr:rowOff>53975</xdr:rowOff>
    </xdr:from>
    <xdr:to>
      <xdr:col>6</xdr:col>
      <xdr:colOff>38100</xdr:colOff>
      <xdr:row>104</xdr:row>
      <xdr:rowOff>155575</xdr:rowOff>
    </xdr:to>
    <xdr:sp macro="" textlink="">
      <xdr:nvSpPr>
        <xdr:cNvPr id="310" name="楕円 309">
          <a:extLst>
            <a:ext uri="{FF2B5EF4-FFF2-40B4-BE49-F238E27FC236}">
              <a16:creationId xmlns:a16="http://schemas.microsoft.com/office/drawing/2014/main" id="{27165679-126B-4011-9041-FA161D7A2611}"/>
            </a:ext>
          </a:extLst>
        </xdr:cNvPr>
        <xdr:cNvSpPr/>
      </xdr:nvSpPr>
      <xdr:spPr>
        <a:xfrm>
          <a:off x="984250" y="173132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10177</xdr:rowOff>
    </xdr:from>
    <xdr:ext cx="405111" cy="259045"/>
    <xdr:sp macro="" textlink="">
      <xdr:nvSpPr>
        <xdr:cNvPr id="311" name="n_1aveValue【市民会館】&#10;有形固定資産減価償却率">
          <a:extLst>
            <a:ext uri="{FF2B5EF4-FFF2-40B4-BE49-F238E27FC236}">
              <a16:creationId xmlns:a16="http://schemas.microsoft.com/office/drawing/2014/main" id="{F515FD8F-9A33-4066-8332-6E567B5AB6C4}"/>
            </a:ext>
          </a:extLst>
        </xdr:cNvPr>
        <xdr:cNvSpPr txBox="1"/>
      </xdr:nvSpPr>
      <xdr:spPr>
        <a:xfrm>
          <a:off x="3239144" y="1709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130191</xdr:rowOff>
    </xdr:from>
    <xdr:ext cx="405111" cy="259045"/>
    <xdr:sp macro="" textlink="">
      <xdr:nvSpPr>
        <xdr:cNvPr id="312" name="n_2aveValue【市民会館】&#10;有形固定資産減価償却率">
          <a:extLst>
            <a:ext uri="{FF2B5EF4-FFF2-40B4-BE49-F238E27FC236}">
              <a16:creationId xmlns:a16="http://schemas.microsoft.com/office/drawing/2014/main" id="{57C916CA-07C6-4495-A611-C475492F2B5C}"/>
            </a:ext>
          </a:extLst>
        </xdr:cNvPr>
        <xdr:cNvSpPr txBox="1"/>
      </xdr:nvSpPr>
      <xdr:spPr>
        <a:xfrm>
          <a:off x="2439044" y="1704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95902</xdr:rowOff>
    </xdr:from>
    <xdr:ext cx="405111" cy="259045"/>
    <xdr:sp macro="" textlink="">
      <xdr:nvSpPr>
        <xdr:cNvPr id="313" name="n_3aveValue【市民会館】&#10;有形固定資産減価償却率">
          <a:extLst>
            <a:ext uri="{FF2B5EF4-FFF2-40B4-BE49-F238E27FC236}">
              <a16:creationId xmlns:a16="http://schemas.microsoft.com/office/drawing/2014/main" id="{68AB0E50-162E-4893-AE3A-B9CF2E6517E1}"/>
            </a:ext>
          </a:extLst>
        </xdr:cNvPr>
        <xdr:cNvSpPr txBox="1"/>
      </xdr:nvSpPr>
      <xdr:spPr>
        <a:xfrm>
          <a:off x="1645294" y="1701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71138</xdr:rowOff>
    </xdr:from>
    <xdr:ext cx="405111" cy="259045"/>
    <xdr:sp macro="" textlink="">
      <xdr:nvSpPr>
        <xdr:cNvPr id="314" name="n_4aveValue【市民会館】&#10;有形固定資産減価償却率">
          <a:extLst>
            <a:ext uri="{FF2B5EF4-FFF2-40B4-BE49-F238E27FC236}">
              <a16:creationId xmlns:a16="http://schemas.microsoft.com/office/drawing/2014/main" id="{7D29F73D-88C7-4752-BC52-C9793599D52E}"/>
            </a:ext>
          </a:extLst>
        </xdr:cNvPr>
        <xdr:cNvSpPr txBox="1"/>
      </xdr:nvSpPr>
      <xdr:spPr>
        <a:xfrm>
          <a:off x="851544" y="1698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146702</xdr:rowOff>
    </xdr:from>
    <xdr:ext cx="405111" cy="259045"/>
    <xdr:sp macro="" textlink="">
      <xdr:nvSpPr>
        <xdr:cNvPr id="315" name="n_4mainValue【市民会館】&#10;有形固定資産減価償却率">
          <a:extLst>
            <a:ext uri="{FF2B5EF4-FFF2-40B4-BE49-F238E27FC236}">
              <a16:creationId xmlns:a16="http://schemas.microsoft.com/office/drawing/2014/main" id="{D4017150-AB01-4E98-8886-E1990E80BB59}"/>
            </a:ext>
          </a:extLst>
        </xdr:cNvPr>
        <xdr:cNvSpPr txBox="1"/>
      </xdr:nvSpPr>
      <xdr:spPr>
        <a:xfrm>
          <a:off x="851544" y="1740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16" name="正方形/長方形 315">
          <a:extLst>
            <a:ext uri="{FF2B5EF4-FFF2-40B4-BE49-F238E27FC236}">
              <a16:creationId xmlns:a16="http://schemas.microsoft.com/office/drawing/2014/main" id="{79ECD084-70C5-44E3-A4C9-ABB05FAF7880}"/>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17" name="正方形/長方形 316">
          <a:extLst>
            <a:ext uri="{FF2B5EF4-FFF2-40B4-BE49-F238E27FC236}">
              <a16:creationId xmlns:a16="http://schemas.microsoft.com/office/drawing/2014/main" id="{B808DA18-0972-4609-9D53-3B3226E61EB5}"/>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18" name="正方形/長方形 317">
          <a:extLst>
            <a:ext uri="{FF2B5EF4-FFF2-40B4-BE49-F238E27FC236}">
              <a16:creationId xmlns:a16="http://schemas.microsoft.com/office/drawing/2014/main" id="{022D4D94-5270-4118-8ED6-E03202ED513F}"/>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19" name="正方形/長方形 318">
          <a:extLst>
            <a:ext uri="{FF2B5EF4-FFF2-40B4-BE49-F238E27FC236}">
              <a16:creationId xmlns:a16="http://schemas.microsoft.com/office/drawing/2014/main" id="{F11BAE31-0D5D-4C1A-9DEF-51AB34564E78}"/>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0" name="正方形/長方形 319">
          <a:extLst>
            <a:ext uri="{FF2B5EF4-FFF2-40B4-BE49-F238E27FC236}">
              <a16:creationId xmlns:a16="http://schemas.microsoft.com/office/drawing/2014/main" id="{08228FBF-0839-4965-9B8C-614FEB4F63ED}"/>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1" name="正方形/長方形 320">
          <a:extLst>
            <a:ext uri="{FF2B5EF4-FFF2-40B4-BE49-F238E27FC236}">
              <a16:creationId xmlns:a16="http://schemas.microsoft.com/office/drawing/2014/main" id="{DA950D9D-001C-4907-B9BF-70490CAA984F}"/>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2" name="正方形/長方形 321">
          <a:extLst>
            <a:ext uri="{FF2B5EF4-FFF2-40B4-BE49-F238E27FC236}">
              <a16:creationId xmlns:a16="http://schemas.microsoft.com/office/drawing/2014/main" id="{98604CBB-0600-4799-AAEB-45D7F1603DD7}"/>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3" name="正方形/長方形 322">
          <a:extLst>
            <a:ext uri="{FF2B5EF4-FFF2-40B4-BE49-F238E27FC236}">
              <a16:creationId xmlns:a16="http://schemas.microsoft.com/office/drawing/2014/main" id="{B7C9EA15-325E-4654-8D5F-D3029C7D9D72}"/>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24" name="テキスト ボックス 323">
          <a:extLst>
            <a:ext uri="{FF2B5EF4-FFF2-40B4-BE49-F238E27FC236}">
              <a16:creationId xmlns:a16="http://schemas.microsoft.com/office/drawing/2014/main" id="{65320AD7-C1E9-444E-8C63-42233660D5F1}"/>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25" name="直線コネクタ 324">
          <a:extLst>
            <a:ext uri="{FF2B5EF4-FFF2-40B4-BE49-F238E27FC236}">
              <a16:creationId xmlns:a16="http://schemas.microsoft.com/office/drawing/2014/main" id="{7829BA7A-A332-414F-892A-2553693D171B}"/>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26" name="直線コネクタ 325">
          <a:extLst>
            <a:ext uri="{FF2B5EF4-FFF2-40B4-BE49-F238E27FC236}">
              <a16:creationId xmlns:a16="http://schemas.microsoft.com/office/drawing/2014/main" id="{FC3CA5E0-98D0-473A-A543-4FE1CDD8D4ED}"/>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27" name="テキスト ボックス 326">
          <a:extLst>
            <a:ext uri="{FF2B5EF4-FFF2-40B4-BE49-F238E27FC236}">
              <a16:creationId xmlns:a16="http://schemas.microsoft.com/office/drawing/2014/main" id="{ECFCE6F1-5A21-4507-8D76-8BB06E72B8E3}"/>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28" name="直線コネクタ 327">
          <a:extLst>
            <a:ext uri="{FF2B5EF4-FFF2-40B4-BE49-F238E27FC236}">
              <a16:creationId xmlns:a16="http://schemas.microsoft.com/office/drawing/2014/main" id="{500F3A8A-4BF8-4701-A6ED-21FDC6C99721}"/>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329" name="テキスト ボックス 328">
          <a:extLst>
            <a:ext uri="{FF2B5EF4-FFF2-40B4-BE49-F238E27FC236}">
              <a16:creationId xmlns:a16="http://schemas.microsoft.com/office/drawing/2014/main" id="{6C23D74C-19B2-40F2-B299-C29785FDE2E8}"/>
            </a:ext>
          </a:extLst>
        </xdr:cNvPr>
        <xdr:cNvSpPr txBox="1"/>
      </xdr:nvSpPr>
      <xdr:spPr>
        <a:xfrm>
          <a:off x="5482151" y="1757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30" name="直線コネクタ 329">
          <a:extLst>
            <a:ext uri="{FF2B5EF4-FFF2-40B4-BE49-F238E27FC236}">
              <a16:creationId xmlns:a16="http://schemas.microsoft.com/office/drawing/2014/main" id="{0AC1D8B9-E0C0-41E1-8F71-8CDA3A578014}"/>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331" name="テキスト ボックス 330">
          <a:extLst>
            <a:ext uri="{FF2B5EF4-FFF2-40B4-BE49-F238E27FC236}">
              <a16:creationId xmlns:a16="http://schemas.microsoft.com/office/drawing/2014/main" id="{62EF7973-0AC5-49B1-9C15-749B6CA0059F}"/>
            </a:ext>
          </a:extLst>
        </xdr:cNvPr>
        <xdr:cNvSpPr txBox="1"/>
      </xdr:nvSpPr>
      <xdr:spPr>
        <a:xfrm>
          <a:off x="5482151" y="1719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32" name="直線コネクタ 331">
          <a:extLst>
            <a:ext uri="{FF2B5EF4-FFF2-40B4-BE49-F238E27FC236}">
              <a16:creationId xmlns:a16="http://schemas.microsoft.com/office/drawing/2014/main" id="{1C19C234-9FAB-4A02-A557-6BC2698E5877}"/>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333" name="テキスト ボックス 332">
          <a:extLst>
            <a:ext uri="{FF2B5EF4-FFF2-40B4-BE49-F238E27FC236}">
              <a16:creationId xmlns:a16="http://schemas.microsoft.com/office/drawing/2014/main" id="{FF7A7F0A-1A22-4C5B-AADC-2F5645923EA3}"/>
            </a:ext>
          </a:extLst>
        </xdr:cNvPr>
        <xdr:cNvSpPr txBox="1"/>
      </xdr:nvSpPr>
      <xdr:spPr>
        <a:xfrm>
          <a:off x="5482151" y="1681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34" name="直線コネクタ 333">
          <a:extLst>
            <a:ext uri="{FF2B5EF4-FFF2-40B4-BE49-F238E27FC236}">
              <a16:creationId xmlns:a16="http://schemas.microsoft.com/office/drawing/2014/main" id="{A02D5159-C4CD-4D5A-A2D3-6F2FAD873B26}"/>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335" name="テキスト ボックス 334">
          <a:extLst>
            <a:ext uri="{FF2B5EF4-FFF2-40B4-BE49-F238E27FC236}">
              <a16:creationId xmlns:a16="http://schemas.microsoft.com/office/drawing/2014/main" id="{E563BA6D-2EFF-45D6-B53E-4E9D8AF8116C}"/>
            </a:ext>
          </a:extLst>
        </xdr:cNvPr>
        <xdr:cNvSpPr txBox="1"/>
      </xdr:nvSpPr>
      <xdr:spPr>
        <a:xfrm>
          <a:off x="5482151" y="1643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36" name="直線コネクタ 335">
          <a:extLst>
            <a:ext uri="{FF2B5EF4-FFF2-40B4-BE49-F238E27FC236}">
              <a16:creationId xmlns:a16="http://schemas.microsoft.com/office/drawing/2014/main" id="{F2048880-E3DC-4808-AED9-98E0F0004DD0}"/>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337" name="テキスト ボックス 336">
          <a:extLst>
            <a:ext uri="{FF2B5EF4-FFF2-40B4-BE49-F238E27FC236}">
              <a16:creationId xmlns:a16="http://schemas.microsoft.com/office/drawing/2014/main" id="{820C1B88-8794-4EA9-A819-F719A81A491E}"/>
            </a:ext>
          </a:extLst>
        </xdr:cNvPr>
        <xdr:cNvSpPr txBox="1"/>
      </xdr:nvSpPr>
      <xdr:spPr>
        <a:xfrm>
          <a:off x="5418031" y="1605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38" name="【市民会館】&#10;一人当たり面積グラフ枠">
          <a:extLst>
            <a:ext uri="{FF2B5EF4-FFF2-40B4-BE49-F238E27FC236}">
              <a16:creationId xmlns:a16="http://schemas.microsoft.com/office/drawing/2014/main" id="{BDF49850-115A-4D5B-98B6-A0CDFB1C19ED}"/>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75876</xdr:rowOff>
    </xdr:from>
    <xdr:to>
      <xdr:col>54</xdr:col>
      <xdr:colOff>189865</xdr:colOff>
      <xdr:row>108</xdr:row>
      <xdr:rowOff>151981</xdr:rowOff>
    </xdr:to>
    <xdr:cxnSp macro="">
      <xdr:nvCxnSpPr>
        <xdr:cNvPr id="339" name="直線コネクタ 338">
          <a:extLst>
            <a:ext uri="{FF2B5EF4-FFF2-40B4-BE49-F238E27FC236}">
              <a16:creationId xmlns:a16="http://schemas.microsoft.com/office/drawing/2014/main" id="{42A8C962-FAA6-44D6-8C58-64FACEBD5303}"/>
            </a:ext>
          </a:extLst>
        </xdr:cNvPr>
        <xdr:cNvCxnSpPr/>
      </xdr:nvCxnSpPr>
      <xdr:spPr>
        <a:xfrm flipV="1">
          <a:off x="9429115" y="16477926"/>
          <a:ext cx="0" cy="161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155808</xdr:rowOff>
    </xdr:from>
    <xdr:ext cx="469744" cy="259045"/>
    <xdr:sp macro="" textlink="">
      <xdr:nvSpPr>
        <xdr:cNvPr id="340" name="【市民会館】&#10;一人当たり面積最小値テキスト">
          <a:extLst>
            <a:ext uri="{FF2B5EF4-FFF2-40B4-BE49-F238E27FC236}">
              <a16:creationId xmlns:a16="http://schemas.microsoft.com/office/drawing/2014/main" id="{7D1E3F19-98C1-4133-B0CF-33EB42BB9D6B}"/>
            </a:ext>
          </a:extLst>
        </xdr:cNvPr>
        <xdr:cNvSpPr txBox="1"/>
      </xdr:nvSpPr>
      <xdr:spPr>
        <a:xfrm>
          <a:off x="9467850" y="18100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151981</xdr:rowOff>
    </xdr:from>
    <xdr:to>
      <xdr:col>55</xdr:col>
      <xdr:colOff>88900</xdr:colOff>
      <xdr:row>108</xdr:row>
      <xdr:rowOff>151981</xdr:rowOff>
    </xdr:to>
    <xdr:cxnSp macro="">
      <xdr:nvCxnSpPr>
        <xdr:cNvPr id="341" name="直線コネクタ 340">
          <a:extLst>
            <a:ext uri="{FF2B5EF4-FFF2-40B4-BE49-F238E27FC236}">
              <a16:creationId xmlns:a16="http://schemas.microsoft.com/office/drawing/2014/main" id="{66B9B890-943C-4090-9EAF-23142E7E340D}"/>
            </a:ext>
          </a:extLst>
        </xdr:cNvPr>
        <xdr:cNvCxnSpPr/>
      </xdr:nvCxnSpPr>
      <xdr:spPr>
        <a:xfrm>
          <a:off x="9359900" y="180970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22553</xdr:rowOff>
    </xdr:from>
    <xdr:ext cx="534377" cy="259045"/>
    <xdr:sp macro="" textlink="">
      <xdr:nvSpPr>
        <xdr:cNvPr id="342" name="【市民会館】&#10;一人当たり面積最大値テキスト">
          <a:extLst>
            <a:ext uri="{FF2B5EF4-FFF2-40B4-BE49-F238E27FC236}">
              <a16:creationId xmlns:a16="http://schemas.microsoft.com/office/drawing/2014/main" id="{8625EB82-31F8-4B90-A68A-E0F15F6BF2D4}"/>
            </a:ext>
          </a:extLst>
        </xdr:cNvPr>
        <xdr:cNvSpPr txBox="1"/>
      </xdr:nvSpPr>
      <xdr:spPr>
        <a:xfrm>
          <a:off x="9467850" y="1625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75876</xdr:rowOff>
    </xdr:from>
    <xdr:to>
      <xdr:col>55</xdr:col>
      <xdr:colOff>88900</xdr:colOff>
      <xdr:row>99</xdr:row>
      <xdr:rowOff>75876</xdr:rowOff>
    </xdr:to>
    <xdr:cxnSp macro="">
      <xdr:nvCxnSpPr>
        <xdr:cNvPr id="343" name="直線コネクタ 342">
          <a:extLst>
            <a:ext uri="{FF2B5EF4-FFF2-40B4-BE49-F238E27FC236}">
              <a16:creationId xmlns:a16="http://schemas.microsoft.com/office/drawing/2014/main" id="{B79CB2C5-BD91-43D8-9E8A-4F120A5B7F76}"/>
            </a:ext>
          </a:extLst>
        </xdr:cNvPr>
        <xdr:cNvCxnSpPr/>
      </xdr:nvCxnSpPr>
      <xdr:spPr>
        <a:xfrm>
          <a:off x="9359900" y="164779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170209</xdr:rowOff>
    </xdr:from>
    <xdr:ext cx="469744" cy="259045"/>
    <xdr:sp macro="" textlink="">
      <xdr:nvSpPr>
        <xdr:cNvPr id="344" name="【市民会館】&#10;一人当たり面積平均値テキスト">
          <a:extLst>
            <a:ext uri="{FF2B5EF4-FFF2-40B4-BE49-F238E27FC236}">
              <a16:creationId xmlns:a16="http://schemas.microsoft.com/office/drawing/2014/main" id="{829EE48E-AD3C-41EE-9F1A-32A4573E0588}"/>
            </a:ext>
          </a:extLst>
        </xdr:cNvPr>
        <xdr:cNvSpPr txBox="1"/>
      </xdr:nvSpPr>
      <xdr:spPr>
        <a:xfrm>
          <a:off x="9467850" y="179438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20332</xdr:rowOff>
    </xdr:from>
    <xdr:to>
      <xdr:col>55</xdr:col>
      <xdr:colOff>50800</xdr:colOff>
      <xdr:row>108</xdr:row>
      <xdr:rowOff>121932</xdr:rowOff>
    </xdr:to>
    <xdr:sp macro="" textlink="">
      <xdr:nvSpPr>
        <xdr:cNvPr id="345" name="フローチャート: 判断 344">
          <a:extLst>
            <a:ext uri="{FF2B5EF4-FFF2-40B4-BE49-F238E27FC236}">
              <a16:creationId xmlns:a16="http://schemas.microsoft.com/office/drawing/2014/main" id="{4CE7D7A9-743D-4E68-B567-08AD86533C6F}"/>
            </a:ext>
          </a:extLst>
        </xdr:cNvPr>
        <xdr:cNvSpPr/>
      </xdr:nvSpPr>
      <xdr:spPr>
        <a:xfrm>
          <a:off x="9398000" y="179654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96571</xdr:rowOff>
    </xdr:from>
    <xdr:to>
      <xdr:col>50</xdr:col>
      <xdr:colOff>165100</xdr:colOff>
      <xdr:row>109</xdr:row>
      <xdr:rowOff>26721</xdr:rowOff>
    </xdr:to>
    <xdr:sp macro="" textlink="">
      <xdr:nvSpPr>
        <xdr:cNvPr id="346" name="フローチャート: 判断 345">
          <a:extLst>
            <a:ext uri="{FF2B5EF4-FFF2-40B4-BE49-F238E27FC236}">
              <a16:creationId xmlns:a16="http://schemas.microsoft.com/office/drawing/2014/main" id="{4FBCB2F0-9662-48A5-B71E-D8389CFCE046}"/>
            </a:ext>
          </a:extLst>
        </xdr:cNvPr>
        <xdr:cNvSpPr/>
      </xdr:nvSpPr>
      <xdr:spPr>
        <a:xfrm>
          <a:off x="8636000" y="18041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96799</xdr:rowOff>
    </xdr:from>
    <xdr:to>
      <xdr:col>46</xdr:col>
      <xdr:colOff>38100</xdr:colOff>
      <xdr:row>109</xdr:row>
      <xdr:rowOff>26949</xdr:rowOff>
    </xdr:to>
    <xdr:sp macro="" textlink="">
      <xdr:nvSpPr>
        <xdr:cNvPr id="347" name="フローチャート: 判断 346">
          <a:extLst>
            <a:ext uri="{FF2B5EF4-FFF2-40B4-BE49-F238E27FC236}">
              <a16:creationId xmlns:a16="http://schemas.microsoft.com/office/drawing/2014/main" id="{AB812183-B4ED-4A53-94DC-A0314D63EAF9}"/>
            </a:ext>
          </a:extLst>
        </xdr:cNvPr>
        <xdr:cNvSpPr/>
      </xdr:nvSpPr>
      <xdr:spPr>
        <a:xfrm>
          <a:off x="7842250" y="1804189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96932</xdr:rowOff>
    </xdr:from>
    <xdr:to>
      <xdr:col>41</xdr:col>
      <xdr:colOff>101600</xdr:colOff>
      <xdr:row>109</xdr:row>
      <xdr:rowOff>27082</xdr:rowOff>
    </xdr:to>
    <xdr:sp macro="" textlink="">
      <xdr:nvSpPr>
        <xdr:cNvPr id="348" name="フローチャート: 判断 347">
          <a:extLst>
            <a:ext uri="{FF2B5EF4-FFF2-40B4-BE49-F238E27FC236}">
              <a16:creationId xmlns:a16="http://schemas.microsoft.com/office/drawing/2014/main" id="{61FACDC4-BF26-4C29-9D24-ACF815F627F9}"/>
            </a:ext>
          </a:extLst>
        </xdr:cNvPr>
        <xdr:cNvSpPr/>
      </xdr:nvSpPr>
      <xdr:spPr>
        <a:xfrm>
          <a:off x="7029450" y="18042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96876</xdr:rowOff>
    </xdr:from>
    <xdr:to>
      <xdr:col>36</xdr:col>
      <xdr:colOff>165100</xdr:colOff>
      <xdr:row>109</xdr:row>
      <xdr:rowOff>27026</xdr:rowOff>
    </xdr:to>
    <xdr:sp macro="" textlink="">
      <xdr:nvSpPr>
        <xdr:cNvPr id="349" name="フローチャート: 判断 348">
          <a:extLst>
            <a:ext uri="{FF2B5EF4-FFF2-40B4-BE49-F238E27FC236}">
              <a16:creationId xmlns:a16="http://schemas.microsoft.com/office/drawing/2014/main" id="{1EF3BDD4-6172-428B-9E3D-D8B2B06DD2D0}"/>
            </a:ext>
          </a:extLst>
        </xdr:cNvPr>
        <xdr:cNvSpPr/>
      </xdr:nvSpPr>
      <xdr:spPr>
        <a:xfrm>
          <a:off x="6235700" y="1804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50" name="テキスト ボックス 349">
          <a:extLst>
            <a:ext uri="{FF2B5EF4-FFF2-40B4-BE49-F238E27FC236}">
              <a16:creationId xmlns:a16="http://schemas.microsoft.com/office/drawing/2014/main" id="{E4E595C7-0FE3-44DB-AE6A-6B0299C9881E}"/>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51" name="テキスト ボックス 350">
          <a:extLst>
            <a:ext uri="{FF2B5EF4-FFF2-40B4-BE49-F238E27FC236}">
              <a16:creationId xmlns:a16="http://schemas.microsoft.com/office/drawing/2014/main" id="{0ED55145-BC69-4842-8B91-F22690F345AC}"/>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52" name="テキスト ボックス 351">
          <a:extLst>
            <a:ext uri="{FF2B5EF4-FFF2-40B4-BE49-F238E27FC236}">
              <a16:creationId xmlns:a16="http://schemas.microsoft.com/office/drawing/2014/main" id="{423D28C1-8C60-45F6-AF2D-015E0BA980C9}"/>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53" name="テキスト ボックス 352">
          <a:extLst>
            <a:ext uri="{FF2B5EF4-FFF2-40B4-BE49-F238E27FC236}">
              <a16:creationId xmlns:a16="http://schemas.microsoft.com/office/drawing/2014/main" id="{9A04BA8D-2C51-422E-8FF5-91917F94DE13}"/>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54" name="テキスト ボックス 353">
          <a:extLst>
            <a:ext uri="{FF2B5EF4-FFF2-40B4-BE49-F238E27FC236}">
              <a16:creationId xmlns:a16="http://schemas.microsoft.com/office/drawing/2014/main" id="{EAA84268-2480-41F4-AEBE-8A51C0AFD364}"/>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108</xdr:row>
      <xdr:rowOff>96286</xdr:rowOff>
    </xdr:from>
    <xdr:to>
      <xdr:col>36</xdr:col>
      <xdr:colOff>165100</xdr:colOff>
      <xdr:row>109</xdr:row>
      <xdr:rowOff>26436</xdr:rowOff>
    </xdr:to>
    <xdr:sp macro="" textlink="">
      <xdr:nvSpPr>
        <xdr:cNvPr id="355" name="楕円 354">
          <a:extLst>
            <a:ext uri="{FF2B5EF4-FFF2-40B4-BE49-F238E27FC236}">
              <a16:creationId xmlns:a16="http://schemas.microsoft.com/office/drawing/2014/main" id="{6C56A113-CE36-47C4-8C69-3F92922DEA7A}"/>
            </a:ext>
          </a:extLst>
        </xdr:cNvPr>
        <xdr:cNvSpPr/>
      </xdr:nvSpPr>
      <xdr:spPr>
        <a:xfrm>
          <a:off x="6235700" y="1804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107</xdr:row>
      <xdr:rowOff>43248</xdr:rowOff>
    </xdr:from>
    <xdr:ext cx="469744" cy="259045"/>
    <xdr:sp macro="" textlink="">
      <xdr:nvSpPr>
        <xdr:cNvPr id="356" name="n_1aveValue【市民会館】&#10;一人当たり面積">
          <a:extLst>
            <a:ext uri="{FF2B5EF4-FFF2-40B4-BE49-F238E27FC236}">
              <a16:creationId xmlns:a16="http://schemas.microsoft.com/office/drawing/2014/main" id="{8D4CC60D-22A5-4054-AC77-EBB0249AD2D1}"/>
            </a:ext>
          </a:extLst>
        </xdr:cNvPr>
        <xdr:cNvSpPr txBox="1"/>
      </xdr:nvSpPr>
      <xdr:spPr>
        <a:xfrm>
          <a:off x="8458277" y="1781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43476</xdr:rowOff>
    </xdr:from>
    <xdr:ext cx="469744" cy="259045"/>
    <xdr:sp macro="" textlink="">
      <xdr:nvSpPr>
        <xdr:cNvPr id="357" name="n_2aveValue【市民会館】&#10;一人当たり面積">
          <a:extLst>
            <a:ext uri="{FF2B5EF4-FFF2-40B4-BE49-F238E27FC236}">
              <a16:creationId xmlns:a16="http://schemas.microsoft.com/office/drawing/2014/main" id="{12315FC2-5534-482F-94D9-3097A834F12B}"/>
            </a:ext>
          </a:extLst>
        </xdr:cNvPr>
        <xdr:cNvSpPr txBox="1"/>
      </xdr:nvSpPr>
      <xdr:spPr>
        <a:xfrm>
          <a:off x="7677227" y="1781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43609</xdr:rowOff>
    </xdr:from>
    <xdr:ext cx="469744" cy="259045"/>
    <xdr:sp macro="" textlink="">
      <xdr:nvSpPr>
        <xdr:cNvPr id="358" name="n_3aveValue【市民会館】&#10;一人当たり面積">
          <a:extLst>
            <a:ext uri="{FF2B5EF4-FFF2-40B4-BE49-F238E27FC236}">
              <a16:creationId xmlns:a16="http://schemas.microsoft.com/office/drawing/2014/main" id="{CCD4767D-0F84-44A4-97D8-500A29A3F521}"/>
            </a:ext>
          </a:extLst>
        </xdr:cNvPr>
        <xdr:cNvSpPr txBox="1"/>
      </xdr:nvSpPr>
      <xdr:spPr>
        <a:xfrm>
          <a:off x="6864427" y="17817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18153</xdr:rowOff>
    </xdr:from>
    <xdr:ext cx="469744" cy="259045"/>
    <xdr:sp macro="" textlink="">
      <xdr:nvSpPr>
        <xdr:cNvPr id="359" name="n_4aveValue【市民会館】&#10;一人当たり面積">
          <a:extLst>
            <a:ext uri="{FF2B5EF4-FFF2-40B4-BE49-F238E27FC236}">
              <a16:creationId xmlns:a16="http://schemas.microsoft.com/office/drawing/2014/main" id="{6942C7EC-DDAC-4B9F-825C-AD7884D03ACC}"/>
            </a:ext>
          </a:extLst>
        </xdr:cNvPr>
        <xdr:cNvSpPr txBox="1"/>
      </xdr:nvSpPr>
      <xdr:spPr>
        <a:xfrm>
          <a:off x="6070677" y="1813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42963</xdr:rowOff>
    </xdr:from>
    <xdr:ext cx="469744" cy="259045"/>
    <xdr:sp macro="" textlink="">
      <xdr:nvSpPr>
        <xdr:cNvPr id="360" name="n_4mainValue【市民会館】&#10;一人当たり面積">
          <a:extLst>
            <a:ext uri="{FF2B5EF4-FFF2-40B4-BE49-F238E27FC236}">
              <a16:creationId xmlns:a16="http://schemas.microsoft.com/office/drawing/2014/main" id="{98B77AC4-BAE4-4636-8B6D-0CB1513B7F44}"/>
            </a:ext>
          </a:extLst>
        </xdr:cNvPr>
        <xdr:cNvSpPr txBox="1"/>
      </xdr:nvSpPr>
      <xdr:spPr>
        <a:xfrm>
          <a:off x="6070677" y="1781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61" name="正方形/長方形 360">
          <a:extLst>
            <a:ext uri="{FF2B5EF4-FFF2-40B4-BE49-F238E27FC236}">
              <a16:creationId xmlns:a16="http://schemas.microsoft.com/office/drawing/2014/main" id="{1C578494-3AFD-4E79-9017-19A76431D26E}"/>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2" name="正方形/長方形 361">
          <a:extLst>
            <a:ext uri="{FF2B5EF4-FFF2-40B4-BE49-F238E27FC236}">
              <a16:creationId xmlns:a16="http://schemas.microsoft.com/office/drawing/2014/main" id="{A24ABF61-7786-4A32-8635-E7BF94D0447C}"/>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3" name="正方形/長方形 362">
          <a:extLst>
            <a:ext uri="{FF2B5EF4-FFF2-40B4-BE49-F238E27FC236}">
              <a16:creationId xmlns:a16="http://schemas.microsoft.com/office/drawing/2014/main" id="{53C70844-12D5-4158-BE75-DC15DACC8C42}"/>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4" name="正方形/長方形 363">
          <a:extLst>
            <a:ext uri="{FF2B5EF4-FFF2-40B4-BE49-F238E27FC236}">
              <a16:creationId xmlns:a16="http://schemas.microsoft.com/office/drawing/2014/main" id="{29C1F1D1-C4FD-4A67-9656-4E80D9C88CD2}"/>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5" name="正方形/長方形 364">
          <a:extLst>
            <a:ext uri="{FF2B5EF4-FFF2-40B4-BE49-F238E27FC236}">
              <a16:creationId xmlns:a16="http://schemas.microsoft.com/office/drawing/2014/main" id="{1C15E146-4765-4915-BD4A-C2E5B165E346}"/>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6" name="正方形/長方形 365">
          <a:extLst>
            <a:ext uri="{FF2B5EF4-FFF2-40B4-BE49-F238E27FC236}">
              <a16:creationId xmlns:a16="http://schemas.microsoft.com/office/drawing/2014/main" id="{266F9008-3E4F-4080-B533-8AD484D4C3AD}"/>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7" name="正方形/長方形 366">
          <a:extLst>
            <a:ext uri="{FF2B5EF4-FFF2-40B4-BE49-F238E27FC236}">
              <a16:creationId xmlns:a16="http://schemas.microsoft.com/office/drawing/2014/main" id="{75E903A6-D8A4-4AE6-A124-B902A4FE7D59}"/>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8" name="正方形/長方形 367">
          <a:extLst>
            <a:ext uri="{FF2B5EF4-FFF2-40B4-BE49-F238E27FC236}">
              <a16:creationId xmlns:a16="http://schemas.microsoft.com/office/drawing/2014/main" id="{2308B7E4-8218-4721-BD71-1C2FACA91DF7}"/>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69" name="テキスト ボックス 368">
          <a:extLst>
            <a:ext uri="{FF2B5EF4-FFF2-40B4-BE49-F238E27FC236}">
              <a16:creationId xmlns:a16="http://schemas.microsoft.com/office/drawing/2014/main" id="{CAD0A55A-9F24-464D-A3E1-17A49138DBD7}"/>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0" name="直線コネクタ 369">
          <a:extLst>
            <a:ext uri="{FF2B5EF4-FFF2-40B4-BE49-F238E27FC236}">
              <a16:creationId xmlns:a16="http://schemas.microsoft.com/office/drawing/2014/main" id="{8B8B6572-12F1-4813-A45D-104D174EB3EF}"/>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71" name="テキスト ボックス 370">
          <a:extLst>
            <a:ext uri="{FF2B5EF4-FFF2-40B4-BE49-F238E27FC236}">
              <a16:creationId xmlns:a16="http://schemas.microsoft.com/office/drawing/2014/main" id="{C4A8FC8F-FEB5-4959-BD1A-A075A2C9F2C8}"/>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72" name="直線コネクタ 371">
          <a:extLst>
            <a:ext uri="{FF2B5EF4-FFF2-40B4-BE49-F238E27FC236}">
              <a16:creationId xmlns:a16="http://schemas.microsoft.com/office/drawing/2014/main" id="{F187289A-9512-4368-8BD3-AAE7085B5468}"/>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73" name="テキスト ボックス 372">
          <a:extLst>
            <a:ext uri="{FF2B5EF4-FFF2-40B4-BE49-F238E27FC236}">
              <a16:creationId xmlns:a16="http://schemas.microsoft.com/office/drawing/2014/main" id="{6AF113BE-91E7-445B-84BB-E987BD6CF233}"/>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74" name="直線コネクタ 373">
          <a:extLst>
            <a:ext uri="{FF2B5EF4-FFF2-40B4-BE49-F238E27FC236}">
              <a16:creationId xmlns:a16="http://schemas.microsoft.com/office/drawing/2014/main" id="{2D666842-EECF-4A3C-B719-6E71ACC2AE03}"/>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75" name="テキスト ボックス 374">
          <a:extLst>
            <a:ext uri="{FF2B5EF4-FFF2-40B4-BE49-F238E27FC236}">
              <a16:creationId xmlns:a16="http://schemas.microsoft.com/office/drawing/2014/main" id="{C34CFFE1-AB74-4632-8BC1-CF33619E54E8}"/>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76" name="直線コネクタ 375">
          <a:extLst>
            <a:ext uri="{FF2B5EF4-FFF2-40B4-BE49-F238E27FC236}">
              <a16:creationId xmlns:a16="http://schemas.microsoft.com/office/drawing/2014/main" id="{13A4CA95-3B7E-4560-A9DA-81F3A4376EB4}"/>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77" name="テキスト ボックス 376">
          <a:extLst>
            <a:ext uri="{FF2B5EF4-FFF2-40B4-BE49-F238E27FC236}">
              <a16:creationId xmlns:a16="http://schemas.microsoft.com/office/drawing/2014/main" id="{54FCE388-EE0A-45D5-BE9F-1ADEC74AA7D2}"/>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78" name="直線コネクタ 377">
          <a:extLst>
            <a:ext uri="{FF2B5EF4-FFF2-40B4-BE49-F238E27FC236}">
              <a16:creationId xmlns:a16="http://schemas.microsoft.com/office/drawing/2014/main" id="{12DD001D-DAA9-4B3F-B7E8-8C2E6B006925}"/>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79" name="テキスト ボックス 378">
          <a:extLst>
            <a:ext uri="{FF2B5EF4-FFF2-40B4-BE49-F238E27FC236}">
              <a16:creationId xmlns:a16="http://schemas.microsoft.com/office/drawing/2014/main" id="{65B2655D-0193-43D6-AC0F-72946DC10FBE}"/>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80" name="直線コネクタ 379">
          <a:extLst>
            <a:ext uri="{FF2B5EF4-FFF2-40B4-BE49-F238E27FC236}">
              <a16:creationId xmlns:a16="http://schemas.microsoft.com/office/drawing/2014/main" id="{66D5A5D0-ABEA-44E9-8320-2F8A616BF7AF}"/>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81" name="テキスト ボックス 380">
          <a:extLst>
            <a:ext uri="{FF2B5EF4-FFF2-40B4-BE49-F238E27FC236}">
              <a16:creationId xmlns:a16="http://schemas.microsoft.com/office/drawing/2014/main" id="{3E0C2955-2EC9-4DE2-B4AA-37B57B4F3218}"/>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2" name="直線コネクタ 381">
          <a:extLst>
            <a:ext uri="{FF2B5EF4-FFF2-40B4-BE49-F238E27FC236}">
              <a16:creationId xmlns:a16="http://schemas.microsoft.com/office/drawing/2014/main" id="{069C97A0-FB66-45B2-A67D-7DBFE3FF0003}"/>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83" name="テキスト ボックス 382">
          <a:extLst>
            <a:ext uri="{FF2B5EF4-FFF2-40B4-BE49-F238E27FC236}">
              <a16:creationId xmlns:a16="http://schemas.microsoft.com/office/drawing/2014/main" id="{E093BD20-FE0E-4C38-8118-097C54E5811A}"/>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4" name="【一般廃棄物処理施設】&#10;有形固定資産減価償却率グラフ枠">
          <a:extLst>
            <a:ext uri="{FF2B5EF4-FFF2-40B4-BE49-F238E27FC236}">
              <a16:creationId xmlns:a16="http://schemas.microsoft.com/office/drawing/2014/main" id="{C79BD843-4A60-4E4A-BCF0-6996BCBA136A}"/>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385" name="直線コネクタ 384">
          <a:extLst>
            <a:ext uri="{FF2B5EF4-FFF2-40B4-BE49-F238E27FC236}">
              <a16:creationId xmlns:a16="http://schemas.microsoft.com/office/drawing/2014/main" id="{BD5C9030-039E-4F73-BFCC-0EF494A1D9F0}"/>
            </a:ext>
          </a:extLst>
        </xdr:cNvPr>
        <xdr:cNvCxnSpPr/>
      </xdr:nvCxnSpPr>
      <xdr:spPr>
        <a:xfrm flipV="1">
          <a:off x="14699614" y="5648325"/>
          <a:ext cx="0" cy="1159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386" name="【一般廃棄物処理施設】&#10;有形固定資産減価償却率最小値テキスト">
          <a:extLst>
            <a:ext uri="{FF2B5EF4-FFF2-40B4-BE49-F238E27FC236}">
              <a16:creationId xmlns:a16="http://schemas.microsoft.com/office/drawing/2014/main" id="{DC0BE320-BA73-4093-BAA8-15CA7111E2F8}"/>
            </a:ext>
          </a:extLst>
        </xdr:cNvPr>
        <xdr:cNvSpPr txBox="1"/>
      </xdr:nvSpPr>
      <xdr:spPr>
        <a:xfrm>
          <a:off x="14738350" y="6811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387" name="直線コネクタ 386">
          <a:extLst>
            <a:ext uri="{FF2B5EF4-FFF2-40B4-BE49-F238E27FC236}">
              <a16:creationId xmlns:a16="http://schemas.microsoft.com/office/drawing/2014/main" id="{BFBDEA4F-6E17-46F7-A4FF-31A9B7167493}"/>
            </a:ext>
          </a:extLst>
        </xdr:cNvPr>
        <xdr:cNvCxnSpPr/>
      </xdr:nvCxnSpPr>
      <xdr:spPr>
        <a:xfrm>
          <a:off x="14611350" y="68078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388" name="【一般廃棄物処理施設】&#10;有形固定資産減価償却率最大値テキスト">
          <a:extLst>
            <a:ext uri="{FF2B5EF4-FFF2-40B4-BE49-F238E27FC236}">
              <a16:creationId xmlns:a16="http://schemas.microsoft.com/office/drawing/2014/main" id="{524D2636-3C6E-4397-ADCB-274504A76CFB}"/>
            </a:ext>
          </a:extLst>
        </xdr:cNvPr>
        <xdr:cNvSpPr txBox="1"/>
      </xdr:nvSpPr>
      <xdr:spPr>
        <a:xfrm>
          <a:off x="14738350"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389" name="直線コネクタ 388">
          <a:extLst>
            <a:ext uri="{FF2B5EF4-FFF2-40B4-BE49-F238E27FC236}">
              <a16:creationId xmlns:a16="http://schemas.microsoft.com/office/drawing/2014/main" id="{06781E39-B6A5-4371-8465-885B49B17CFA}"/>
            </a:ext>
          </a:extLst>
        </xdr:cNvPr>
        <xdr:cNvCxnSpPr/>
      </xdr:nvCxnSpPr>
      <xdr:spPr>
        <a:xfrm>
          <a:off x="14611350" y="5648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152417</xdr:rowOff>
    </xdr:from>
    <xdr:ext cx="405111" cy="259045"/>
    <xdr:sp macro="" textlink="">
      <xdr:nvSpPr>
        <xdr:cNvPr id="390" name="【一般廃棄物処理施設】&#10;有形固定資産減価償却率平均値テキスト">
          <a:extLst>
            <a:ext uri="{FF2B5EF4-FFF2-40B4-BE49-F238E27FC236}">
              <a16:creationId xmlns:a16="http://schemas.microsoft.com/office/drawing/2014/main" id="{00C71443-C54A-435A-9146-81FC2CE0A483}"/>
            </a:ext>
          </a:extLst>
        </xdr:cNvPr>
        <xdr:cNvSpPr txBox="1"/>
      </xdr:nvSpPr>
      <xdr:spPr>
        <a:xfrm>
          <a:off x="14738350" y="6267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391" name="フローチャート: 判断 390">
          <a:extLst>
            <a:ext uri="{FF2B5EF4-FFF2-40B4-BE49-F238E27FC236}">
              <a16:creationId xmlns:a16="http://schemas.microsoft.com/office/drawing/2014/main" id="{FA7ECEB3-65DB-401B-88C3-E72C2798357D}"/>
            </a:ext>
          </a:extLst>
        </xdr:cNvPr>
        <xdr:cNvSpPr/>
      </xdr:nvSpPr>
      <xdr:spPr>
        <a:xfrm>
          <a:off x="14649450" y="62826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392" name="フローチャート: 判断 391">
          <a:extLst>
            <a:ext uri="{FF2B5EF4-FFF2-40B4-BE49-F238E27FC236}">
              <a16:creationId xmlns:a16="http://schemas.microsoft.com/office/drawing/2014/main" id="{9453E24E-DD6C-4561-9A32-2D790D64BD51}"/>
            </a:ext>
          </a:extLst>
        </xdr:cNvPr>
        <xdr:cNvSpPr/>
      </xdr:nvSpPr>
      <xdr:spPr>
        <a:xfrm>
          <a:off x="13887450" y="6258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393" name="フローチャート: 判断 392">
          <a:extLst>
            <a:ext uri="{FF2B5EF4-FFF2-40B4-BE49-F238E27FC236}">
              <a16:creationId xmlns:a16="http://schemas.microsoft.com/office/drawing/2014/main" id="{67041590-ED09-4F15-97CA-AE05867B39D5}"/>
            </a:ext>
          </a:extLst>
        </xdr:cNvPr>
        <xdr:cNvSpPr/>
      </xdr:nvSpPr>
      <xdr:spPr>
        <a:xfrm>
          <a:off x="13093700" y="6203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394" name="フローチャート: 判断 393">
          <a:extLst>
            <a:ext uri="{FF2B5EF4-FFF2-40B4-BE49-F238E27FC236}">
              <a16:creationId xmlns:a16="http://schemas.microsoft.com/office/drawing/2014/main" id="{14E4E35D-A374-4751-B4C6-599019840CE6}"/>
            </a:ext>
          </a:extLst>
        </xdr:cNvPr>
        <xdr:cNvSpPr/>
      </xdr:nvSpPr>
      <xdr:spPr>
        <a:xfrm>
          <a:off x="12299950" y="61728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395" name="フローチャート: 判断 394">
          <a:extLst>
            <a:ext uri="{FF2B5EF4-FFF2-40B4-BE49-F238E27FC236}">
              <a16:creationId xmlns:a16="http://schemas.microsoft.com/office/drawing/2014/main" id="{EF1812F1-541D-460A-A470-A088AE7DF46D}"/>
            </a:ext>
          </a:extLst>
        </xdr:cNvPr>
        <xdr:cNvSpPr/>
      </xdr:nvSpPr>
      <xdr:spPr>
        <a:xfrm>
          <a:off x="11487150" y="62128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6" name="テキスト ボックス 395">
          <a:extLst>
            <a:ext uri="{FF2B5EF4-FFF2-40B4-BE49-F238E27FC236}">
              <a16:creationId xmlns:a16="http://schemas.microsoft.com/office/drawing/2014/main" id="{CF30948D-1B4C-4171-AD7D-92080B3D488E}"/>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7" name="テキスト ボックス 396">
          <a:extLst>
            <a:ext uri="{FF2B5EF4-FFF2-40B4-BE49-F238E27FC236}">
              <a16:creationId xmlns:a16="http://schemas.microsoft.com/office/drawing/2014/main" id="{EDEAAFF4-DA5E-4960-A6A3-0B4B7C6FA605}"/>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8" name="テキスト ボックス 397">
          <a:extLst>
            <a:ext uri="{FF2B5EF4-FFF2-40B4-BE49-F238E27FC236}">
              <a16:creationId xmlns:a16="http://schemas.microsoft.com/office/drawing/2014/main" id="{C3B59002-F733-4A67-AABD-D2A6D2FADEB2}"/>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99" name="テキスト ボックス 398">
          <a:extLst>
            <a:ext uri="{FF2B5EF4-FFF2-40B4-BE49-F238E27FC236}">
              <a16:creationId xmlns:a16="http://schemas.microsoft.com/office/drawing/2014/main" id="{8CAF9118-538B-48AB-8D4E-B8F1590976A5}"/>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0" name="テキスト ボックス 399">
          <a:extLst>
            <a:ext uri="{FF2B5EF4-FFF2-40B4-BE49-F238E27FC236}">
              <a16:creationId xmlns:a16="http://schemas.microsoft.com/office/drawing/2014/main" id="{9DEA00BC-0B49-49AE-B8E1-562F060A2CA5}"/>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151130</xdr:rowOff>
    </xdr:from>
    <xdr:to>
      <xdr:col>67</xdr:col>
      <xdr:colOff>101600</xdr:colOff>
      <xdr:row>34</xdr:row>
      <xdr:rowOff>81280</xdr:rowOff>
    </xdr:to>
    <xdr:sp macro="" textlink="">
      <xdr:nvSpPr>
        <xdr:cNvPr id="401" name="楕円 400">
          <a:extLst>
            <a:ext uri="{FF2B5EF4-FFF2-40B4-BE49-F238E27FC236}">
              <a16:creationId xmlns:a16="http://schemas.microsoft.com/office/drawing/2014/main" id="{A1861214-5BD1-4724-9F4D-A8573F3F3B7C}"/>
            </a:ext>
          </a:extLst>
        </xdr:cNvPr>
        <xdr:cNvSpPr/>
      </xdr:nvSpPr>
      <xdr:spPr>
        <a:xfrm>
          <a:off x="11487150" y="56057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90187</xdr:rowOff>
    </xdr:from>
    <xdr:ext cx="405111" cy="259045"/>
    <xdr:sp macro="" textlink="">
      <xdr:nvSpPr>
        <xdr:cNvPr id="402" name="n_1aveValue【一般廃棄物処理施設】&#10;有形固定資産減価償却率">
          <a:extLst>
            <a:ext uri="{FF2B5EF4-FFF2-40B4-BE49-F238E27FC236}">
              <a16:creationId xmlns:a16="http://schemas.microsoft.com/office/drawing/2014/main" id="{E0202E97-DA05-4820-B321-70BBE7004DD1}"/>
            </a:ext>
          </a:extLst>
        </xdr:cNvPr>
        <xdr:cNvSpPr txBox="1"/>
      </xdr:nvSpPr>
      <xdr:spPr>
        <a:xfrm>
          <a:off x="13742044" y="6040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34942</xdr:rowOff>
    </xdr:from>
    <xdr:ext cx="405111" cy="259045"/>
    <xdr:sp macro="" textlink="">
      <xdr:nvSpPr>
        <xdr:cNvPr id="403" name="n_2aveValue【一般廃棄物処理施設】&#10;有形固定資産減価償却率">
          <a:extLst>
            <a:ext uri="{FF2B5EF4-FFF2-40B4-BE49-F238E27FC236}">
              <a16:creationId xmlns:a16="http://schemas.microsoft.com/office/drawing/2014/main" id="{59A51BC4-51DD-4541-AACF-D9BDA07B3E10}"/>
            </a:ext>
          </a:extLst>
        </xdr:cNvPr>
        <xdr:cNvSpPr txBox="1"/>
      </xdr:nvSpPr>
      <xdr:spPr>
        <a:xfrm>
          <a:off x="12960994" y="5984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4462</xdr:rowOff>
    </xdr:from>
    <xdr:ext cx="405111" cy="259045"/>
    <xdr:sp macro="" textlink="">
      <xdr:nvSpPr>
        <xdr:cNvPr id="404" name="n_3aveValue【一般廃棄物処理施設】&#10;有形固定資産減価償却率">
          <a:extLst>
            <a:ext uri="{FF2B5EF4-FFF2-40B4-BE49-F238E27FC236}">
              <a16:creationId xmlns:a16="http://schemas.microsoft.com/office/drawing/2014/main" id="{668FDA92-1582-4530-85B5-4C64CB6BB96C}"/>
            </a:ext>
          </a:extLst>
        </xdr:cNvPr>
        <xdr:cNvSpPr txBox="1"/>
      </xdr:nvSpPr>
      <xdr:spPr>
        <a:xfrm>
          <a:off x="12167244" y="5954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19067</xdr:rowOff>
    </xdr:from>
    <xdr:ext cx="405111" cy="259045"/>
    <xdr:sp macro="" textlink="">
      <xdr:nvSpPr>
        <xdr:cNvPr id="405" name="n_4aveValue【一般廃棄物処理施設】&#10;有形固定資産減価償却率">
          <a:extLst>
            <a:ext uri="{FF2B5EF4-FFF2-40B4-BE49-F238E27FC236}">
              <a16:creationId xmlns:a16="http://schemas.microsoft.com/office/drawing/2014/main" id="{CE04A018-BC99-4EC4-9791-3A7978F36D83}"/>
            </a:ext>
          </a:extLst>
        </xdr:cNvPr>
        <xdr:cNvSpPr txBox="1"/>
      </xdr:nvSpPr>
      <xdr:spPr>
        <a:xfrm>
          <a:off x="11354444" y="6299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97807</xdr:rowOff>
    </xdr:from>
    <xdr:ext cx="405111" cy="259045"/>
    <xdr:sp macro="" textlink="">
      <xdr:nvSpPr>
        <xdr:cNvPr id="406" name="n_4mainValue【一般廃棄物処理施設】&#10;有形固定資産減価償却率">
          <a:extLst>
            <a:ext uri="{FF2B5EF4-FFF2-40B4-BE49-F238E27FC236}">
              <a16:creationId xmlns:a16="http://schemas.microsoft.com/office/drawing/2014/main" id="{A5F05CAE-7ED0-45DE-A262-370960AE4FE1}"/>
            </a:ext>
          </a:extLst>
        </xdr:cNvPr>
        <xdr:cNvSpPr txBox="1"/>
      </xdr:nvSpPr>
      <xdr:spPr>
        <a:xfrm>
          <a:off x="11354444" y="538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07" name="正方形/長方形 406">
          <a:extLst>
            <a:ext uri="{FF2B5EF4-FFF2-40B4-BE49-F238E27FC236}">
              <a16:creationId xmlns:a16="http://schemas.microsoft.com/office/drawing/2014/main" id="{43E15A76-C70D-430C-9F43-A3B0DDC0E34C}"/>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8" name="正方形/長方形 407">
          <a:extLst>
            <a:ext uri="{FF2B5EF4-FFF2-40B4-BE49-F238E27FC236}">
              <a16:creationId xmlns:a16="http://schemas.microsoft.com/office/drawing/2014/main" id="{80CADB91-4ECE-43A5-BC91-CCB47C5D235C}"/>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9" name="正方形/長方形 408">
          <a:extLst>
            <a:ext uri="{FF2B5EF4-FFF2-40B4-BE49-F238E27FC236}">
              <a16:creationId xmlns:a16="http://schemas.microsoft.com/office/drawing/2014/main" id="{1BA7E98F-E1BB-4329-9E79-E5257F70D47C}"/>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0" name="正方形/長方形 409">
          <a:extLst>
            <a:ext uri="{FF2B5EF4-FFF2-40B4-BE49-F238E27FC236}">
              <a16:creationId xmlns:a16="http://schemas.microsoft.com/office/drawing/2014/main" id="{096EE253-FA9A-4ABA-B956-A3ABBC31DFC1}"/>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1" name="正方形/長方形 410">
          <a:extLst>
            <a:ext uri="{FF2B5EF4-FFF2-40B4-BE49-F238E27FC236}">
              <a16:creationId xmlns:a16="http://schemas.microsoft.com/office/drawing/2014/main" id="{97DF7388-B5E7-4ED1-AE16-058B5318BFAF}"/>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2" name="正方形/長方形 411">
          <a:extLst>
            <a:ext uri="{FF2B5EF4-FFF2-40B4-BE49-F238E27FC236}">
              <a16:creationId xmlns:a16="http://schemas.microsoft.com/office/drawing/2014/main" id="{B8C8529F-A2EB-422C-93B0-3A1805576642}"/>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3" name="正方形/長方形 412">
          <a:extLst>
            <a:ext uri="{FF2B5EF4-FFF2-40B4-BE49-F238E27FC236}">
              <a16:creationId xmlns:a16="http://schemas.microsoft.com/office/drawing/2014/main" id="{7DDB4C57-D340-4436-9053-2CF94922988A}"/>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4" name="正方形/長方形 413">
          <a:extLst>
            <a:ext uri="{FF2B5EF4-FFF2-40B4-BE49-F238E27FC236}">
              <a16:creationId xmlns:a16="http://schemas.microsoft.com/office/drawing/2014/main" id="{7150102C-0077-4ECD-9FE7-A8E3251867B1}"/>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15" name="テキスト ボックス 414">
          <a:extLst>
            <a:ext uri="{FF2B5EF4-FFF2-40B4-BE49-F238E27FC236}">
              <a16:creationId xmlns:a16="http://schemas.microsoft.com/office/drawing/2014/main" id="{A375FF77-6FD6-4AC1-9E1D-623605C03632}"/>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16" name="直線コネクタ 415">
          <a:extLst>
            <a:ext uri="{FF2B5EF4-FFF2-40B4-BE49-F238E27FC236}">
              <a16:creationId xmlns:a16="http://schemas.microsoft.com/office/drawing/2014/main" id="{56CB7BA0-68A9-4CF4-AFD8-D879A4EEB282}"/>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17" name="直線コネクタ 416">
          <a:extLst>
            <a:ext uri="{FF2B5EF4-FFF2-40B4-BE49-F238E27FC236}">
              <a16:creationId xmlns:a16="http://schemas.microsoft.com/office/drawing/2014/main" id="{F0BCDE30-9B54-444B-8293-119D5AA49471}"/>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18" name="テキスト ボックス 417">
          <a:extLst>
            <a:ext uri="{FF2B5EF4-FFF2-40B4-BE49-F238E27FC236}">
              <a16:creationId xmlns:a16="http://schemas.microsoft.com/office/drawing/2014/main" id="{82D97073-64AE-4DA6-AE63-C12625C1D2E5}"/>
            </a:ext>
          </a:extLst>
        </xdr:cNvPr>
        <xdr:cNvSpPr txBox="1"/>
      </xdr:nvSpPr>
      <xdr:spPr>
        <a:xfrm>
          <a:off x="16248514" y="684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19" name="直線コネクタ 418">
          <a:extLst>
            <a:ext uri="{FF2B5EF4-FFF2-40B4-BE49-F238E27FC236}">
              <a16:creationId xmlns:a16="http://schemas.microsoft.com/office/drawing/2014/main" id="{82FFA8BC-9449-4038-B11B-B2008C4FD00A}"/>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20" name="テキスト ボックス 419">
          <a:extLst>
            <a:ext uri="{FF2B5EF4-FFF2-40B4-BE49-F238E27FC236}">
              <a16:creationId xmlns:a16="http://schemas.microsoft.com/office/drawing/2014/main" id="{8107ED5E-09C7-4CBF-BC83-D3F52C7CD6AE}"/>
            </a:ext>
          </a:extLst>
        </xdr:cNvPr>
        <xdr:cNvSpPr txBox="1"/>
      </xdr:nvSpPr>
      <xdr:spPr>
        <a:xfrm>
          <a:off x="1593998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21" name="直線コネクタ 420">
          <a:extLst>
            <a:ext uri="{FF2B5EF4-FFF2-40B4-BE49-F238E27FC236}">
              <a16:creationId xmlns:a16="http://schemas.microsoft.com/office/drawing/2014/main" id="{BD92991F-DE70-4253-8FDF-DA6E204CC92C}"/>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22" name="テキスト ボックス 421">
          <a:extLst>
            <a:ext uri="{FF2B5EF4-FFF2-40B4-BE49-F238E27FC236}">
              <a16:creationId xmlns:a16="http://schemas.microsoft.com/office/drawing/2014/main" id="{2ABBB357-1761-46FC-BCDC-284EC5D81B9A}"/>
            </a:ext>
          </a:extLst>
        </xdr:cNvPr>
        <xdr:cNvSpPr txBox="1"/>
      </xdr:nvSpPr>
      <xdr:spPr>
        <a:xfrm>
          <a:off x="159399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23" name="直線コネクタ 422">
          <a:extLst>
            <a:ext uri="{FF2B5EF4-FFF2-40B4-BE49-F238E27FC236}">
              <a16:creationId xmlns:a16="http://schemas.microsoft.com/office/drawing/2014/main" id="{56F5652D-1FC8-4F03-BFFC-5E63F34678A6}"/>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24" name="テキスト ボックス 423">
          <a:extLst>
            <a:ext uri="{FF2B5EF4-FFF2-40B4-BE49-F238E27FC236}">
              <a16:creationId xmlns:a16="http://schemas.microsoft.com/office/drawing/2014/main" id="{57C4A63E-7BBC-44E7-A9C1-F293A5AAE855}"/>
            </a:ext>
          </a:extLst>
        </xdr:cNvPr>
        <xdr:cNvSpPr txBox="1"/>
      </xdr:nvSpPr>
      <xdr:spPr>
        <a:xfrm>
          <a:off x="1593998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25" name="直線コネクタ 424">
          <a:extLst>
            <a:ext uri="{FF2B5EF4-FFF2-40B4-BE49-F238E27FC236}">
              <a16:creationId xmlns:a16="http://schemas.microsoft.com/office/drawing/2014/main" id="{220CEFEA-ED1E-4B13-AB7B-46523DDBC7A1}"/>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26" name="テキスト ボックス 425">
          <a:extLst>
            <a:ext uri="{FF2B5EF4-FFF2-40B4-BE49-F238E27FC236}">
              <a16:creationId xmlns:a16="http://schemas.microsoft.com/office/drawing/2014/main" id="{083A01E7-B60E-4231-B63D-8DEB29419FF4}"/>
            </a:ext>
          </a:extLst>
        </xdr:cNvPr>
        <xdr:cNvSpPr txBox="1"/>
      </xdr:nvSpPr>
      <xdr:spPr>
        <a:xfrm>
          <a:off x="15939981" y="5375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27" name="直線コネクタ 426">
          <a:extLst>
            <a:ext uri="{FF2B5EF4-FFF2-40B4-BE49-F238E27FC236}">
              <a16:creationId xmlns:a16="http://schemas.microsoft.com/office/drawing/2014/main" id="{37AAA554-6AF3-4265-8D40-24D4B73DD849}"/>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28" name="テキスト ボックス 427">
          <a:extLst>
            <a:ext uri="{FF2B5EF4-FFF2-40B4-BE49-F238E27FC236}">
              <a16:creationId xmlns:a16="http://schemas.microsoft.com/office/drawing/2014/main" id="{AC58CF41-93C3-4067-B4FB-4252394CBBC2}"/>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29" name="【一般廃棄物処理施設】&#10;一人当たり有形固定資産（償却資産）額グラフ枠">
          <a:extLst>
            <a:ext uri="{FF2B5EF4-FFF2-40B4-BE49-F238E27FC236}">
              <a16:creationId xmlns:a16="http://schemas.microsoft.com/office/drawing/2014/main" id="{CFB4904D-DBFD-4A44-8200-736E32648274}"/>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430" name="直線コネクタ 429">
          <a:extLst>
            <a:ext uri="{FF2B5EF4-FFF2-40B4-BE49-F238E27FC236}">
              <a16:creationId xmlns:a16="http://schemas.microsoft.com/office/drawing/2014/main" id="{20DEC4B3-EDEF-4814-9A5B-D4282130BA9F}"/>
            </a:ext>
          </a:extLst>
        </xdr:cNvPr>
        <xdr:cNvCxnSpPr/>
      </xdr:nvCxnSpPr>
      <xdr:spPr>
        <a:xfrm flipV="1">
          <a:off x="19951064" y="5687320"/>
          <a:ext cx="0" cy="116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431" name="【一般廃棄物処理施設】&#10;一人当たり有形固定資産（償却資産）額最小値テキスト">
          <a:extLst>
            <a:ext uri="{FF2B5EF4-FFF2-40B4-BE49-F238E27FC236}">
              <a16:creationId xmlns:a16="http://schemas.microsoft.com/office/drawing/2014/main" id="{0E6BDB1B-711B-4DA0-A0BA-BBC69568CBBB}"/>
            </a:ext>
          </a:extLst>
        </xdr:cNvPr>
        <xdr:cNvSpPr txBox="1"/>
      </xdr:nvSpPr>
      <xdr:spPr>
        <a:xfrm>
          <a:off x="19989800" y="686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432" name="直線コネクタ 431">
          <a:extLst>
            <a:ext uri="{FF2B5EF4-FFF2-40B4-BE49-F238E27FC236}">
              <a16:creationId xmlns:a16="http://schemas.microsoft.com/office/drawing/2014/main" id="{0A18130B-084E-4963-910E-21E5FD250A29}"/>
            </a:ext>
          </a:extLst>
        </xdr:cNvPr>
        <xdr:cNvCxnSpPr/>
      </xdr:nvCxnSpPr>
      <xdr:spPr>
        <a:xfrm>
          <a:off x="19881850" y="68563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433" name="【一般廃棄物処理施設】&#10;一人当たり有形固定資産（償却資産）額最大値テキスト">
          <a:extLst>
            <a:ext uri="{FF2B5EF4-FFF2-40B4-BE49-F238E27FC236}">
              <a16:creationId xmlns:a16="http://schemas.microsoft.com/office/drawing/2014/main" id="{00EA95B6-C919-477D-AEB8-7910E8BF9A14}"/>
            </a:ext>
          </a:extLst>
        </xdr:cNvPr>
        <xdr:cNvSpPr txBox="1"/>
      </xdr:nvSpPr>
      <xdr:spPr>
        <a:xfrm>
          <a:off x="19989800" y="5468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434" name="直線コネクタ 433">
          <a:extLst>
            <a:ext uri="{FF2B5EF4-FFF2-40B4-BE49-F238E27FC236}">
              <a16:creationId xmlns:a16="http://schemas.microsoft.com/office/drawing/2014/main" id="{6182AD3E-D8C0-4161-B53A-9A0B32CE2F0A}"/>
            </a:ext>
          </a:extLst>
        </xdr:cNvPr>
        <xdr:cNvCxnSpPr/>
      </xdr:nvCxnSpPr>
      <xdr:spPr>
        <a:xfrm>
          <a:off x="19881850" y="56873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94215</xdr:rowOff>
    </xdr:from>
    <xdr:ext cx="599010" cy="259045"/>
    <xdr:sp macro="" textlink="">
      <xdr:nvSpPr>
        <xdr:cNvPr id="435" name="【一般廃棄物処理施設】&#10;一人当たり有形固定資産（償却資産）額平均値テキスト">
          <a:extLst>
            <a:ext uri="{FF2B5EF4-FFF2-40B4-BE49-F238E27FC236}">
              <a16:creationId xmlns:a16="http://schemas.microsoft.com/office/drawing/2014/main" id="{126E3C6B-5323-4792-9E82-AB587FB76DD1}"/>
            </a:ext>
          </a:extLst>
        </xdr:cNvPr>
        <xdr:cNvSpPr txBox="1"/>
      </xdr:nvSpPr>
      <xdr:spPr>
        <a:xfrm>
          <a:off x="19989800" y="63743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436" name="フローチャート: 判断 435">
          <a:extLst>
            <a:ext uri="{FF2B5EF4-FFF2-40B4-BE49-F238E27FC236}">
              <a16:creationId xmlns:a16="http://schemas.microsoft.com/office/drawing/2014/main" id="{25937BD1-BB6F-4966-9625-644C088C3F9D}"/>
            </a:ext>
          </a:extLst>
        </xdr:cNvPr>
        <xdr:cNvSpPr/>
      </xdr:nvSpPr>
      <xdr:spPr>
        <a:xfrm>
          <a:off x="19900900" y="63959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437" name="フローチャート: 判断 436">
          <a:extLst>
            <a:ext uri="{FF2B5EF4-FFF2-40B4-BE49-F238E27FC236}">
              <a16:creationId xmlns:a16="http://schemas.microsoft.com/office/drawing/2014/main" id="{FCB0610E-6D84-42C2-A9AB-48D53CDF9C27}"/>
            </a:ext>
          </a:extLst>
        </xdr:cNvPr>
        <xdr:cNvSpPr/>
      </xdr:nvSpPr>
      <xdr:spPr>
        <a:xfrm>
          <a:off x="19157950" y="636737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438" name="フローチャート: 判断 437">
          <a:extLst>
            <a:ext uri="{FF2B5EF4-FFF2-40B4-BE49-F238E27FC236}">
              <a16:creationId xmlns:a16="http://schemas.microsoft.com/office/drawing/2014/main" id="{22D7FC51-F6A1-4BC3-8239-B5C3D1969203}"/>
            </a:ext>
          </a:extLst>
        </xdr:cNvPr>
        <xdr:cNvSpPr/>
      </xdr:nvSpPr>
      <xdr:spPr>
        <a:xfrm>
          <a:off x="18345150" y="642142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439" name="フローチャート: 判断 438">
          <a:extLst>
            <a:ext uri="{FF2B5EF4-FFF2-40B4-BE49-F238E27FC236}">
              <a16:creationId xmlns:a16="http://schemas.microsoft.com/office/drawing/2014/main" id="{4CC7B0D7-3387-4D61-AE3B-D42E86185E37}"/>
            </a:ext>
          </a:extLst>
        </xdr:cNvPr>
        <xdr:cNvSpPr/>
      </xdr:nvSpPr>
      <xdr:spPr>
        <a:xfrm>
          <a:off x="17551400" y="64162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440" name="フローチャート: 判断 439">
          <a:extLst>
            <a:ext uri="{FF2B5EF4-FFF2-40B4-BE49-F238E27FC236}">
              <a16:creationId xmlns:a16="http://schemas.microsoft.com/office/drawing/2014/main" id="{D69BA0DB-76A0-4C32-AC38-8D268199406A}"/>
            </a:ext>
          </a:extLst>
        </xdr:cNvPr>
        <xdr:cNvSpPr/>
      </xdr:nvSpPr>
      <xdr:spPr>
        <a:xfrm>
          <a:off x="16757650" y="64370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id="{CB876835-F573-42A4-937E-38D8A933F980}"/>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2" name="テキスト ボックス 441">
          <a:extLst>
            <a:ext uri="{FF2B5EF4-FFF2-40B4-BE49-F238E27FC236}">
              <a16:creationId xmlns:a16="http://schemas.microsoft.com/office/drawing/2014/main" id="{1CA51159-8ABD-476A-A96D-1B8BE57E4205}"/>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43" name="テキスト ボックス 442">
          <a:extLst>
            <a:ext uri="{FF2B5EF4-FFF2-40B4-BE49-F238E27FC236}">
              <a16:creationId xmlns:a16="http://schemas.microsoft.com/office/drawing/2014/main" id="{22E3059C-2F7B-4519-9262-0422D7DA626A}"/>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44" name="テキスト ボックス 443">
          <a:extLst>
            <a:ext uri="{FF2B5EF4-FFF2-40B4-BE49-F238E27FC236}">
              <a16:creationId xmlns:a16="http://schemas.microsoft.com/office/drawing/2014/main" id="{4CA1D9FE-7C03-42C0-8C34-E7B4F11CAA5E}"/>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45" name="テキスト ボックス 444">
          <a:extLst>
            <a:ext uri="{FF2B5EF4-FFF2-40B4-BE49-F238E27FC236}">
              <a16:creationId xmlns:a16="http://schemas.microsoft.com/office/drawing/2014/main" id="{0F85C94A-6F88-4361-9223-1C57B6FCB00E}"/>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41</xdr:row>
      <xdr:rowOff>123984</xdr:rowOff>
    </xdr:from>
    <xdr:to>
      <xdr:col>98</xdr:col>
      <xdr:colOff>38100</xdr:colOff>
      <xdr:row>42</xdr:row>
      <xdr:rowOff>54134</xdr:rowOff>
    </xdr:to>
    <xdr:sp macro="" textlink="">
      <xdr:nvSpPr>
        <xdr:cNvPr id="446" name="楕円 445">
          <a:extLst>
            <a:ext uri="{FF2B5EF4-FFF2-40B4-BE49-F238E27FC236}">
              <a16:creationId xmlns:a16="http://schemas.microsoft.com/office/drawing/2014/main" id="{14D619F3-F783-4D66-A339-339C29B9E197}"/>
            </a:ext>
          </a:extLst>
        </xdr:cNvPr>
        <xdr:cNvSpPr/>
      </xdr:nvSpPr>
      <xdr:spPr>
        <a:xfrm>
          <a:off x="16757650" y="689943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37</xdr:row>
      <xdr:rowOff>33906</xdr:rowOff>
    </xdr:from>
    <xdr:ext cx="599010" cy="259045"/>
    <xdr:sp macro="" textlink="">
      <xdr:nvSpPr>
        <xdr:cNvPr id="447" name="n_1aveValue【一般廃棄物処理施設】&#10;一人当たり有形固定資産（償却資産）額">
          <a:extLst>
            <a:ext uri="{FF2B5EF4-FFF2-40B4-BE49-F238E27FC236}">
              <a16:creationId xmlns:a16="http://schemas.microsoft.com/office/drawing/2014/main" id="{A6DF573C-F616-4E8E-816D-454C68CD36A7}"/>
            </a:ext>
          </a:extLst>
        </xdr:cNvPr>
        <xdr:cNvSpPr txBox="1"/>
      </xdr:nvSpPr>
      <xdr:spPr>
        <a:xfrm>
          <a:off x="18915595" y="614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87954</xdr:rowOff>
    </xdr:from>
    <xdr:ext cx="599010" cy="259045"/>
    <xdr:sp macro="" textlink="">
      <xdr:nvSpPr>
        <xdr:cNvPr id="448" name="n_2aveValue【一般廃棄物処理施設】&#10;一人当たり有形固定資産（償却資産）額">
          <a:extLst>
            <a:ext uri="{FF2B5EF4-FFF2-40B4-BE49-F238E27FC236}">
              <a16:creationId xmlns:a16="http://schemas.microsoft.com/office/drawing/2014/main" id="{75F36F0D-55ED-47C8-BC75-76E4C8A91A0E}"/>
            </a:ext>
          </a:extLst>
        </xdr:cNvPr>
        <xdr:cNvSpPr txBox="1"/>
      </xdr:nvSpPr>
      <xdr:spPr>
        <a:xfrm>
          <a:off x="18134545" y="6203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82780</xdr:rowOff>
    </xdr:from>
    <xdr:ext cx="599010" cy="259045"/>
    <xdr:sp macro="" textlink="">
      <xdr:nvSpPr>
        <xdr:cNvPr id="449" name="n_3aveValue【一般廃棄物処理施設】&#10;一人当たり有形固定資産（償却資産）額">
          <a:extLst>
            <a:ext uri="{FF2B5EF4-FFF2-40B4-BE49-F238E27FC236}">
              <a16:creationId xmlns:a16="http://schemas.microsoft.com/office/drawing/2014/main" id="{135D7EF7-017D-4D15-BEC0-6A1DDDBE9049}"/>
            </a:ext>
          </a:extLst>
        </xdr:cNvPr>
        <xdr:cNvSpPr txBox="1"/>
      </xdr:nvSpPr>
      <xdr:spPr>
        <a:xfrm>
          <a:off x="17321745" y="6197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103564</xdr:rowOff>
    </xdr:from>
    <xdr:ext cx="599010" cy="259045"/>
    <xdr:sp macro="" textlink="">
      <xdr:nvSpPr>
        <xdr:cNvPr id="450" name="n_4aveValue【一般廃棄物処理施設】&#10;一人当たり有形固定資産（償却資産）額">
          <a:extLst>
            <a:ext uri="{FF2B5EF4-FFF2-40B4-BE49-F238E27FC236}">
              <a16:creationId xmlns:a16="http://schemas.microsoft.com/office/drawing/2014/main" id="{125D26AB-F3F6-49FD-865C-68BD3524065C}"/>
            </a:ext>
          </a:extLst>
        </xdr:cNvPr>
        <xdr:cNvSpPr txBox="1"/>
      </xdr:nvSpPr>
      <xdr:spPr>
        <a:xfrm>
          <a:off x="16527995" y="6218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42</xdr:row>
      <xdr:rowOff>45261</xdr:rowOff>
    </xdr:from>
    <xdr:ext cx="469744" cy="259045"/>
    <xdr:sp macro="" textlink="">
      <xdr:nvSpPr>
        <xdr:cNvPr id="451" name="n_4mainValue【一般廃棄物処理施設】&#10;一人当たり有形固定資産（償却資産）額">
          <a:extLst>
            <a:ext uri="{FF2B5EF4-FFF2-40B4-BE49-F238E27FC236}">
              <a16:creationId xmlns:a16="http://schemas.microsoft.com/office/drawing/2014/main" id="{C34112C9-AA17-4FB7-BF57-81E915BCDCEB}"/>
            </a:ext>
          </a:extLst>
        </xdr:cNvPr>
        <xdr:cNvSpPr txBox="1"/>
      </xdr:nvSpPr>
      <xdr:spPr>
        <a:xfrm>
          <a:off x="16592628" y="6985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52" name="正方形/長方形 451">
          <a:extLst>
            <a:ext uri="{FF2B5EF4-FFF2-40B4-BE49-F238E27FC236}">
              <a16:creationId xmlns:a16="http://schemas.microsoft.com/office/drawing/2014/main" id="{A5D90D6D-221D-44CE-A58B-E33E2EC3D345}"/>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53" name="正方形/長方形 452">
          <a:extLst>
            <a:ext uri="{FF2B5EF4-FFF2-40B4-BE49-F238E27FC236}">
              <a16:creationId xmlns:a16="http://schemas.microsoft.com/office/drawing/2014/main" id="{FE826ACB-C9C1-41F6-AC49-F13682FAAB43}"/>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54" name="正方形/長方形 453">
          <a:extLst>
            <a:ext uri="{FF2B5EF4-FFF2-40B4-BE49-F238E27FC236}">
              <a16:creationId xmlns:a16="http://schemas.microsoft.com/office/drawing/2014/main" id="{251E6931-073E-4542-967F-A5276B2082DB}"/>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55" name="正方形/長方形 454">
          <a:extLst>
            <a:ext uri="{FF2B5EF4-FFF2-40B4-BE49-F238E27FC236}">
              <a16:creationId xmlns:a16="http://schemas.microsoft.com/office/drawing/2014/main" id="{3AA39427-14E3-42AB-8203-53A0FAF5D7A7}"/>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56" name="正方形/長方形 455">
          <a:extLst>
            <a:ext uri="{FF2B5EF4-FFF2-40B4-BE49-F238E27FC236}">
              <a16:creationId xmlns:a16="http://schemas.microsoft.com/office/drawing/2014/main" id="{5F7DE11F-F6CB-4F35-8D9B-10A8A869EA55}"/>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57" name="正方形/長方形 456">
          <a:extLst>
            <a:ext uri="{FF2B5EF4-FFF2-40B4-BE49-F238E27FC236}">
              <a16:creationId xmlns:a16="http://schemas.microsoft.com/office/drawing/2014/main" id="{10A919E2-7CF6-450C-8E8F-1BF98185BD11}"/>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58" name="正方形/長方形 457">
          <a:extLst>
            <a:ext uri="{FF2B5EF4-FFF2-40B4-BE49-F238E27FC236}">
              <a16:creationId xmlns:a16="http://schemas.microsoft.com/office/drawing/2014/main" id="{E841765D-6E55-4DED-BF81-D821B171ADED}"/>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59" name="正方形/長方形 458">
          <a:extLst>
            <a:ext uri="{FF2B5EF4-FFF2-40B4-BE49-F238E27FC236}">
              <a16:creationId xmlns:a16="http://schemas.microsoft.com/office/drawing/2014/main" id="{5F05038D-35EB-47A4-A637-C10C543578AF}"/>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60" name="テキスト ボックス 459">
          <a:extLst>
            <a:ext uri="{FF2B5EF4-FFF2-40B4-BE49-F238E27FC236}">
              <a16:creationId xmlns:a16="http://schemas.microsoft.com/office/drawing/2014/main" id="{1CEB1FC5-2B6E-47E2-BED0-9AB424765197}"/>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61" name="直線コネクタ 460">
          <a:extLst>
            <a:ext uri="{FF2B5EF4-FFF2-40B4-BE49-F238E27FC236}">
              <a16:creationId xmlns:a16="http://schemas.microsoft.com/office/drawing/2014/main" id="{D68024D0-CCFA-4738-9C60-232B6A78FA0E}"/>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62" name="テキスト ボックス 461">
          <a:extLst>
            <a:ext uri="{FF2B5EF4-FFF2-40B4-BE49-F238E27FC236}">
              <a16:creationId xmlns:a16="http://schemas.microsoft.com/office/drawing/2014/main" id="{0DFD5FB8-C252-47D3-A159-5ACA0A7BA843}"/>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63" name="直線コネクタ 462">
          <a:extLst>
            <a:ext uri="{FF2B5EF4-FFF2-40B4-BE49-F238E27FC236}">
              <a16:creationId xmlns:a16="http://schemas.microsoft.com/office/drawing/2014/main" id="{903A126D-B103-44EA-AC36-13B903781A49}"/>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64" name="テキスト ボックス 463">
          <a:extLst>
            <a:ext uri="{FF2B5EF4-FFF2-40B4-BE49-F238E27FC236}">
              <a16:creationId xmlns:a16="http://schemas.microsoft.com/office/drawing/2014/main" id="{7CCBAE03-3F62-4BB1-AC06-905CBA6205CF}"/>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65" name="直線コネクタ 464">
          <a:extLst>
            <a:ext uri="{FF2B5EF4-FFF2-40B4-BE49-F238E27FC236}">
              <a16:creationId xmlns:a16="http://schemas.microsoft.com/office/drawing/2014/main" id="{1845E893-88EF-4468-A58A-5613595FD9E1}"/>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66" name="テキスト ボックス 465">
          <a:extLst>
            <a:ext uri="{FF2B5EF4-FFF2-40B4-BE49-F238E27FC236}">
              <a16:creationId xmlns:a16="http://schemas.microsoft.com/office/drawing/2014/main" id="{3BABBF06-5E7D-489D-ABE6-635B7764C6B0}"/>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67" name="直線コネクタ 466">
          <a:extLst>
            <a:ext uri="{FF2B5EF4-FFF2-40B4-BE49-F238E27FC236}">
              <a16:creationId xmlns:a16="http://schemas.microsoft.com/office/drawing/2014/main" id="{87EABAFB-CEC4-4CCD-A8DC-9D9D078E227F}"/>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68" name="テキスト ボックス 467">
          <a:extLst>
            <a:ext uri="{FF2B5EF4-FFF2-40B4-BE49-F238E27FC236}">
              <a16:creationId xmlns:a16="http://schemas.microsoft.com/office/drawing/2014/main" id="{60A63BE0-101A-4224-AC59-87346605B569}"/>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69" name="直線コネクタ 468">
          <a:extLst>
            <a:ext uri="{FF2B5EF4-FFF2-40B4-BE49-F238E27FC236}">
              <a16:creationId xmlns:a16="http://schemas.microsoft.com/office/drawing/2014/main" id="{1B232038-11B7-4C4B-9B39-3F3B1552A363}"/>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70" name="テキスト ボックス 469">
          <a:extLst>
            <a:ext uri="{FF2B5EF4-FFF2-40B4-BE49-F238E27FC236}">
              <a16:creationId xmlns:a16="http://schemas.microsoft.com/office/drawing/2014/main" id="{B0BA027D-BFD4-41FA-81FC-5FDAF87E57FB}"/>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71" name="直線コネクタ 470">
          <a:extLst>
            <a:ext uri="{FF2B5EF4-FFF2-40B4-BE49-F238E27FC236}">
              <a16:creationId xmlns:a16="http://schemas.microsoft.com/office/drawing/2014/main" id="{A4A6A81E-E7C5-4442-B903-9C53B3FFC190}"/>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72" name="テキスト ボックス 471">
          <a:extLst>
            <a:ext uri="{FF2B5EF4-FFF2-40B4-BE49-F238E27FC236}">
              <a16:creationId xmlns:a16="http://schemas.microsoft.com/office/drawing/2014/main" id="{A4CA369E-5D60-40B4-B7CC-C050918AE930}"/>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73" name="直線コネクタ 472">
          <a:extLst>
            <a:ext uri="{FF2B5EF4-FFF2-40B4-BE49-F238E27FC236}">
              <a16:creationId xmlns:a16="http://schemas.microsoft.com/office/drawing/2014/main" id="{390B9935-5C0C-4716-BFE9-8F2A7FC64BB2}"/>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74" name="テキスト ボックス 473">
          <a:extLst>
            <a:ext uri="{FF2B5EF4-FFF2-40B4-BE49-F238E27FC236}">
              <a16:creationId xmlns:a16="http://schemas.microsoft.com/office/drawing/2014/main" id="{C182A2C8-3EA6-4309-90C1-B4B38B0BB091}"/>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75" name="直線コネクタ 474">
          <a:extLst>
            <a:ext uri="{FF2B5EF4-FFF2-40B4-BE49-F238E27FC236}">
              <a16:creationId xmlns:a16="http://schemas.microsoft.com/office/drawing/2014/main" id="{C9F46F1A-AF24-4B61-A385-F80B510867B4}"/>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6" name="【保健センター・保健所】&#10;有形固定資産減価償却率グラフ枠">
          <a:extLst>
            <a:ext uri="{FF2B5EF4-FFF2-40B4-BE49-F238E27FC236}">
              <a16:creationId xmlns:a16="http://schemas.microsoft.com/office/drawing/2014/main" id="{59F96F7A-3011-4FA8-8599-69656C641762}"/>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477" name="直線コネクタ 476">
          <a:extLst>
            <a:ext uri="{FF2B5EF4-FFF2-40B4-BE49-F238E27FC236}">
              <a16:creationId xmlns:a16="http://schemas.microsoft.com/office/drawing/2014/main" id="{9BB7FFB8-1D8A-4E63-9C02-D2BC9C4804B1}"/>
            </a:ext>
          </a:extLst>
        </xdr:cNvPr>
        <xdr:cNvCxnSpPr/>
      </xdr:nvCxnSpPr>
      <xdr:spPr>
        <a:xfrm flipV="1">
          <a:off x="14699614" y="9304201"/>
          <a:ext cx="0" cy="1399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78" name="【保健センター・保健所】&#10;有形固定資産減価償却率最小値テキスト">
          <a:extLst>
            <a:ext uri="{FF2B5EF4-FFF2-40B4-BE49-F238E27FC236}">
              <a16:creationId xmlns:a16="http://schemas.microsoft.com/office/drawing/2014/main" id="{683FE8E7-F6E1-40C7-98A8-25222B85B643}"/>
            </a:ext>
          </a:extLst>
        </xdr:cNvPr>
        <xdr:cNvSpPr txBox="1"/>
      </xdr:nvSpPr>
      <xdr:spPr>
        <a:xfrm>
          <a:off x="1473835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79" name="直線コネクタ 478">
          <a:extLst>
            <a:ext uri="{FF2B5EF4-FFF2-40B4-BE49-F238E27FC236}">
              <a16:creationId xmlns:a16="http://schemas.microsoft.com/office/drawing/2014/main" id="{8E1F0BEB-3908-49F4-800D-4F391C816CAF}"/>
            </a:ext>
          </a:extLst>
        </xdr:cNvPr>
        <xdr:cNvCxnSpPr/>
      </xdr:nvCxnSpPr>
      <xdr:spPr>
        <a:xfrm>
          <a:off x="146113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480" name="【保健センター・保健所】&#10;有形固定資産減価償却率最大値テキスト">
          <a:extLst>
            <a:ext uri="{FF2B5EF4-FFF2-40B4-BE49-F238E27FC236}">
              <a16:creationId xmlns:a16="http://schemas.microsoft.com/office/drawing/2014/main" id="{259C1B0D-7C79-4373-9C60-FA5DDDA590C3}"/>
            </a:ext>
          </a:extLst>
        </xdr:cNvPr>
        <xdr:cNvSpPr txBox="1"/>
      </xdr:nvSpPr>
      <xdr:spPr>
        <a:xfrm>
          <a:off x="14738350" y="9085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481" name="直線コネクタ 480">
          <a:extLst>
            <a:ext uri="{FF2B5EF4-FFF2-40B4-BE49-F238E27FC236}">
              <a16:creationId xmlns:a16="http://schemas.microsoft.com/office/drawing/2014/main" id="{11395F24-63A4-4885-BF3C-523E223C022F}"/>
            </a:ext>
          </a:extLst>
        </xdr:cNvPr>
        <xdr:cNvCxnSpPr/>
      </xdr:nvCxnSpPr>
      <xdr:spPr>
        <a:xfrm>
          <a:off x="14611350" y="930420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123570</xdr:rowOff>
    </xdr:from>
    <xdr:ext cx="405111" cy="259045"/>
    <xdr:sp macro="" textlink="">
      <xdr:nvSpPr>
        <xdr:cNvPr id="482" name="【保健センター・保健所】&#10;有形固定資産減価償却率平均値テキスト">
          <a:extLst>
            <a:ext uri="{FF2B5EF4-FFF2-40B4-BE49-F238E27FC236}">
              <a16:creationId xmlns:a16="http://schemas.microsoft.com/office/drawing/2014/main" id="{2A5E27F8-148A-4407-861A-BD3EF3070AEF}"/>
            </a:ext>
          </a:extLst>
        </xdr:cNvPr>
        <xdr:cNvSpPr txBox="1"/>
      </xdr:nvSpPr>
      <xdr:spPr>
        <a:xfrm>
          <a:off x="14738350" y="9870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483" name="フローチャート: 判断 482">
          <a:extLst>
            <a:ext uri="{FF2B5EF4-FFF2-40B4-BE49-F238E27FC236}">
              <a16:creationId xmlns:a16="http://schemas.microsoft.com/office/drawing/2014/main" id="{13C78D63-6018-4054-AA3D-4B54B3AE0349}"/>
            </a:ext>
          </a:extLst>
        </xdr:cNvPr>
        <xdr:cNvSpPr/>
      </xdr:nvSpPr>
      <xdr:spPr>
        <a:xfrm>
          <a:off x="14649450" y="98923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484" name="フローチャート: 判断 483">
          <a:extLst>
            <a:ext uri="{FF2B5EF4-FFF2-40B4-BE49-F238E27FC236}">
              <a16:creationId xmlns:a16="http://schemas.microsoft.com/office/drawing/2014/main" id="{FEBA5AB7-635E-4653-A0B1-5265F92963CB}"/>
            </a:ext>
          </a:extLst>
        </xdr:cNvPr>
        <xdr:cNvSpPr/>
      </xdr:nvSpPr>
      <xdr:spPr>
        <a:xfrm>
          <a:off x="13887450" y="98874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485" name="フローチャート: 判断 484">
          <a:extLst>
            <a:ext uri="{FF2B5EF4-FFF2-40B4-BE49-F238E27FC236}">
              <a16:creationId xmlns:a16="http://schemas.microsoft.com/office/drawing/2014/main" id="{2467FC17-7180-48D8-8DFC-E2DADCD60DBD}"/>
            </a:ext>
          </a:extLst>
        </xdr:cNvPr>
        <xdr:cNvSpPr/>
      </xdr:nvSpPr>
      <xdr:spPr>
        <a:xfrm>
          <a:off x="13093700" y="100003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486" name="フローチャート: 判断 485">
          <a:extLst>
            <a:ext uri="{FF2B5EF4-FFF2-40B4-BE49-F238E27FC236}">
              <a16:creationId xmlns:a16="http://schemas.microsoft.com/office/drawing/2014/main" id="{1F89DC40-7332-4763-A55C-05DFB6A1F997}"/>
            </a:ext>
          </a:extLst>
        </xdr:cNvPr>
        <xdr:cNvSpPr/>
      </xdr:nvSpPr>
      <xdr:spPr>
        <a:xfrm>
          <a:off x="12299950" y="996931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487" name="フローチャート: 判断 486">
          <a:extLst>
            <a:ext uri="{FF2B5EF4-FFF2-40B4-BE49-F238E27FC236}">
              <a16:creationId xmlns:a16="http://schemas.microsoft.com/office/drawing/2014/main" id="{77E4BB08-9C37-4A33-B42B-A6FB91EA46DB}"/>
            </a:ext>
          </a:extLst>
        </xdr:cNvPr>
        <xdr:cNvSpPr/>
      </xdr:nvSpPr>
      <xdr:spPr>
        <a:xfrm>
          <a:off x="11487150" y="9933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88" name="テキスト ボックス 487">
          <a:extLst>
            <a:ext uri="{FF2B5EF4-FFF2-40B4-BE49-F238E27FC236}">
              <a16:creationId xmlns:a16="http://schemas.microsoft.com/office/drawing/2014/main" id="{62ED64DD-4A47-4E5F-9825-C715E61E40DA}"/>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89" name="テキスト ボックス 488">
          <a:extLst>
            <a:ext uri="{FF2B5EF4-FFF2-40B4-BE49-F238E27FC236}">
              <a16:creationId xmlns:a16="http://schemas.microsoft.com/office/drawing/2014/main" id="{146C4283-641A-4EB0-8681-31E7CFB04EFF}"/>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90" name="テキスト ボックス 489">
          <a:extLst>
            <a:ext uri="{FF2B5EF4-FFF2-40B4-BE49-F238E27FC236}">
              <a16:creationId xmlns:a16="http://schemas.microsoft.com/office/drawing/2014/main" id="{59C8526D-1ACE-472A-BB08-F4A8DC645888}"/>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91" name="テキスト ボックス 490">
          <a:extLst>
            <a:ext uri="{FF2B5EF4-FFF2-40B4-BE49-F238E27FC236}">
              <a16:creationId xmlns:a16="http://schemas.microsoft.com/office/drawing/2014/main" id="{1907FDC3-75B6-4973-9531-644D712CD427}"/>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id="{1EDE467C-35CD-4BA1-91DB-F56B40124F74}"/>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61</xdr:row>
      <xdr:rowOff>40640</xdr:rowOff>
    </xdr:from>
    <xdr:to>
      <xdr:col>67</xdr:col>
      <xdr:colOff>101600</xdr:colOff>
      <xdr:row>61</xdr:row>
      <xdr:rowOff>142240</xdr:rowOff>
    </xdr:to>
    <xdr:sp macro="" textlink="">
      <xdr:nvSpPr>
        <xdr:cNvPr id="493" name="楕円 492">
          <a:extLst>
            <a:ext uri="{FF2B5EF4-FFF2-40B4-BE49-F238E27FC236}">
              <a16:creationId xmlns:a16="http://schemas.microsoft.com/office/drawing/2014/main" id="{BEDDD572-67D5-4A6B-8609-89E55E65E20E}"/>
            </a:ext>
          </a:extLst>
        </xdr:cNvPr>
        <xdr:cNvSpPr/>
      </xdr:nvSpPr>
      <xdr:spPr>
        <a:xfrm>
          <a:off x="1148715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58</xdr:row>
      <xdr:rowOff>86921</xdr:rowOff>
    </xdr:from>
    <xdr:ext cx="405111" cy="259045"/>
    <xdr:sp macro="" textlink="">
      <xdr:nvSpPr>
        <xdr:cNvPr id="494" name="n_1aveValue【保健センター・保健所】&#10;有形固定資産減価償却率">
          <a:extLst>
            <a:ext uri="{FF2B5EF4-FFF2-40B4-BE49-F238E27FC236}">
              <a16:creationId xmlns:a16="http://schemas.microsoft.com/office/drawing/2014/main" id="{EA0D3B83-7F34-4488-9DD4-A19E6ACB0753}"/>
            </a:ext>
          </a:extLst>
        </xdr:cNvPr>
        <xdr:cNvSpPr txBox="1"/>
      </xdr:nvSpPr>
      <xdr:spPr>
        <a:xfrm>
          <a:off x="13742044" y="966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495" name="n_2aveValue【保健センター・保健所】&#10;有形固定資産減価償却率">
          <a:extLst>
            <a:ext uri="{FF2B5EF4-FFF2-40B4-BE49-F238E27FC236}">
              <a16:creationId xmlns:a16="http://schemas.microsoft.com/office/drawing/2014/main" id="{DB82DFA2-5D72-4D4D-805F-98D377B2E50F}"/>
            </a:ext>
          </a:extLst>
        </xdr:cNvPr>
        <xdr:cNvSpPr txBox="1"/>
      </xdr:nvSpPr>
      <xdr:spPr>
        <a:xfrm>
          <a:off x="12960994" y="9781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496" name="n_3aveValue【保健センター・保健所】&#10;有形固定資産減価償却率">
          <a:extLst>
            <a:ext uri="{FF2B5EF4-FFF2-40B4-BE49-F238E27FC236}">
              <a16:creationId xmlns:a16="http://schemas.microsoft.com/office/drawing/2014/main" id="{95C514DD-70C0-4E73-BAEB-62C96F39CFAE}"/>
            </a:ext>
          </a:extLst>
        </xdr:cNvPr>
        <xdr:cNvSpPr txBox="1"/>
      </xdr:nvSpPr>
      <xdr:spPr>
        <a:xfrm>
          <a:off x="12167244" y="9750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497" name="n_4aveValue【保健センター・保健所】&#10;有形固定資産減価償却率">
          <a:extLst>
            <a:ext uri="{FF2B5EF4-FFF2-40B4-BE49-F238E27FC236}">
              <a16:creationId xmlns:a16="http://schemas.microsoft.com/office/drawing/2014/main" id="{9252BB07-ABB6-4922-A1AB-2E64CC73A015}"/>
            </a:ext>
          </a:extLst>
        </xdr:cNvPr>
        <xdr:cNvSpPr txBox="1"/>
      </xdr:nvSpPr>
      <xdr:spPr>
        <a:xfrm>
          <a:off x="11354444" y="9721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133367</xdr:rowOff>
    </xdr:from>
    <xdr:ext cx="405111" cy="259045"/>
    <xdr:sp macro="" textlink="">
      <xdr:nvSpPr>
        <xdr:cNvPr id="498" name="n_4mainValue【保健センター・保健所】&#10;有形固定資産減価償却率">
          <a:extLst>
            <a:ext uri="{FF2B5EF4-FFF2-40B4-BE49-F238E27FC236}">
              <a16:creationId xmlns:a16="http://schemas.microsoft.com/office/drawing/2014/main" id="{38228C78-F17E-4C75-BC97-ADD4B9D3809A}"/>
            </a:ext>
          </a:extLst>
        </xdr:cNvPr>
        <xdr:cNvSpPr txBox="1"/>
      </xdr:nvSpPr>
      <xdr:spPr>
        <a:xfrm>
          <a:off x="1135444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99" name="正方形/長方形 498">
          <a:extLst>
            <a:ext uri="{FF2B5EF4-FFF2-40B4-BE49-F238E27FC236}">
              <a16:creationId xmlns:a16="http://schemas.microsoft.com/office/drawing/2014/main" id="{C3CCC192-4626-40AD-9575-D648D96A6A12}"/>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00" name="正方形/長方形 499">
          <a:extLst>
            <a:ext uri="{FF2B5EF4-FFF2-40B4-BE49-F238E27FC236}">
              <a16:creationId xmlns:a16="http://schemas.microsoft.com/office/drawing/2014/main" id="{9854EE2F-F103-49A1-8E8B-8B2560D8573B}"/>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01" name="正方形/長方形 500">
          <a:extLst>
            <a:ext uri="{FF2B5EF4-FFF2-40B4-BE49-F238E27FC236}">
              <a16:creationId xmlns:a16="http://schemas.microsoft.com/office/drawing/2014/main" id="{C306CCB2-5552-41F2-B671-D5A7FB010C69}"/>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02" name="正方形/長方形 501">
          <a:extLst>
            <a:ext uri="{FF2B5EF4-FFF2-40B4-BE49-F238E27FC236}">
              <a16:creationId xmlns:a16="http://schemas.microsoft.com/office/drawing/2014/main" id="{5B571B33-E3CA-48F9-9C7C-67AEF80B0976}"/>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03" name="正方形/長方形 502">
          <a:extLst>
            <a:ext uri="{FF2B5EF4-FFF2-40B4-BE49-F238E27FC236}">
              <a16:creationId xmlns:a16="http://schemas.microsoft.com/office/drawing/2014/main" id="{229CE077-CFEC-45BE-AF53-52134A4D3486}"/>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04" name="正方形/長方形 503">
          <a:extLst>
            <a:ext uri="{FF2B5EF4-FFF2-40B4-BE49-F238E27FC236}">
              <a16:creationId xmlns:a16="http://schemas.microsoft.com/office/drawing/2014/main" id="{1B18C869-4DA1-4706-9C86-69D1FC6F39DF}"/>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05" name="正方形/長方形 504">
          <a:extLst>
            <a:ext uri="{FF2B5EF4-FFF2-40B4-BE49-F238E27FC236}">
              <a16:creationId xmlns:a16="http://schemas.microsoft.com/office/drawing/2014/main" id="{BD86EF0B-4CE4-4AAE-9201-FF9FF8AC80AF}"/>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06" name="正方形/長方形 505">
          <a:extLst>
            <a:ext uri="{FF2B5EF4-FFF2-40B4-BE49-F238E27FC236}">
              <a16:creationId xmlns:a16="http://schemas.microsoft.com/office/drawing/2014/main" id="{F0269066-BC6E-4CDF-A7F3-5308E811B63E}"/>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07" name="テキスト ボックス 506">
          <a:extLst>
            <a:ext uri="{FF2B5EF4-FFF2-40B4-BE49-F238E27FC236}">
              <a16:creationId xmlns:a16="http://schemas.microsoft.com/office/drawing/2014/main" id="{D9C23FD7-E3D5-43BB-A05C-59CAA1A1102F}"/>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08" name="直線コネクタ 507">
          <a:extLst>
            <a:ext uri="{FF2B5EF4-FFF2-40B4-BE49-F238E27FC236}">
              <a16:creationId xmlns:a16="http://schemas.microsoft.com/office/drawing/2014/main" id="{AC019DAF-68FF-428C-B12C-3FC0B5A0D497}"/>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09" name="直線コネクタ 508">
          <a:extLst>
            <a:ext uri="{FF2B5EF4-FFF2-40B4-BE49-F238E27FC236}">
              <a16:creationId xmlns:a16="http://schemas.microsoft.com/office/drawing/2014/main" id="{52438AC6-6752-4E58-9E00-9F3B1B78926E}"/>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10" name="テキスト ボックス 509">
          <a:extLst>
            <a:ext uri="{FF2B5EF4-FFF2-40B4-BE49-F238E27FC236}">
              <a16:creationId xmlns:a16="http://schemas.microsoft.com/office/drawing/2014/main" id="{E9863397-084F-4628-9BC6-7890FE30FD9E}"/>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11" name="直線コネクタ 510">
          <a:extLst>
            <a:ext uri="{FF2B5EF4-FFF2-40B4-BE49-F238E27FC236}">
              <a16:creationId xmlns:a16="http://schemas.microsoft.com/office/drawing/2014/main" id="{8F86D568-40FA-44BF-8060-8E730505ACE8}"/>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12" name="テキスト ボックス 511">
          <a:extLst>
            <a:ext uri="{FF2B5EF4-FFF2-40B4-BE49-F238E27FC236}">
              <a16:creationId xmlns:a16="http://schemas.microsoft.com/office/drawing/2014/main" id="{9B429303-FEA2-4CC8-B310-EF1F6A8B7C18}"/>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13" name="直線コネクタ 512">
          <a:extLst>
            <a:ext uri="{FF2B5EF4-FFF2-40B4-BE49-F238E27FC236}">
              <a16:creationId xmlns:a16="http://schemas.microsoft.com/office/drawing/2014/main" id="{CDBA9D8E-6C19-4D77-BAFD-4A296501735B}"/>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14" name="テキスト ボックス 513">
          <a:extLst>
            <a:ext uri="{FF2B5EF4-FFF2-40B4-BE49-F238E27FC236}">
              <a16:creationId xmlns:a16="http://schemas.microsoft.com/office/drawing/2014/main" id="{7B9371CE-74E8-4ECC-BD6F-D62199AD0B9B}"/>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15" name="直線コネクタ 514">
          <a:extLst>
            <a:ext uri="{FF2B5EF4-FFF2-40B4-BE49-F238E27FC236}">
              <a16:creationId xmlns:a16="http://schemas.microsoft.com/office/drawing/2014/main" id="{32622510-40C8-46AA-946E-90863F090A57}"/>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16" name="テキスト ボックス 515">
          <a:extLst>
            <a:ext uri="{FF2B5EF4-FFF2-40B4-BE49-F238E27FC236}">
              <a16:creationId xmlns:a16="http://schemas.microsoft.com/office/drawing/2014/main" id="{CE3EE123-91E1-4EE8-A91B-82A490B3C6C3}"/>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17" name="直線コネクタ 516">
          <a:extLst>
            <a:ext uri="{FF2B5EF4-FFF2-40B4-BE49-F238E27FC236}">
              <a16:creationId xmlns:a16="http://schemas.microsoft.com/office/drawing/2014/main" id="{AF94D880-6E66-4BFC-891F-A5096369443D}"/>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18" name="テキスト ボックス 517">
          <a:extLst>
            <a:ext uri="{FF2B5EF4-FFF2-40B4-BE49-F238E27FC236}">
              <a16:creationId xmlns:a16="http://schemas.microsoft.com/office/drawing/2014/main" id="{29114540-CEE5-4874-91E4-B0F1D9BD5161}"/>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19" name="直線コネクタ 518">
          <a:extLst>
            <a:ext uri="{FF2B5EF4-FFF2-40B4-BE49-F238E27FC236}">
              <a16:creationId xmlns:a16="http://schemas.microsoft.com/office/drawing/2014/main" id="{260D6845-2B9D-4A39-BC13-87834E1FE3D7}"/>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20" name="テキスト ボックス 519">
          <a:extLst>
            <a:ext uri="{FF2B5EF4-FFF2-40B4-BE49-F238E27FC236}">
              <a16:creationId xmlns:a16="http://schemas.microsoft.com/office/drawing/2014/main" id="{CB955B6B-E2B7-478B-B644-DB0E1C0E1CE5}"/>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21" name="直線コネクタ 520">
          <a:extLst>
            <a:ext uri="{FF2B5EF4-FFF2-40B4-BE49-F238E27FC236}">
              <a16:creationId xmlns:a16="http://schemas.microsoft.com/office/drawing/2014/main" id="{D584C5E7-1E9B-4838-87E6-C5755FC3EF46}"/>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22" name="テキスト ボックス 521">
          <a:extLst>
            <a:ext uri="{FF2B5EF4-FFF2-40B4-BE49-F238E27FC236}">
              <a16:creationId xmlns:a16="http://schemas.microsoft.com/office/drawing/2014/main" id="{32AF4E9F-65C5-436E-94F4-CF23223B05D5}"/>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23" name="【保健センター・保健所】&#10;一人当たり面積グラフ枠">
          <a:extLst>
            <a:ext uri="{FF2B5EF4-FFF2-40B4-BE49-F238E27FC236}">
              <a16:creationId xmlns:a16="http://schemas.microsoft.com/office/drawing/2014/main" id="{1B6F0136-98DD-48BB-A872-F478FFA10C18}"/>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524" name="直線コネクタ 523">
          <a:extLst>
            <a:ext uri="{FF2B5EF4-FFF2-40B4-BE49-F238E27FC236}">
              <a16:creationId xmlns:a16="http://schemas.microsoft.com/office/drawing/2014/main" id="{6047D8AE-71B8-4944-BEEE-FB0C275ADAD1}"/>
            </a:ext>
          </a:extLst>
        </xdr:cNvPr>
        <xdr:cNvCxnSpPr/>
      </xdr:nvCxnSpPr>
      <xdr:spPr>
        <a:xfrm flipV="1">
          <a:off x="19951064" y="9157063"/>
          <a:ext cx="0" cy="1507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525" name="【保健センター・保健所】&#10;一人当たり面積最小値テキスト">
          <a:extLst>
            <a:ext uri="{FF2B5EF4-FFF2-40B4-BE49-F238E27FC236}">
              <a16:creationId xmlns:a16="http://schemas.microsoft.com/office/drawing/2014/main" id="{463A9014-8EDF-4D1B-ABDF-0FA3269F3A9E}"/>
            </a:ext>
          </a:extLst>
        </xdr:cNvPr>
        <xdr:cNvSpPr txBox="1"/>
      </xdr:nvSpPr>
      <xdr:spPr>
        <a:xfrm>
          <a:off x="19989800" y="1066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526" name="直線コネクタ 525">
          <a:extLst>
            <a:ext uri="{FF2B5EF4-FFF2-40B4-BE49-F238E27FC236}">
              <a16:creationId xmlns:a16="http://schemas.microsoft.com/office/drawing/2014/main" id="{92A0F5F5-563C-4250-8544-C89BAFEAA461}"/>
            </a:ext>
          </a:extLst>
        </xdr:cNvPr>
        <xdr:cNvCxnSpPr/>
      </xdr:nvCxnSpPr>
      <xdr:spPr>
        <a:xfrm>
          <a:off x="19881850" y="106641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527" name="【保健センター・保健所】&#10;一人当たり面積最大値テキスト">
          <a:extLst>
            <a:ext uri="{FF2B5EF4-FFF2-40B4-BE49-F238E27FC236}">
              <a16:creationId xmlns:a16="http://schemas.microsoft.com/office/drawing/2014/main" id="{BF089EA7-4D86-46F3-B9C5-88D3BDC67D71}"/>
            </a:ext>
          </a:extLst>
        </xdr:cNvPr>
        <xdr:cNvSpPr txBox="1"/>
      </xdr:nvSpPr>
      <xdr:spPr>
        <a:xfrm>
          <a:off x="19989800" y="8938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528" name="直線コネクタ 527">
          <a:extLst>
            <a:ext uri="{FF2B5EF4-FFF2-40B4-BE49-F238E27FC236}">
              <a16:creationId xmlns:a16="http://schemas.microsoft.com/office/drawing/2014/main" id="{7CB6F3BB-7E86-4E5A-9D32-27B060F719A3}"/>
            </a:ext>
          </a:extLst>
        </xdr:cNvPr>
        <xdr:cNvCxnSpPr/>
      </xdr:nvCxnSpPr>
      <xdr:spPr>
        <a:xfrm>
          <a:off x="19881850" y="91570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2739</xdr:rowOff>
    </xdr:from>
    <xdr:ext cx="469744" cy="259045"/>
    <xdr:sp macro="" textlink="">
      <xdr:nvSpPr>
        <xdr:cNvPr id="529" name="【保健センター・保健所】&#10;一人当たり面積平均値テキスト">
          <a:extLst>
            <a:ext uri="{FF2B5EF4-FFF2-40B4-BE49-F238E27FC236}">
              <a16:creationId xmlns:a16="http://schemas.microsoft.com/office/drawing/2014/main" id="{6B02815F-F180-4FC7-A56F-B9918B980E05}"/>
            </a:ext>
          </a:extLst>
        </xdr:cNvPr>
        <xdr:cNvSpPr txBox="1"/>
      </xdr:nvSpPr>
      <xdr:spPr>
        <a:xfrm>
          <a:off x="19989800" y="102452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530" name="フローチャート: 判断 529">
          <a:extLst>
            <a:ext uri="{FF2B5EF4-FFF2-40B4-BE49-F238E27FC236}">
              <a16:creationId xmlns:a16="http://schemas.microsoft.com/office/drawing/2014/main" id="{E6E1B470-E45F-4CD8-B3A5-6985F38D4BC0}"/>
            </a:ext>
          </a:extLst>
        </xdr:cNvPr>
        <xdr:cNvSpPr/>
      </xdr:nvSpPr>
      <xdr:spPr>
        <a:xfrm>
          <a:off x="19900900" y="10266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531" name="フローチャート: 判断 530">
          <a:extLst>
            <a:ext uri="{FF2B5EF4-FFF2-40B4-BE49-F238E27FC236}">
              <a16:creationId xmlns:a16="http://schemas.microsoft.com/office/drawing/2014/main" id="{30039C52-84C3-44B0-A4E6-79D75B943946}"/>
            </a:ext>
          </a:extLst>
        </xdr:cNvPr>
        <xdr:cNvSpPr/>
      </xdr:nvSpPr>
      <xdr:spPr>
        <a:xfrm>
          <a:off x="19157950" y="1027665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532" name="フローチャート: 判断 531">
          <a:extLst>
            <a:ext uri="{FF2B5EF4-FFF2-40B4-BE49-F238E27FC236}">
              <a16:creationId xmlns:a16="http://schemas.microsoft.com/office/drawing/2014/main" id="{D2B31AE9-5CC3-4D66-B665-50BA882E106E}"/>
            </a:ext>
          </a:extLst>
        </xdr:cNvPr>
        <xdr:cNvSpPr/>
      </xdr:nvSpPr>
      <xdr:spPr>
        <a:xfrm>
          <a:off x="18345150" y="103158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533" name="フローチャート: 判断 532">
          <a:extLst>
            <a:ext uri="{FF2B5EF4-FFF2-40B4-BE49-F238E27FC236}">
              <a16:creationId xmlns:a16="http://schemas.microsoft.com/office/drawing/2014/main" id="{3087D038-AFBB-4DEB-A6A8-7C50746DC37E}"/>
            </a:ext>
          </a:extLst>
        </xdr:cNvPr>
        <xdr:cNvSpPr/>
      </xdr:nvSpPr>
      <xdr:spPr>
        <a:xfrm>
          <a:off x="17551400" y="103158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534" name="フローチャート: 判断 533">
          <a:extLst>
            <a:ext uri="{FF2B5EF4-FFF2-40B4-BE49-F238E27FC236}">
              <a16:creationId xmlns:a16="http://schemas.microsoft.com/office/drawing/2014/main" id="{B6B4B3A7-1F54-43FC-8C91-495159921D1A}"/>
            </a:ext>
          </a:extLst>
        </xdr:cNvPr>
        <xdr:cNvSpPr/>
      </xdr:nvSpPr>
      <xdr:spPr>
        <a:xfrm>
          <a:off x="16757650" y="1030931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516C2046-28AA-498D-9705-0C2AEB34C868}"/>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C3FEA6A0-AEC0-4FAE-BF83-F4DA027D20F2}"/>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B916ED87-3553-4D6B-ADF2-C15C59B25409}"/>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737C9584-AD73-4C80-ABCD-2C0D599F98AB}"/>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31B5359C-01A4-4AE0-A64F-321B083AD05E}"/>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63</xdr:row>
      <xdr:rowOff>110853</xdr:rowOff>
    </xdr:from>
    <xdr:to>
      <xdr:col>98</xdr:col>
      <xdr:colOff>38100</xdr:colOff>
      <xdr:row>64</xdr:row>
      <xdr:rowOff>41003</xdr:rowOff>
    </xdr:to>
    <xdr:sp macro="" textlink="">
      <xdr:nvSpPr>
        <xdr:cNvPr id="540" name="楕円 539">
          <a:extLst>
            <a:ext uri="{FF2B5EF4-FFF2-40B4-BE49-F238E27FC236}">
              <a16:creationId xmlns:a16="http://schemas.microsoft.com/office/drawing/2014/main" id="{4154EF43-CFE8-42A7-8785-68DCD5F876D6}"/>
            </a:ext>
          </a:extLst>
        </xdr:cNvPr>
        <xdr:cNvSpPr/>
      </xdr:nvSpPr>
      <xdr:spPr>
        <a:xfrm>
          <a:off x="16757650" y="105185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152236</xdr:rowOff>
    </xdr:from>
    <xdr:ext cx="469744" cy="259045"/>
    <xdr:sp macro="" textlink="">
      <xdr:nvSpPr>
        <xdr:cNvPr id="541" name="n_1aveValue【保健センター・保健所】&#10;一人当たり面積">
          <a:extLst>
            <a:ext uri="{FF2B5EF4-FFF2-40B4-BE49-F238E27FC236}">
              <a16:creationId xmlns:a16="http://schemas.microsoft.com/office/drawing/2014/main" id="{1DF095DD-00AB-4C68-908A-DFB8C0E5C333}"/>
            </a:ext>
          </a:extLst>
        </xdr:cNvPr>
        <xdr:cNvSpPr txBox="1"/>
      </xdr:nvSpPr>
      <xdr:spPr>
        <a:xfrm>
          <a:off x="18980227" y="10064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19974</xdr:rowOff>
    </xdr:from>
    <xdr:ext cx="469744" cy="259045"/>
    <xdr:sp macro="" textlink="">
      <xdr:nvSpPr>
        <xdr:cNvPr id="542" name="n_2aveValue【保健センター・保健所】&#10;一人当たり面積">
          <a:extLst>
            <a:ext uri="{FF2B5EF4-FFF2-40B4-BE49-F238E27FC236}">
              <a16:creationId xmlns:a16="http://schemas.microsoft.com/office/drawing/2014/main" id="{400AB2DD-1381-4FD4-880A-64E9C99C408B}"/>
            </a:ext>
          </a:extLst>
        </xdr:cNvPr>
        <xdr:cNvSpPr txBox="1"/>
      </xdr:nvSpPr>
      <xdr:spPr>
        <a:xfrm>
          <a:off x="18180127" y="1009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19974</xdr:rowOff>
    </xdr:from>
    <xdr:ext cx="469744" cy="259045"/>
    <xdr:sp macro="" textlink="">
      <xdr:nvSpPr>
        <xdr:cNvPr id="543" name="n_3aveValue【保健センター・保健所】&#10;一人当たり面積">
          <a:extLst>
            <a:ext uri="{FF2B5EF4-FFF2-40B4-BE49-F238E27FC236}">
              <a16:creationId xmlns:a16="http://schemas.microsoft.com/office/drawing/2014/main" id="{0501C3BD-66A8-4A37-9137-9C3E81CFC6F3}"/>
            </a:ext>
          </a:extLst>
        </xdr:cNvPr>
        <xdr:cNvSpPr txBox="1"/>
      </xdr:nvSpPr>
      <xdr:spPr>
        <a:xfrm>
          <a:off x="17386377" y="1009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13443</xdr:rowOff>
    </xdr:from>
    <xdr:ext cx="469744" cy="259045"/>
    <xdr:sp macro="" textlink="">
      <xdr:nvSpPr>
        <xdr:cNvPr id="544" name="n_4aveValue【保健センター・保健所】&#10;一人当たり面積">
          <a:extLst>
            <a:ext uri="{FF2B5EF4-FFF2-40B4-BE49-F238E27FC236}">
              <a16:creationId xmlns:a16="http://schemas.microsoft.com/office/drawing/2014/main" id="{CC7628E7-AD60-4D0B-AB6B-277304C430E5}"/>
            </a:ext>
          </a:extLst>
        </xdr:cNvPr>
        <xdr:cNvSpPr txBox="1"/>
      </xdr:nvSpPr>
      <xdr:spPr>
        <a:xfrm>
          <a:off x="16592627" y="1009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32130</xdr:rowOff>
    </xdr:from>
    <xdr:ext cx="469744" cy="259045"/>
    <xdr:sp macro="" textlink="">
      <xdr:nvSpPr>
        <xdr:cNvPr id="545" name="n_4mainValue【保健センター・保健所】&#10;一人当たり面積">
          <a:extLst>
            <a:ext uri="{FF2B5EF4-FFF2-40B4-BE49-F238E27FC236}">
              <a16:creationId xmlns:a16="http://schemas.microsoft.com/office/drawing/2014/main" id="{DF201E25-89E1-46FB-9ACD-9157ED40C76D}"/>
            </a:ext>
          </a:extLst>
        </xdr:cNvPr>
        <xdr:cNvSpPr txBox="1"/>
      </xdr:nvSpPr>
      <xdr:spPr>
        <a:xfrm>
          <a:off x="16592627" y="1060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46" name="正方形/長方形 545">
          <a:extLst>
            <a:ext uri="{FF2B5EF4-FFF2-40B4-BE49-F238E27FC236}">
              <a16:creationId xmlns:a16="http://schemas.microsoft.com/office/drawing/2014/main" id="{B77619B2-83D0-48CF-BF2B-F54B1E2005E2}"/>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47" name="正方形/長方形 546">
          <a:extLst>
            <a:ext uri="{FF2B5EF4-FFF2-40B4-BE49-F238E27FC236}">
              <a16:creationId xmlns:a16="http://schemas.microsoft.com/office/drawing/2014/main" id="{A04F97F8-E727-4799-A177-D1D97FCE7D1D}"/>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48" name="正方形/長方形 547">
          <a:extLst>
            <a:ext uri="{FF2B5EF4-FFF2-40B4-BE49-F238E27FC236}">
              <a16:creationId xmlns:a16="http://schemas.microsoft.com/office/drawing/2014/main" id="{92AD8C07-A786-40CB-8E9F-6DD11350C6B9}"/>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49" name="正方形/長方形 548">
          <a:extLst>
            <a:ext uri="{FF2B5EF4-FFF2-40B4-BE49-F238E27FC236}">
              <a16:creationId xmlns:a16="http://schemas.microsoft.com/office/drawing/2014/main" id="{2A2231A7-BC16-435A-AF50-A0BBB23F8E1D}"/>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50" name="正方形/長方形 549">
          <a:extLst>
            <a:ext uri="{FF2B5EF4-FFF2-40B4-BE49-F238E27FC236}">
              <a16:creationId xmlns:a16="http://schemas.microsoft.com/office/drawing/2014/main" id="{7BFC4F42-CE6F-459A-96B6-31CAF7646425}"/>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51" name="正方形/長方形 550">
          <a:extLst>
            <a:ext uri="{FF2B5EF4-FFF2-40B4-BE49-F238E27FC236}">
              <a16:creationId xmlns:a16="http://schemas.microsoft.com/office/drawing/2014/main" id="{C534E79A-A166-4307-8F9E-6DFFDDC5DA37}"/>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52" name="正方形/長方形 551">
          <a:extLst>
            <a:ext uri="{FF2B5EF4-FFF2-40B4-BE49-F238E27FC236}">
              <a16:creationId xmlns:a16="http://schemas.microsoft.com/office/drawing/2014/main" id="{BE6489FA-7726-4C19-B2C3-81BC442C4E6A}"/>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3" name="正方形/長方形 552">
          <a:extLst>
            <a:ext uri="{FF2B5EF4-FFF2-40B4-BE49-F238E27FC236}">
              <a16:creationId xmlns:a16="http://schemas.microsoft.com/office/drawing/2014/main" id="{BB383A62-285C-446E-95CF-DF1528665F1B}"/>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54" name="テキスト ボックス 553">
          <a:extLst>
            <a:ext uri="{FF2B5EF4-FFF2-40B4-BE49-F238E27FC236}">
              <a16:creationId xmlns:a16="http://schemas.microsoft.com/office/drawing/2014/main" id="{C8EE0A8F-186A-4871-9187-78E46E9ED455}"/>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55" name="直線コネクタ 554">
          <a:extLst>
            <a:ext uri="{FF2B5EF4-FFF2-40B4-BE49-F238E27FC236}">
              <a16:creationId xmlns:a16="http://schemas.microsoft.com/office/drawing/2014/main" id="{CB2C8C2D-AAD3-4769-BD05-CD8FD9940F57}"/>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56" name="テキスト ボックス 555">
          <a:extLst>
            <a:ext uri="{FF2B5EF4-FFF2-40B4-BE49-F238E27FC236}">
              <a16:creationId xmlns:a16="http://schemas.microsoft.com/office/drawing/2014/main" id="{477B4B31-458A-4473-9DC2-0E6D91180023}"/>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57" name="直線コネクタ 556">
          <a:extLst>
            <a:ext uri="{FF2B5EF4-FFF2-40B4-BE49-F238E27FC236}">
              <a16:creationId xmlns:a16="http://schemas.microsoft.com/office/drawing/2014/main" id="{BF5F68D7-2903-4928-BB6F-949D47A964D1}"/>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58" name="テキスト ボックス 557">
          <a:extLst>
            <a:ext uri="{FF2B5EF4-FFF2-40B4-BE49-F238E27FC236}">
              <a16:creationId xmlns:a16="http://schemas.microsoft.com/office/drawing/2014/main" id="{91A0491C-AF4A-4027-B9EB-D83F47FDB525}"/>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59" name="直線コネクタ 558">
          <a:extLst>
            <a:ext uri="{FF2B5EF4-FFF2-40B4-BE49-F238E27FC236}">
              <a16:creationId xmlns:a16="http://schemas.microsoft.com/office/drawing/2014/main" id="{E808D5E5-EEE9-4049-90DA-002F593FF1A6}"/>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60" name="テキスト ボックス 559">
          <a:extLst>
            <a:ext uri="{FF2B5EF4-FFF2-40B4-BE49-F238E27FC236}">
              <a16:creationId xmlns:a16="http://schemas.microsoft.com/office/drawing/2014/main" id="{08C75D56-A385-4965-83CA-8078E658973F}"/>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61" name="直線コネクタ 560">
          <a:extLst>
            <a:ext uri="{FF2B5EF4-FFF2-40B4-BE49-F238E27FC236}">
              <a16:creationId xmlns:a16="http://schemas.microsoft.com/office/drawing/2014/main" id="{E784320A-08A1-423A-AADB-B8F820767AE0}"/>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62" name="テキスト ボックス 561">
          <a:extLst>
            <a:ext uri="{FF2B5EF4-FFF2-40B4-BE49-F238E27FC236}">
              <a16:creationId xmlns:a16="http://schemas.microsoft.com/office/drawing/2014/main" id="{5D5A5DC5-5F0C-4E78-93A5-F65A9A8AC4BC}"/>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63" name="直線コネクタ 562">
          <a:extLst>
            <a:ext uri="{FF2B5EF4-FFF2-40B4-BE49-F238E27FC236}">
              <a16:creationId xmlns:a16="http://schemas.microsoft.com/office/drawing/2014/main" id="{6A852534-EA1C-467D-8A1A-16603CACB6FF}"/>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64" name="テキスト ボックス 563">
          <a:extLst>
            <a:ext uri="{FF2B5EF4-FFF2-40B4-BE49-F238E27FC236}">
              <a16:creationId xmlns:a16="http://schemas.microsoft.com/office/drawing/2014/main" id="{4A8DBA08-7AC9-4D1F-A131-34460CC023D7}"/>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65" name="直線コネクタ 564">
          <a:extLst>
            <a:ext uri="{FF2B5EF4-FFF2-40B4-BE49-F238E27FC236}">
              <a16:creationId xmlns:a16="http://schemas.microsoft.com/office/drawing/2014/main" id="{BA66F134-14BB-4F94-8B70-18EFADC7A7FC}"/>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66" name="テキスト ボックス 565">
          <a:extLst>
            <a:ext uri="{FF2B5EF4-FFF2-40B4-BE49-F238E27FC236}">
              <a16:creationId xmlns:a16="http://schemas.microsoft.com/office/drawing/2014/main" id="{59C5D7D7-F7AB-422B-B9C9-DEA1CFC403FB}"/>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67" name="直線コネクタ 566">
          <a:extLst>
            <a:ext uri="{FF2B5EF4-FFF2-40B4-BE49-F238E27FC236}">
              <a16:creationId xmlns:a16="http://schemas.microsoft.com/office/drawing/2014/main" id="{BF31B31D-98B8-4113-9CF9-22B08B733867}"/>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68" name="テキスト ボックス 567">
          <a:extLst>
            <a:ext uri="{FF2B5EF4-FFF2-40B4-BE49-F238E27FC236}">
              <a16:creationId xmlns:a16="http://schemas.microsoft.com/office/drawing/2014/main" id="{DF009B78-84B0-400A-ADC7-D03E47F29B65}"/>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69" name="直線コネクタ 568">
          <a:extLst>
            <a:ext uri="{FF2B5EF4-FFF2-40B4-BE49-F238E27FC236}">
              <a16:creationId xmlns:a16="http://schemas.microsoft.com/office/drawing/2014/main" id="{8AE6284D-DAE6-45E1-B0D8-B54E0AAC7A8A}"/>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0" name="【消防施設】&#10;有形固定資産減価償却率グラフ枠">
          <a:extLst>
            <a:ext uri="{FF2B5EF4-FFF2-40B4-BE49-F238E27FC236}">
              <a16:creationId xmlns:a16="http://schemas.microsoft.com/office/drawing/2014/main" id="{A7652978-10A6-4297-AE6E-09DCF580DC45}"/>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571" name="直線コネクタ 570">
          <a:extLst>
            <a:ext uri="{FF2B5EF4-FFF2-40B4-BE49-F238E27FC236}">
              <a16:creationId xmlns:a16="http://schemas.microsoft.com/office/drawing/2014/main" id="{8FB632D7-242C-411D-BD86-24D09A53A8C9}"/>
            </a:ext>
          </a:extLst>
        </xdr:cNvPr>
        <xdr:cNvCxnSpPr/>
      </xdr:nvCxnSpPr>
      <xdr:spPr>
        <a:xfrm flipV="1">
          <a:off x="14699614" y="12884513"/>
          <a:ext cx="0" cy="1443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572" name="【消防施設】&#10;有形固定資産減価償却率最小値テキスト">
          <a:extLst>
            <a:ext uri="{FF2B5EF4-FFF2-40B4-BE49-F238E27FC236}">
              <a16:creationId xmlns:a16="http://schemas.microsoft.com/office/drawing/2014/main" id="{B0F421D5-0495-421F-A45C-64675F227226}"/>
            </a:ext>
          </a:extLst>
        </xdr:cNvPr>
        <xdr:cNvSpPr txBox="1"/>
      </xdr:nvSpPr>
      <xdr:spPr>
        <a:xfrm>
          <a:off x="14738350" y="1433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573" name="直線コネクタ 572">
          <a:extLst>
            <a:ext uri="{FF2B5EF4-FFF2-40B4-BE49-F238E27FC236}">
              <a16:creationId xmlns:a16="http://schemas.microsoft.com/office/drawing/2014/main" id="{F7343097-8DCD-41CB-AD85-E341B7F6AC39}"/>
            </a:ext>
          </a:extLst>
        </xdr:cNvPr>
        <xdr:cNvCxnSpPr/>
      </xdr:nvCxnSpPr>
      <xdr:spPr>
        <a:xfrm>
          <a:off x="14611350" y="14327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574" name="【消防施設】&#10;有形固定資産減価償却率最大値テキスト">
          <a:extLst>
            <a:ext uri="{FF2B5EF4-FFF2-40B4-BE49-F238E27FC236}">
              <a16:creationId xmlns:a16="http://schemas.microsoft.com/office/drawing/2014/main" id="{42DFFABD-6FD2-4D22-9389-AECCD0677AB9}"/>
            </a:ext>
          </a:extLst>
        </xdr:cNvPr>
        <xdr:cNvSpPr txBox="1"/>
      </xdr:nvSpPr>
      <xdr:spPr>
        <a:xfrm>
          <a:off x="14738350" y="126660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575" name="直線コネクタ 574">
          <a:extLst>
            <a:ext uri="{FF2B5EF4-FFF2-40B4-BE49-F238E27FC236}">
              <a16:creationId xmlns:a16="http://schemas.microsoft.com/office/drawing/2014/main" id="{5CF5DE07-F9A1-4D28-9987-A662AEE37F05}"/>
            </a:ext>
          </a:extLst>
        </xdr:cNvPr>
        <xdr:cNvCxnSpPr/>
      </xdr:nvCxnSpPr>
      <xdr:spPr>
        <a:xfrm>
          <a:off x="14611350" y="128845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115950</xdr:rowOff>
    </xdr:from>
    <xdr:ext cx="405111" cy="259045"/>
    <xdr:sp macro="" textlink="">
      <xdr:nvSpPr>
        <xdr:cNvPr id="576" name="【消防施設】&#10;有形固定資産減価償却率平均値テキスト">
          <a:extLst>
            <a:ext uri="{FF2B5EF4-FFF2-40B4-BE49-F238E27FC236}">
              <a16:creationId xmlns:a16="http://schemas.microsoft.com/office/drawing/2014/main" id="{20D950AA-8206-428A-9A54-81C02B1F1657}"/>
            </a:ext>
          </a:extLst>
        </xdr:cNvPr>
        <xdr:cNvSpPr txBox="1"/>
      </xdr:nvSpPr>
      <xdr:spPr>
        <a:xfrm>
          <a:off x="14738350" y="136605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577" name="フローチャート: 判断 576">
          <a:extLst>
            <a:ext uri="{FF2B5EF4-FFF2-40B4-BE49-F238E27FC236}">
              <a16:creationId xmlns:a16="http://schemas.microsoft.com/office/drawing/2014/main" id="{6C0D8C09-3F1D-4420-AA78-6F1B062FE058}"/>
            </a:ext>
          </a:extLst>
        </xdr:cNvPr>
        <xdr:cNvSpPr/>
      </xdr:nvSpPr>
      <xdr:spPr>
        <a:xfrm>
          <a:off x="14649450" y="136820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578" name="フローチャート: 判断 577">
          <a:extLst>
            <a:ext uri="{FF2B5EF4-FFF2-40B4-BE49-F238E27FC236}">
              <a16:creationId xmlns:a16="http://schemas.microsoft.com/office/drawing/2014/main" id="{01A1F2B6-95FF-4329-A849-861501E8682B}"/>
            </a:ext>
          </a:extLst>
        </xdr:cNvPr>
        <xdr:cNvSpPr/>
      </xdr:nvSpPr>
      <xdr:spPr>
        <a:xfrm>
          <a:off x="13887450" y="1370003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579" name="フローチャート: 判断 578">
          <a:extLst>
            <a:ext uri="{FF2B5EF4-FFF2-40B4-BE49-F238E27FC236}">
              <a16:creationId xmlns:a16="http://schemas.microsoft.com/office/drawing/2014/main" id="{D979B2DA-78AD-4368-B283-F4D7BA46DA79}"/>
            </a:ext>
          </a:extLst>
        </xdr:cNvPr>
        <xdr:cNvSpPr/>
      </xdr:nvSpPr>
      <xdr:spPr>
        <a:xfrm>
          <a:off x="13093700" y="136673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580" name="フローチャート: 判断 579">
          <a:extLst>
            <a:ext uri="{FF2B5EF4-FFF2-40B4-BE49-F238E27FC236}">
              <a16:creationId xmlns:a16="http://schemas.microsoft.com/office/drawing/2014/main" id="{1F625A5D-B5FD-4A38-93EB-F8FC37FA1572}"/>
            </a:ext>
          </a:extLst>
        </xdr:cNvPr>
        <xdr:cNvSpPr/>
      </xdr:nvSpPr>
      <xdr:spPr>
        <a:xfrm>
          <a:off x="12299950" y="1364451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581" name="フローチャート: 判断 580">
          <a:extLst>
            <a:ext uri="{FF2B5EF4-FFF2-40B4-BE49-F238E27FC236}">
              <a16:creationId xmlns:a16="http://schemas.microsoft.com/office/drawing/2014/main" id="{8CB6EE82-009E-4B18-9B53-4D9333AF74C9}"/>
            </a:ext>
          </a:extLst>
        </xdr:cNvPr>
        <xdr:cNvSpPr/>
      </xdr:nvSpPr>
      <xdr:spPr>
        <a:xfrm>
          <a:off x="11487150" y="137049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82" name="テキスト ボックス 581">
          <a:extLst>
            <a:ext uri="{FF2B5EF4-FFF2-40B4-BE49-F238E27FC236}">
              <a16:creationId xmlns:a16="http://schemas.microsoft.com/office/drawing/2014/main" id="{528916D0-EC3B-4B78-A22E-E76993EA1FAF}"/>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83" name="テキスト ボックス 582">
          <a:extLst>
            <a:ext uri="{FF2B5EF4-FFF2-40B4-BE49-F238E27FC236}">
              <a16:creationId xmlns:a16="http://schemas.microsoft.com/office/drawing/2014/main" id="{D5D07814-C77B-4EDE-8A6C-F992F028A8BE}"/>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84" name="テキスト ボックス 583">
          <a:extLst>
            <a:ext uri="{FF2B5EF4-FFF2-40B4-BE49-F238E27FC236}">
              <a16:creationId xmlns:a16="http://schemas.microsoft.com/office/drawing/2014/main" id="{A833B810-EA48-4380-93AF-44B894C69666}"/>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85" name="テキスト ボックス 584">
          <a:extLst>
            <a:ext uri="{FF2B5EF4-FFF2-40B4-BE49-F238E27FC236}">
              <a16:creationId xmlns:a16="http://schemas.microsoft.com/office/drawing/2014/main" id="{3682212D-6AAF-4D73-8DCE-BB88B28D4F89}"/>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86" name="テキスト ボックス 585">
          <a:extLst>
            <a:ext uri="{FF2B5EF4-FFF2-40B4-BE49-F238E27FC236}">
              <a16:creationId xmlns:a16="http://schemas.microsoft.com/office/drawing/2014/main" id="{FF0A746A-0497-457C-8F31-F1667C7B6DB0}"/>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73842</xdr:rowOff>
    </xdr:from>
    <xdr:to>
      <xdr:col>67</xdr:col>
      <xdr:colOff>101600</xdr:colOff>
      <xdr:row>79</xdr:row>
      <xdr:rowOff>3992</xdr:rowOff>
    </xdr:to>
    <xdr:sp macro="" textlink="">
      <xdr:nvSpPr>
        <xdr:cNvPr id="587" name="楕円 586">
          <a:extLst>
            <a:ext uri="{FF2B5EF4-FFF2-40B4-BE49-F238E27FC236}">
              <a16:creationId xmlns:a16="http://schemas.microsoft.com/office/drawing/2014/main" id="{9978FF92-A02F-4582-A911-C9BB6C926665}"/>
            </a:ext>
          </a:extLst>
        </xdr:cNvPr>
        <xdr:cNvSpPr/>
      </xdr:nvSpPr>
      <xdr:spPr>
        <a:xfrm>
          <a:off x="11487150" y="129579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102161</xdr:rowOff>
    </xdr:from>
    <xdr:ext cx="405111" cy="259045"/>
    <xdr:sp macro="" textlink="">
      <xdr:nvSpPr>
        <xdr:cNvPr id="588" name="n_1aveValue【消防施設】&#10;有形固定資産減価償却率">
          <a:extLst>
            <a:ext uri="{FF2B5EF4-FFF2-40B4-BE49-F238E27FC236}">
              <a16:creationId xmlns:a16="http://schemas.microsoft.com/office/drawing/2014/main" id="{D59A5053-CD09-4FC1-8DD4-904EA8F43DD4}"/>
            </a:ext>
          </a:extLst>
        </xdr:cNvPr>
        <xdr:cNvSpPr txBox="1"/>
      </xdr:nvSpPr>
      <xdr:spPr>
        <a:xfrm>
          <a:off x="13742044" y="13481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69504</xdr:rowOff>
    </xdr:from>
    <xdr:ext cx="405111" cy="259045"/>
    <xdr:sp macro="" textlink="">
      <xdr:nvSpPr>
        <xdr:cNvPr id="589" name="n_2aveValue【消防施設】&#10;有形固定資産減価償却率">
          <a:extLst>
            <a:ext uri="{FF2B5EF4-FFF2-40B4-BE49-F238E27FC236}">
              <a16:creationId xmlns:a16="http://schemas.microsoft.com/office/drawing/2014/main" id="{1BBA07BC-69C3-43DD-9556-F8B5FA295B75}"/>
            </a:ext>
          </a:extLst>
        </xdr:cNvPr>
        <xdr:cNvSpPr txBox="1"/>
      </xdr:nvSpPr>
      <xdr:spPr>
        <a:xfrm>
          <a:off x="12960994" y="13448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46645</xdr:rowOff>
    </xdr:from>
    <xdr:ext cx="405111" cy="259045"/>
    <xdr:sp macro="" textlink="">
      <xdr:nvSpPr>
        <xdr:cNvPr id="590" name="n_3aveValue【消防施設】&#10;有形固定資産減価償却率">
          <a:extLst>
            <a:ext uri="{FF2B5EF4-FFF2-40B4-BE49-F238E27FC236}">
              <a16:creationId xmlns:a16="http://schemas.microsoft.com/office/drawing/2014/main" id="{40BAFF31-3EBA-4C4E-99E1-255526FD69CD}"/>
            </a:ext>
          </a:extLst>
        </xdr:cNvPr>
        <xdr:cNvSpPr txBox="1"/>
      </xdr:nvSpPr>
      <xdr:spPr>
        <a:xfrm>
          <a:off x="12167244" y="13426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591" name="n_4aveValue【消防施設】&#10;有形固定資産減価償却率">
          <a:extLst>
            <a:ext uri="{FF2B5EF4-FFF2-40B4-BE49-F238E27FC236}">
              <a16:creationId xmlns:a16="http://schemas.microsoft.com/office/drawing/2014/main" id="{C16E1486-11AA-42BD-8D5D-E2DFB34362CF}"/>
            </a:ext>
          </a:extLst>
        </xdr:cNvPr>
        <xdr:cNvSpPr txBox="1"/>
      </xdr:nvSpPr>
      <xdr:spPr>
        <a:xfrm>
          <a:off x="11354444" y="13791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20519</xdr:rowOff>
    </xdr:from>
    <xdr:ext cx="405111" cy="259045"/>
    <xdr:sp macro="" textlink="">
      <xdr:nvSpPr>
        <xdr:cNvPr id="592" name="n_4mainValue【消防施設】&#10;有形固定資産減価償却率">
          <a:extLst>
            <a:ext uri="{FF2B5EF4-FFF2-40B4-BE49-F238E27FC236}">
              <a16:creationId xmlns:a16="http://schemas.microsoft.com/office/drawing/2014/main" id="{DC6A5F8A-E1BE-4625-8C5F-202BE1C4D115}"/>
            </a:ext>
          </a:extLst>
        </xdr:cNvPr>
        <xdr:cNvSpPr txBox="1"/>
      </xdr:nvSpPr>
      <xdr:spPr>
        <a:xfrm>
          <a:off x="11354444" y="12739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93" name="正方形/長方形 592">
          <a:extLst>
            <a:ext uri="{FF2B5EF4-FFF2-40B4-BE49-F238E27FC236}">
              <a16:creationId xmlns:a16="http://schemas.microsoft.com/office/drawing/2014/main" id="{841CAD64-6467-45AF-BE63-C0060FE65516}"/>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4" name="正方形/長方形 593">
          <a:extLst>
            <a:ext uri="{FF2B5EF4-FFF2-40B4-BE49-F238E27FC236}">
              <a16:creationId xmlns:a16="http://schemas.microsoft.com/office/drawing/2014/main" id="{12B1A68B-FDE1-496C-B9C0-21D69751724B}"/>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5" name="正方形/長方形 594">
          <a:extLst>
            <a:ext uri="{FF2B5EF4-FFF2-40B4-BE49-F238E27FC236}">
              <a16:creationId xmlns:a16="http://schemas.microsoft.com/office/drawing/2014/main" id="{344E2AA2-AA28-4BDA-93E3-3CE8B213FEA6}"/>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6" name="正方形/長方形 595">
          <a:extLst>
            <a:ext uri="{FF2B5EF4-FFF2-40B4-BE49-F238E27FC236}">
              <a16:creationId xmlns:a16="http://schemas.microsoft.com/office/drawing/2014/main" id="{86A9F366-5FD1-4120-90ED-24432E963BC4}"/>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7" name="正方形/長方形 596">
          <a:extLst>
            <a:ext uri="{FF2B5EF4-FFF2-40B4-BE49-F238E27FC236}">
              <a16:creationId xmlns:a16="http://schemas.microsoft.com/office/drawing/2014/main" id="{025C55CF-5C17-4D0B-B75D-3D6553690CF6}"/>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8" name="正方形/長方形 597">
          <a:extLst>
            <a:ext uri="{FF2B5EF4-FFF2-40B4-BE49-F238E27FC236}">
              <a16:creationId xmlns:a16="http://schemas.microsoft.com/office/drawing/2014/main" id="{BE9AF879-06FC-4932-BED2-B96C97394855}"/>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9" name="正方形/長方形 598">
          <a:extLst>
            <a:ext uri="{FF2B5EF4-FFF2-40B4-BE49-F238E27FC236}">
              <a16:creationId xmlns:a16="http://schemas.microsoft.com/office/drawing/2014/main" id="{4FEB8004-926D-4AF0-989F-69BD700F3038}"/>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00" name="正方形/長方形 599">
          <a:extLst>
            <a:ext uri="{FF2B5EF4-FFF2-40B4-BE49-F238E27FC236}">
              <a16:creationId xmlns:a16="http://schemas.microsoft.com/office/drawing/2014/main" id="{A9DB0598-089F-440F-BEF4-8645EC385EAD}"/>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01" name="正方形/長方形 600">
          <a:extLst>
            <a:ext uri="{FF2B5EF4-FFF2-40B4-BE49-F238E27FC236}">
              <a16:creationId xmlns:a16="http://schemas.microsoft.com/office/drawing/2014/main" id="{3BD436AA-8039-4ACB-8833-CD5546365CAA}"/>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02" name="正方形/長方形 601">
          <a:extLst>
            <a:ext uri="{FF2B5EF4-FFF2-40B4-BE49-F238E27FC236}">
              <a16:creationId xmlns:a16="http://schemas.microsoft.com/office/drawing/2014/main" id="{AAC2D2A5-1A65-4FF7-8D79-47FDF7A05C61}"/>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03" name="正方形/長方形 602">
          <a:extLst>
            <a:ext uri="{FF2B5EF4-FFF2-40B4-BE49-F238E27FC236}">
              <a16:creationId xmlns:a16="http://schemas.microsoft.com/office/drawing/2014/main" id="{01F78445-4AEB-4225-BD72-AA7713F64782}"/>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04" name="正方形/長方形 603">
          <a:extLst>
            <a:ext uri="{FF2B5EF4-FFF2-40B4-BE49-F238E27FC236}">
              <a16:creationId xmlns:a16="http://schemas.microsoft.com/office/drawing/2014/main" id="{F6505160-D1B8-4780-B0CC-68C085C37C3F}"/>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05" name="正方形/長方形 604">
          <a:extLst>
            <a:ext uri="{FF2B5EF4-FFF2-40B4-BE49-F238E27FC236}">
              <a16:creationId xmlns:a16="http://schemas.microsoft.com/office/drawing/2014/main" id="{0E6746FC-861B-4352-B231-7ABB42BD34BA}"/>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06" name="正方形/長方形 605">
          <a:extLst>
            <a:ext uri="{FF2B5EF4-FFF2-40B4-BE49-F238E27FC236}">
              <a16:creationId xmlns:a16="http://schemas.microsoft.com/office/drawing/2014/main" id="{E8CDEC89-CCA8-481C-A48F-71F073A07F2B}"/>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07" name="正方形/長方形 606">
          <a:extLst>
            <a:ext uri="{FF2B5EF4-FFF2-40B4-BE49-F238E27FC236}">
              <a16:creationId xmlns:a16="http://schemas.microsoft.com/office/drawing/2014/main" id="{981C6B6F-C007-44A4-913F-433B8C065723}"/>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08" name="正方形/長方形 607">
          <a:extLst>
            <a:ext uri="{FF2B5EF4-FFF2-40B4-BE49-F238E27FC236}">
              <a16:creationId xmlns:a16="http://schemas.microsoft.com/office/drawing/2014/main" id="{AB20E489-BB37-43E6-A3BE-42580DE9AEE9}"/>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09" name="テキスト ボックス 608">
          <a:extLst>
            <a:ext uri="{FF2B5EF4-FFF2-40B4-BE49-F238E27FC236}">
              <a16:creationId xmlns:a16="http://schemas.microsoft.com/office/drawing/2014/main" id="{86BF5C28-F1DF-47B5-80C9-A3AC1F671830}"/>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10" name="直線コネクタ 609">
          <a:extLst>
            <a:ext uri="{FF2B5EF4-FFF2-40B4-BE49-F238E27FC236}">
              <a16:creationId xmlns:a16="http://schemas.microsoft.com/office/drawing/2014/main" id="{30713C93-960F-42E8-9F8F-568905B9F87C}"/>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11" name="テキスト ボックス 610">
          <a:extLst>
            <a:ext uri="{FF2B5EF4-FFF2-40B4-BE49-F238E27FC236}">
              <a16:creationId xmlns:a16="http://schemas.microsoft.com/office/drawing/2014/main" id="{5EB926D8-948D-4B6A-914D-5E0DD580C432}"/>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12" name="直線コネクタ 611">
          <a:extLst>
            <a:ext uri="{FF2B5EF4-FFF2-40B4-BE49-F238E27FC236}">
              <a16:creationId xmlns:a16="http://schemas.microsoft.com/office/drawing/2014/main" id="{31A39159-7779-4DF4-9FF3-D2476A66196F}"/>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13" name="テキスト ボックス 612">
          <a:extLst>
            <a:ext uri="{FF2B5EF4-FFF2-40B4-BE49-F238E27FC236}">
              <a16:creationId xmlns:a16="http://schemas.microsoft.com/office/drawing/2014/main" id="{7F97E342-EF2B-4F84-8EF0-55D721751C64}"/>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14" name="直線コネクタ 613">
          <a:extLst>
            <a:ext uri="{FF2B5EF4-FFF2-40B4-BE49-F238E27FC236}">
              <a16:creationId xmlns:a16="http://schemas.microsoft.com/office/drawing/2014/main" id="{A2D2C55E-B796-48B0-A661-08533439A54D}"/>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15" name="テキスト ボックス 614">
          <a:extLst>
            <a:ext uri="{FF2B5EF4-FFF2-40B4-BE49-F238E27FC236}">
              <a16:creationId xmlns:a16="http://schemas.microsoft.com/office/drawing/2014/main" id="{807CECC0-E6B8-4747-B4EA-D2447C84E5F8}"/>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16" name="直線コネクタ 615">
          <a:extLst>
            <a:ext uri="{FF2B5EF4-FFF2-40B4-BE49-F238E27FC236}">
              <a16:creationId xmlns:a16="http://schemas.microsoft.com/office/drawing/2014/main" id="{7CFEEAD5-948B-46EE-AC0E-BF3D4DC7AEAE}"/>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17" name="テキスト ボックス 616">
          <a:extLst>
            <a:ext uri="{FF2B5EF4-FFF2-40B4-BE49-F238E27FC236}">
              <a16:creationId xmlns:a16="http://schemas.microsoft.com/office/drawing/2014/main" id="{E88CC7D5-FA60-4C4F-A487-C2B9C5DFC3D4}"/>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18" name="直線コネクタ 617">
          <a:extLst>
            <a:ext uri="{FF2B5EF4-FFF2-40B4-BE49-F238E27FC236}">
              <a16:creationId xmlns:a16="http://schemas.microsoft.com/office/drawing/2014/main" id="{8E1FA692-15BE-4D6B-B861-D01071399912}"/>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19" name="テキスト ボックス 618">
          <a:extLst>
            <a:ext uri="{FF2B5EF4-FFF2-40B4-BE49-F238E27FC236}">
              <a16:creationId xmlns:a16="http://schemas.microsoft.com/office/drawing/2014/main" id="{CAD6277E-BCF6-446F-8DFB-4CDCB1A935E2}"/>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20" name="直線コネクタ 619">
          <a:extLst>
            <a:ext uri="{FF2B5EF4-FFF2-40B4-BE49-F238E27FC236}">
              <a16:creationId xmlns:a16="http://schemas.microsoft.com/office/drawing/2014/main" id="{B20707F3-3141-49B5-83D1-1F9912A46154}"/>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21" name="テキスト ボックス 620">
          <a:extLst>
            <a:ext uri="{FF2B5EF4-FFF2-40B4-BE49-F238E27FC236}">
              <a16:creationId xmlns:a16="http://schemas.microsoft.com/office/drawing/2014/main" id="{9C0C4B2B-6DDA-46B7-B3E3-6BBF6019C46D}"/>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22" name="直線コネクタ 621">
          <a:extLst>
            <a:ext uri="{FF2B5EF4-FFF2-40B4-BE49-F238E27FC236}">
              <a16:creationId xmlns:a16="http://schemas.microsoft.com/office/drawing/2014/main" id="{051B00F6-F28C-4F0A-9F79-F9C006DBA7F2}"/>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23" name="テキスト ボックス 622">
          <a:extLst>
            <a:ext uri="{FF2B5EF4-FFF2-40B4-BE49-F238E27FC236}">
              <a16:creationId xmlns:a16="http://schemas.microsoft.com/office/drawing/2014/main" id="{B5B5658A-DA54-40B8-8B0E-A1F9D5D181D0}"/>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24" name="直線コネクタ 623">
          <a:extLst>
            <a:ext uri="{FF2B5EF4-FFF2-40B4-BE49-F238E27FC236}">
              <a16:creationId xmlns:a16="http://schemas.microsoft.com/office/drawing/2014/main" id="{6AB94F7D-B871-49EF-AFFC-E89051903FBC}"/>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5" name="【庁舎】&#10;有形固定資産減価償却率グラフ枠">
          <a:extLst>
            <a:ext uri="{FF2B5EF4-FFF2-40B4-BE49-F238E27FC236}">
              <a16:creationId xmlns:a16="http://schemas.microsoft.com/office/drawing/2014/main" id="{BBD54782-339D-4D05-B9E5-E657801FCEF2}"/>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626" name="直線コネクタ 625">
          <a:extLst>
            <a:ext uri="{FF2B5EF4-FFF2-40B4-BE49-F238E27FC236}">
              <a16:creationId xmlns:a16="http://schemas.microsoft.com/office/drawing/2014/main" id="{22EE0108-5F35-4CF0-8EA0-C2086803E75C}"/>
            </a:ext>
          </a:extLst>
        </xdr:cNvPr>
        <xdr:cNvCxnSpPr/>
      </xdr:nvCxnSpPr>
      <xdr:spPr>
        <a:xfrm flipV="1">
          <a:off x="14699614" y="166578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27" name="【庁舎】&#10;有形固定資産減価償却率最小値テキスト">
          <a:extLst>
            <a:ext uri="{FF2B5EF4-FFF2-40B4-BE49-F238E27FC236}">
              <a16:creationId xmlns:a16="http://schemas.microsoft.com/office/drawing/2014/main" id="{23411900-7C99-457B-9DD9-A5E8568201C3}"/>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28" name="直線コネクタ 627">
          <a:extLst>
            <a:ext uri="{FF2B5EF4-FFF2-40B4-BE49-F238E27FC236}">
              <a16:creationId xmlns:a16="http://schemas.microsoft.com/office/drawing/2014/main" id="{2892392B-988A-4B67-8D46-1E864EA93490}"/>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629" name="【庁舎】&#10;有形固定資産減価償却率最大値テキスト">
          <a:extLst>
            <a:ext uri="{FF2B5EF4-FFF2-40B4-BE49-F238E27FC236}">
              <a16:creationId xmlns:a16="http://schemas.microsoft.com/office/drawing/2014/main" id="{BD037BF5-D8EE-421A-8B0B-AE544602A519}"/>
            </a:ext>
          </a:extLst>
        </xdr:cNvPr>
        <xdr:cNvSpPr txBox="1"/>
      </xdr:nvSpPr>
      <xdr:spPr>
        <a:xfrm>
          <a:off x="14738350" y="164330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630" name="直線コネクタ 629">
          <a:extLst>
            <a:ext uri="{FF2B5EF4-FFF2-40B4-BE49-F238E27FC236}">
              <a16:creationId xmlns:a16="http://schemas.microsoft.com/office/drawing/2014/main" id="{6B17C18E-80A7-490C-95BD-CC6189B8122F}"/>
            </a:ext>
          </a:extLst>
        </xdr:cNvPr>
        <xdr:cNvCxnSpPr/>
      </xdr:nvCxnSpPr>
      <xdr:spPr>
        <a:xfrm>
          <a:off x="14611350" y="166578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33219</xdr:rowOff>
    </xdr:from>
    <xdr:ext cx="405111" cy="259045"/>
    <xdr:sp macro="" textlink="">
      <xdr:nvSpPr>
        <xdr:cNvPr id="631" name="【庁舎】&#10;有形固定資産減価償却率平均値テキスト">
          <a:extLst>
            <a:ext uri="{FF2B5EF4-FFF2-40B4-BE49-F238E27FC236}">
              <a16:creationId xmlns:a16="http://schemas.microsoft.com/office/drawing/2014/main" id="{FC6079FA-BE76-4540-8B14-48BDC9325E02}"/>
            </a:ext>
          </a:extLst>
        </xdr:cNvPr>
        <xdr:cNvSpPr txBox="1"/>
      </xdr:nvSpPr>
      <xdr:spPr>
        <a:xfrm>
          <a:off x="14738350" y="172925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632" name="フローチャート: 判断 631">
          <a:extLst>
            <a:ext uri="{FF2B5EF4-FFF2-40B4-BE49-F238E27FC236}">
              <a16:creationId xmlns:a16="http://schemas.microsoft.com/office/drawing/2014/main" id="{9C5955E1-8463-4F39-857B-BA3C9B9A21A4}"/>
            </a:ext>
          </a:extLst>
        </xdr:cNvPr>
        <xdr:cNvSpPr/>
      </xdr:nvSpPr>
      <xdr:spPr>
        <a:xfrm>
          <a:off x="14649450" y="1731409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633" name="フローチャート: 判断 632">
          <a:extLst>
            <a:ext uri="{FF2B5EF4-FFF2-40B4-BE49-F238E27FC236}">
              <a16:creationId xmlns:a16="http://schemas.microsoft.com/office/drawing/2014/main" id="{247BF0CD-CCD1-47A7-95B4-DED7889272E1}"/>
            </a:ext>
          </a:extLst>
        </xdr:cNvPr>
        <xdr:cNvSpPr/>
      </xdr:nvSpPr>
      <xdr:spPr>
        <a:xfrm>
          <a:off x="13887450" y="1731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634" name="フローチャート: 判断 633">
          <a:extLst>
            <a:ext uri="{FF2B5EF4-FFF2-40B4-BE49-F238E27FC236}">
              <a16:creationId xmlns:a16="http://schemas.microsoft.com/office/drawing/2014/main" id="{D55CC599-3665-4961-A288-C47B5E8B5C2E}"/>
            </a:ext>
          </a:extLst>
        </xdr:cNvPr>
        <xdr:cNvSpPr/>
      </xdr:nvSpPr>
      <xdr:spPr>
        <a:xfrm>
          <a:off x="13093700" y="17266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635" name="フローチャート: 判断 634">
          <a:extLst>
            <a:ext uri="{FF2B5EF4-FFF2-40B4-BE49-F238E27FC236}">
              <a16:creationId xmlns:a16="http://schemas.microsoft.com/office/drawing/2014/main" id="{80644FEF-6C60-42D6-9D3A-8E657D53E731}"/>
            </a:ext>
          </a:extLst>
        </xdr:cNvPr>
        <xdr:cNvSpPr/>
      </xdr:nvSpPr>
      <xdr:spPr>
        <a:xfrm>
          <a:off x="12299950" y="172700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36" name="フローチャート: 判断 635">
          <a:extLst>
            <a:ext uri="{FF2B5EF4-FFF2-40B4-BE49-F238E27FC236}">
              <a16:creationId xmlns:a16="http://schemas.microsoft.com/office/drawing/2014/main" id="{CBC10649-0738-41DF-96A8-42AAFF6C5C12}"/>
            </a:ext>
          </a:extLst>
        </xdr:cNvPr>
        <xdr:cNvSpPr/>
      </xdr:nvSpPr>
      <xdr:spPr>
        <a:xfrm>
          <a:off x="11487150" y="1735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499DB46F-217B-48B2-95B2-09670D329337}"/>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5C5F2BD9-56E9-419C-85D2-363DDCDF45D5}"/>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6A700B05-4F26-4769-8E7F-4F79C5C088A8}"/>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65EA4C61-88C7-4516-AFC9-EAA8F6BFCF81}"/>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4EE30411-1446-4EA2-9440-840839C99849}"/>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103</xdr:row>
      <xdr:rowOff>105411</xdr:rowOff>
    </xdr:from>
    <xdr:to>
      <xdr:col>67</xdr:col>
      <xdr:colOff>101600</xdr:colOff>
      <xdr:row>104</xdr:row>
      <xdr:rowOff>35561</xdr:rowOff>
    </xdr:to>
    <xdr:sp macro="" textlink="">
      <xdr:nvSpPr>
        <xdr:cNvPr id="642" name="楕円 641">
          <a:extLst>
            <a:ext uri="{FF2B5EF4-FFF2-40B4-BE49-F238E27FC236}">
              <a16:creationId xmlns:a16="http://schemas.microsoft.com/office/drawing/2014/main" id="{41A517D8-9645-4567-ACBD-F118E7A87832}"/>
            </a:ext>
          </a:extLst>
        </xdr:cNvPr>
        <xdr:cNvSpPr/>
      </xdr:nvSpPr>
      <xdr:spPr>
        <a:xfrm>
          <a:off x="11487150" y="1719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102</xdr:row>
      <xdr:rowOff>169653</xdr:rowOff>
    </xdr:from>
    <xdr:ext cx="405111" cy="259045"/>
    <xdr:sp macro="" textlink="">
      <xdr:nvSpPr>
        <xdr:cNvPr id="643" name="n_1aveValue【庁舎】&#10;有形固定資産減価償却率">
          <a:extLst>
            <a:ext uri="{FF2B5EF4-FFF2-40B4-BE49-F238E27FC236}">
              <a16:creationId xmlns:a16="http://schemas.microsoft.com/office/drawing/2014/main" id="{9B535568-7A8E-4AE9-831E-9558C9B35C4E}"/>
            </a:ext>
          </a:extLst>
        </xdr:cNvPr>
        <xdr:cNvSpPr txBox="1"/>
      </xdr:nvSpPr>
      <xdr:spPr>
        <a:xfrm>
          <a:off x="13742044" y="1708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644" name="n_2aveValue【庁舎】&#10;有形固定資産減価償却率">
          <a:extLst>
            <a:ext uri="{FF2B5EF4-FFF2-40B4-BE49-F238E27FC236}">
              <a16:creationId xmlns:a16="http://schemas.microsoft.com/office/drawing/2014/main" id="{7EAAAA47-2092-4CA4-82B3-7D2921F360AB}"/>
            </a:ext>
          </a:extLst>
        </xdr:cNvPr>
        <xdr:cNvSpPr txBox="1"/>
      </xdr:nvSpPr>
      <xdr:spPr>
        <a:xfrm>
          <a:off x="12960994" y="17041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645" name="n_3aveValue【庁舎】&#10;有形固定資産減価償却率">
          <a:extLst>
            <a:ext uri="{FF2B5EF4-FFF2-40B4-BE49-F238E27FC236}">
              <a16:creationId xmlns:a16="http://schemas.microsoft.com/office/drawing/2014/main" id="{1CFB26C0-C92B-46A6-93F7-B77C585A268C}"/>
            </a:ext>
          </a:extLst>
        </xdr:cNvPr>
        <xdr:cNvSpPr txBox="1"/>
      </xdr:nvSpPr>
      <xdr:spPr>
        <a:xfrm>
          <a:off x="12167244" y="1704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646" name="n_4aveValue【庁舎】&#10;有形固定資産減価償却率">
          <a:extLst>
            <a:ext uri="{FF2B5EF4-FFF2-40B4-BE49-F238E27FC236}">
              <a16:creationId xmlns:a16="http://schemas.microsoft.com/office/drawing/2014/main" id="{45D1F2A8-BA84-47F8-9CF2-84F7DFA76EA9}"/>
            </a:ext>
          </a:extLst>
        </xdr:cNvPr>
        <xdr:cNvSpPr txBox="1"/>
      </xdr:nvSpPr>
      <xdr:spPr>
        <a:xfrm>
          <a:off x="11354444" y="17452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52088</xdr:rowOff>
    </xdr:from>
    <xdr:ext cx="405111" cy="259045"/>
    <xdr:sp macro="" textlink="">
      <xdr:nvSpPr>
        <xdr:cNvPr id="647" name="n_4mainValue【庁舎】&#10;有形固定資産減価償却率">
          <a:extLst>
            <a:ext uri="{FF2B5EF4-FFF2-40B4-BE49-F238E27FC236}">
              <a16:creationId xmlns:a16="http://schemas.microsoft.com/office/drawing/2014/main" id="{7BA2A123-2426-463B-8E58-BB29F99B3FEC}"/>
            </a:ext>
          </a:extLst>
        </xdr:cNvPr>
        <xdr:cNvSpPr txBox="1"/>
      </xdr:nvSpPr>
      <xdr:spPr>
        <a:xfrm>
          <a:off x="11354444" y="1696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48" name="正方形/長方形 647">
          <a:extLst>
            <a:ext uri="{FF2B5EF4-FFF2-40B4-BE49-F238E27FC236}">
              <a16:creationId xmlns:a16="http://schemas.microsoft.com/office/drawing/2014/main" id="{0DD062B0-FF77-4958-95DC-E90693C5EFE3}"/>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9" name="正方形/長方形 648">
          <a:extLst>
            <a:ext uri="{FF2B5EF4-FFF2-40B4-BE49-F238E27FC236}">
              <a16:creationId xmlns:a16="http://schemas.microsoft.com/office/drawing/2014/main" id="{DADC8FF3-EAC6-4966-B0D5-BF3D0C91A554}"/>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0" name="正方形/長方形 649">
          <a:extLst>
            <a:ext uri="{FF2B5EF4-FFF2-40B4-BE49-F238E27FC236}">
              <a16:creationId xmlns:a16="http://schemas.microsoft.com/office/drawing/2014/main" id="{2421B175-4472-4148-87DC-4885287DB646}"/>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1" name="正方形/長方形 650">
          <a:extLst>
            <a:ext uri="{FF2B5EF4-FFF2-40B4-BE49-F238E27FC236}">
              <a16:creationId xmlns:a16="http://schemas.microsoft.com/office/drawing/2014/main" id="{55B9EA26-FC70-4217-9B62-2425345D07D7}"/>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2" name="正方形/長方形 651">
          <a:extLst>
            <a:ext uri="{FF2B5EF4-FFF2-40B4-BE49-F238E27FC236}">
              <a16:creationId xmlns:a16="http://schemas.microsoft.com/office/drawing/2014/main" id="{1C4A5998-E961-4749-AD22-682C2AD93F0C}"/>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3" name="正方形/長方形 652">
          <a:extLst>
            <a:ext uri="{FF2B5EF4-FFF2-40B4-BE49-F238E27FC236}">
              <a16:creationId xmlns:a16="http://schemas.microsoft.com/office/drawing/2014/main" id="{CD89B0C5-308E-4CA1-89B5-9E8C5DE0673F}"/>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4" name="正方形/長方形 653">
          <a:extLst>
            <a:ext uri="{FF2B5EF4-FFF2-40B4-BE49-F238E27FC236}">
              <a16:creationId xmlns:a16="http://schemas.microsoft.com/office/drawing/2014/main" id="{D036A7A2-0576-4645-A660-C2904198BDF8}"/>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5" name="正方形/長方形 654">
          <a:extLst>
            <a:ext uri="{FF2B5EF4-FFF2-40B4-BE49-F238E27FC236}">
              <a16:creationId xmlns:a16="http://schemas.microsoft.com/office/drawing/2014/main" id="{90E06935-F089-4238-AE41-F10B18CBF1B9}"/>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56" name="テキスト ボックス 655">
          <a:extLst>
            <a:ext uri="{FF2B5EF4-FFF2-40B4-BE49-F238E27FC236}">
              <a16:creationId xmlns:a16="http://schemas.microsoft.com/office/drawing/2014/main" id="{B893BE8C-3043-4A81-A15B-6CEC21844D87}"/>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57" name="直線コネクタ 656">
          <a:extLst>
            <a:ext uri="{FF2B5EF4-FFF2-40B4-BE49-F238E27FC236}">
              <a16:creationId xmlns:a16="http://schemas.microsoft.com/office/drawing/2014/main" id="{2ABD9351-5B4B-4BFD-B019-793CD4299DB2}"/>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58" name="直線コネクタ 657">
          <a:extLst>
            <a:ext uri="{FF2B5EF4-FFF2-40B4-BE49-F238E27FC236}">
              <a16:creationId xmlns:a16="http://schemas.microsoft.com/office/drawing/2014/main" id="{05954B62-304E-416D-8685-EC9B8B09B693}"/>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59" name="テキスト ボックス 658">
          <a:extLst>
            <a:ext uri="{FF2B5EF4-FFF2-40B4-BE49-F238E27FC236}">
              <a16:creationId xmlns:a16="http://schemas.microsoft.com/office/drawing/2014/main" id="{C73A95A8-AE5E-4C53-9002-2B8D339BAA33}"/>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60" name="直線コネクタ 659">
          <a:extLst>
            <a:ext uri="{FF2B5EF4-FFF2-40B4-BE49-F238E27FC236}">
              <a16:creationId xmlns:a16="http://schemas.microsoft.com/office/drawing/2014/main" id="{E8FDF286-E885-4923-A9D8-4D80BEA67821}"/>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61" name="テキスト ボックス 660">
          <a:extLst>
            <a:ext uri="{FF2B5EF4-FFF2-40B4-BE49-F238E27FC236}">
              <a16:creationId xmlns:a16="http://schemas.microsoft.com/office/drawing/2014/main" id="{7C5171E3-14FA-44FB-BD86-FA7F891C196D}"/>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62" name="直線コネクタ 661">
          <a:extLst>
            <a:ext uri="{FF2B5EF4-FFF2-40B4-BE49-F238E27FC236}">
              <a16:creationId xmlns:a16="http://schemas.microsoft.com/office/drawing/2014/main" id="{10C2F305-B07F-4457-AC5B-B45AF0D07D46}"/>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63" name="テキスト ボックス 662">
          <a:extLst>
            <a:ext uri="{FF2B5EF4-FFF2-40B4-BE49-F238E27FC236}">
              <a16:creationId xmlns:a16="http://schemas.microsoft.com/office/drawing/2014/main" id="{24DB88FD-133F-4E61-997E-EBCCC475A5AA}"/>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64" name="直線コネクタ 663">
          <a:extLst>
            <a:ext uri="{FF2B5EF4-FFF2-40B4-BE49-F238E27FC236}">
              <a16:creationId xmlns:a16="http://schemas.microsoft.com/office/drawing/2014/main" id="{94B41C8B-ED50-4151-B200-9B9326EAB7D5}"/>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65" name="テキスト ボックス 664">
          <a:extLst>
            <a:ext uri="{FF2B5EF4-FFF2-40B4-BE49-F238E27FC236}">
              <a16:creationId xmlns:a16="http://schemas.microsoft.com/office/drawing/2014/main" id="{1AE80430-12D7-4FD4-A654-D5D057CD46AA}"/>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66" name="直線コネクタ 665">
          <a:extLst>
            <a:ext uri="{FF2B5EF4-FFF2-40B4-BE49-F238E27FC236}">
              <a16:creationId xmlns:a16="http://schemas.microsoft.com/office/drawing/2014/main" id="{1891E44C-011C-4061-B8B3-E3200F7A0DFC}"/>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67" name="テキスト ボックス 666">
          <a:extLst>
            <a:ext uri="{FF2B5EF4-FFF2-40B4-BE49-F238E27FC236}">
              <a16:creationId xmlns:a16="http://schemas.microsoft.com/office/drawing/2014/main" id="{3E43028C-AF48-41B6-8659-1B01B979CB87}"/>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68" name="直線コネクタ 667">
          <a:extLst>
            <a:ext uri="{FF2B5EF4-FFF2-40B4-BE49-F238E27FC236}">
              <a16:creationId xmlns:a16="http://schemas.microsoft.com/office/drawing/2014/main" id="{46833C35-5616-4B93-97E4-244F9EFDC73F}"/>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69" name="テキスト ボックス 668">
          <a:extLst>
            <a:ext uri="{FF2B5EF4-FFF2-40B4-BE49-F238E27FC236}">
              <a16:creationId xmlns:a16="http://schemas.microsoft.com/office/drawing/2014/main" id="{4CB31F8B-0C93-4A60-8A70-930D5AB5AE97}"/>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70" name="直線コネクタ 669">
          <a:extLst>
            <a:ext uri="{FF2B5EF4-FFF2-40B4-BE49-F238E27FC236}">
              <a16:creationId xmlns:a16="http://schemas.microsoft.com/office/drawing/2014/main" id="{4E1D9840-C929-4F3F-8F0D-4B03A6176D80}"/>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71" name="テキスト ボックス 670">
          <a:extLst>
            <a:ext uri="{FF2B5EF4-FFF2-40B4-BE49-F238E27FC236}">
              <a16:creationId xmlns:a16="http://schemas.microsoft.com/office/drawing/2014/main" id="{62214382-6608-4A8A-9556-BD83103EF4A9}"/>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72" name="【庁舎】&#10;一人当たり面積グラフ枠">
          <a:extLst>
            <a:ext uri="{FF2B5EF4-FFF2-40B4-BE49-F238E27FC236}">
              <a16:creationId xmlns:a16="http://schemas.microsoft.com/office/drawing/2014/main" id="{7C61A7C0-8F54-4E19-B166-30B4E78AA4D4}"/>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673" name="直線コネクタ 672">
          <a:extLst>
            <a:ext uri="{FF2B5EF4-FFF2-40B4-BE49-F238E27FC236}">
              <a16:creationId xmlns:a16="http://schemas.microsoft.com/office/drawing/2014/main" id="{98C479FA-41A5-45F3-B847-281FDD2DE37F}"/>
            </a:ext>
          </a:extLst>
        </xdr:cNvPr>
        <xdr:cNvCxnSpPr/>
      </xdr:nvCxnSpPr>
      <xdr:spPr>
        <a:xfrm flipV="1">
          <a:off x="19951064" y="166154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674" name="【庁舎】&#10;一人当たり面積最小値テキスト">
          <a:extLst>
            <a:ext uri="{FF2B5EF4-FFF2-40B4-BE49-F238E27FC236}">
              <a16:creationId xmlns:a16="http://schemas.microsoft.com/office/drawing/2014/main" id="{13745538-A061-4761-B111-34020D77B10F}"/>
            </a:ext>
          </a:extLst>
        </xdr:cNvPr>
        <xdr:cNvSpPr txBox="1"/>
      </xdr:nvSpPr>
      <xdr:spPr>
        <a:xfrm>
          <a:off x="19989800" y="1792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675" name="直線コネクタ 674">
          <a:extLst>
            <a:ext uri="{FF2B5EF4-FFF2-40B4-BE49-F238E27FC236}">
              <a16:creationId xmlns:a16="http://schemas.microsoft.com/office/drawing/2014/main" id="{B7EBAA2D-679D-4DA3-BFC3-C8315CBEE753}"/>
            </a:ext>
          </a:extLst>
        </xdr:cNvPr>
        <xdr:cNvCxnSpPr/>
      </xdr:nvCxnSpPr>
      <xdr:spPr>
        <a:xfrm>
          <a:off x="19881850" y="179200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676" name="【庁舎】&#10;一人当たり面積最大値テキスト">
          <a:extLst>
            <a:ext uri="{FF2B5EF4-FFF2-40B4-BE49-F238E27FC236}">
              <a16:creationId xmlns:a16="http://schemas.microsoft.com/office/drawing/2014/main" id="{0A47367E-58F4-4709-A638-BFAF23E878C9}"/>
            </a:ext>
          </a:extLst>
        </xdr:cNvPr>
        <xdr:cNvSpPr txBox="1"/>
      </xdr:nvSpPr>
      <xdr:spPr>
        <a:xfrm>
          <a:off x="19989800" y="16390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677" name="直線コネクタ 676">
          <a:extLst>
            <a:ext uri="{FF2B5EF4-FFF2-40B4-BE49-F238E27FC236}">
              <a16:creationId xmlns:a16="http://schemas.microsoft.com/office/drawing/2014/main" id="{0B1BC5D5-E1DD-4728-9FD0-CE8E2C2A9AAE}"/>
            </a:ext>
          </a:extLst>
        </xdr:cNvPr>
        <xdr:cNvCxnSpPr/>
      </xdr:nvCxnSpPr>
      <xdr:spPr>
        <a:xfrm>
          <a:off x="19881850" y="166154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126291</xdr:rowOff>
    </xdr:from>
    <xdr:ext cx="469744" cy="259045"/>
    <xdr:sp macro="" textlink="">
      <xdr:nvSpPr>
        <xdr:cNvPr id="678" name="【庁舎】&#10;一人当たり面積平均値テキスト">
          <a:extLst>
            <a:ext uri="{FF2B5EF4-FFF2-40B4-BE49-F238E27FC236}">
              <a16:creationId xmlns:a16="http://schemas.microsoft.com/office/drawing/2014/main" id="{EF92BA57-4A62-444A-A56E-C8444C45ED54}"/>
            </a:ext>
          </a:extLst>
        </xdr:cNvPr>
        <xdr:cNvSpPr txBox="1"/>
      </xdr:nvSpPr>
      <xdr:spPr>
        <a:xfrm>
          <a:off x="19989800" y="17385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679" name="フローチャート: 判断 678">
          <a:extLst>
            <a:ext uri="{FF2B5EF4-FFF2-40B4-BE49-F238E27FC236}">
              <a16:creationId xmlns:a16="http://schemas.microsoft.com/office/drawing/2014/main" id="{AFDC75DE-12F3-4455-897C-CC4BE1880D5F}"/>
            </a:ext>
          </a:extLst>
        </xdr:cNvPr>
        <xdr:cNvSpPr/>
      </xdr:nvSpPr>
      <xdr:spPr>
        <a:xfrm>
          <a:off x="19900900" y="1740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680" name="フローチャート: 判断 679">
          <a:extLst>
            <a:ext uri="{FF2B5EF4-FFF2-40B4-BE49-F238E27FC236}">
              <a16:creationId xmlns:a16="http://schemas.microsoft.com/office/drawing/2014/main" id="{9FF59EBB-0025-4ECE-BAB3-EBBC90D88852}"/>
            </a:ext>
          </a:extLst>
        </xdr:cNvPr>
        <xdr:cNvSpPr/>
      </xdr:nvSpPr>
      <xdr:spPr>
        <a:xfrm>
          <a:off x="19157950" y="173859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681" name="フローチャート: 判断 680">
          <a:extLst>
            <a:ext uri="{FF2B5EF4-FFF2-40B4-BE49-F238E27FC236}">
              <a16:creationId xmlns:a16="http://schemas.microsoft.com/office/drawing/2014/main" id="{AF36857B-1F0D-4736-9D58-5211286D2776}"/>
            </a:ext>
          </a:extLst>
        </xdr:cNvPr>
        <xdr:cNvSpPr/>
      </xdr:nvSpPr>
      <xdr:spPr>
        <a:xfrm>
          <a:off x="18345150" y="17392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682" name="フローチャート: 判断 681">
          <a:extLst>
            <a:ext uri="{FF2B5EF4-FFF2-40B4-BE49-F238E27FC236}">
              <a16:creationId xmlns:a16="http://schemas.microsoft.com/office/drawing/2014/main" id="{6F838582-CFF0-42E8-B8FF-3B60B38DD062}"/>
            </a:ext>
          </a:extLst>
        </xdr:cNvPr>
        <xdr:cNvSpPr/>
      </xdr:nvSpPr>
      <xdr:spPr>
        <a:xfrm>
          <a:off x="17551400" y="1740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683" name="フローチャート: 判断 682">
          <a:extLst>
            <a:ext uri="{FF2B5EF4-FFF2-40B4-BE49-F238E27FC236}">
              <a16:creationId xmlns:a16="http://schemas.microsoft.com/office/drawing/2014/main" id="{441D815B-6F63-4571-81E7-8D5EE5AB84A2}"/>
            </a:ext>
          </a:extLst>
        </xdr:cNvPr>
        <xdr:cNvSpPr/>
      </xdr:nvSpPr>
      <xdr:spPr>
        <a:xfrm>
          <a:off x="16757650" y="174365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C9A3D22D-46D0-4236-832D-C128383E19F4}"/>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A0C9788F-BECA-48F6-BCFD-89E6B0BED26E}"/>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6CAE0AD2-F081-4798-A5EE-A7EEE69212DD}"/>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568D868D-DAF5-47D4-BCDB-8613A1126489}"/>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688D8837-96C2-473B-AD9F-6BF4B24C2E16}"/>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104</xdr:row>
      <xdr:rowOff>126637</xdr:rowOff>
    </xdr:from>
    <xdr:to>
      <xdr:col>98</xdr:col>
      <xdr:colOff>38100</xdr:colOff>
      <xdr:row>105</xdr:row>
      <xdr:rowOff>56787</xdr:rowOff>
    </xdr:to>
    <xdr:sp macro="" textlink="">
      <xdr:nvSpPr>
        <xdr:cNvPr id="689" name="楕円 688">
          <a:extLst>
            <a:ext uri="{FF2B5EF4-FFF2-40B4-BE49-F238E27FC236}">
              <a16:creationId xmlns:a16="http://schemas.microsoft.com/office/drawing/2014/main" id="{3E5070C8-D2FA-4FCF-8DF9-1277820F45E8}"/>
            </a:ext>
          </a:extLst>
        </xdr:cNvPr>
        <xdr:cNvSpPr/>
      </xdr:nvSpPr>
      <xdr:spPr>
        <a:xfrm>
          <a:off x="16757650" y="173859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103</xdr:row>
      <xdr:rowOff>73314</xdr:rowOff>
    </xdr:from>
    <xdr:ext cx="469744" cy="259045"/>
    <xdr:sp macro="" textlink="">
      <xdr:nvSpPr>
        <xdr:cNvPr id="690" name="n_1aveValue【庁舎】&#10;一人当たり面積">
          <a:extLst>
            <a:ext uri="{FF2B5EF4-FFF2-40B4-BE49-F238E27FC236}">
              <a16:creationId xmlns:a16="http://schemas.microsoft.com/office/drawing/2014/main" id="{790902AA-C657-4B3D-84E5-2AEBD0E31759}"/>
            </a:ext>
          </a:extLst>
        </xdr:cNvPr>
        <xdr:cNvSpPr txBox="1"/>
      </xdr:nvSpPr>
      <xdr:spPr>
        <a:xfrm>
          <a:off x="18980227" y="1716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691" name="n_2aveValue【庁舎】&#10;一人当たり面積">
          <a:extLst>
            <a:ext uri="{FF2B5EF4-FFF2-40B4-BE49-F238E27FC236}">
              <a16:creationId xmlns:a16="http://schemas.microsoft.com/office/drawing/2014/main" id="{A895B66C-19A3-49B7-B86F-4FC05BBAD447}"/>
            </a:ext>
          </a:extLst>
        </xdr:cNvPr>
        <xdr:cNvSpPr txBox="1"/>
      </xdr:nvSpPr>
      <xdr:spPr>
        <a:xfrm>
          <a:off x="18180127" y="17167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692" name="n_3aveValue【庁舎】&#10;一人当たり面積">
          <a:extLst>
            <a:ext uri="{FF2B5EF4-FFF2-40B4-BE49-F238E27FC236}">
              <a16:creationId xmlns:a16="http://schemas.microsoft.com/office/drawing/2014/main" id="{BE98F019-E651-4635-B552-72C9D00D770C}"/>
            </a:ext>
          </a:extLst>
        </xdr:cNvPr>
        <xdr:cNvSpPr txBox="1"/>
      </xdr:nvSpPr>
      <xdr:spPr>
        <a:xfrm>
          <a:off x="17386377" y="1718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98533</xdr:rowOff>
    </xdr:from>
    <xdr:ext cx="469744" cy="259045"/>
    <xdr:sp macro="" textlink="">
      <xdr:nvSpPr>
        <xdr:cNvPr id="693" name="n_4aveValue【庁舎】&#10;一人当たり面積">
          <a:extLst>
            <a:ext uri="{FF2B5EF4-FFF2-40B4-BE49-F238E27FC236}">
              <a16:creationId xmlns:a16="http://schemas.microsoft.com/office/drawing/2014/main" id="{4A227EC4-65F1-4F65-89F8-B67949473C67}"/>
            </a:ext>
          </a:extLst>
        </xdr:cNvPr>
        <xdr:cNvSpPr txBox="1"/>
      </xdr:nvSpPr>
      <xdr:spPr>
        <a:xfrm>
          <a:off x="16592627" y="17529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73314</xdr:rowOff>
    </xdr:from>
    <xdr:ext cx="469744" cy="259045"/>
    <xdr:sp macro="" textlink="">
      <xdr:nvSpPr>
        <xdr:cNvPr id="694" name="n_4mainValue【庁舎】&#10;一人当たり面積">
          <a:extLst>
            <a:ext uri="{FF2B5EF4-FFF2-40B4-BE49-F238E27FC236}">
              <a16:creationId xmlns:a16="http://schemas.microsoft.com/office/drawing/2014/main" id="{9F8890C1-5248-40E0-AF0D-05D3395D2A9D}"/>
            </a:ext>
          </a:extLst>
        </xdr:cNvPr>
        <xdr:cNvSpPr txBox="1"/>
      </xdr:nvSpPr>
      <xdr:spPr>
        <a:xfrm>
          <a:off x="16592627" y="1716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95" name="正方形/長方形 694">
          <a:extLst>
            <a:ext uri="{FF2B5EF4-FFF2-40B4-BE49-F238E27FC236}">
              <a16:creationId xmlns:a16="http://schemas.microsoft.com/office/drawing/2014/main" id="{43898CBE-7804-425E-959D-E68A250EB9E5}"/>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96" name="正方形/長方形 695">
          <a:extLst>
            <a:ext uri="{FF2B5EF4-FFF2-40B4-BE49-F238E27FC236}">
              <a16:creationId xmlns:a16="http://schemas.microsoft.com/office/drawing/2014/main" id="{74B5AA7F-E9D3-4C74-9DBC-7CC69F599836}"/>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97" name="テキスト ボックス 696">
          <a:extLst>
            <a:ext uri="{FF2B5EF4-FFF2-40B4-BE49-F238E27FC236}">
              <a16:creationId xmlns:a16="http://schemas.microsoft.com/office/drawing/2014/main" id="{7C9A0994-1BE2-4643-8834-15B4B39EDD66}"/>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類似団体平均と比較して、高い比率となっている施設が多く、特に図書館については、令和２年度時点で</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となっている。公共施設等総合管理計画及び個別施設計画に沿って適切な維持管理を行っていくとともに、適宜適切な修繕等行っていく必要がある。そのためにも、将来負担に備えた基金等への積立を検討していく。保健センターについては、令和３年度に新設となっている。体育施設・福祉施設等計画に沿った適切な維持管理を行っていくとともに、建て替え・統合化についても検討を図って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20102;&#12305;32_&#26126;&#21644;&#30010;/&#12304;&#36001;&#25919;&#29366;&#27841;&#36039;&#26009;&#38598;&#12305;_105228_&#26126;&#21644;&#30010;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32_&#26126;&#21644;&#30010;/&#12304;&#36001;&#25919;&#29366;&#27841;&#36039;&#26009;&#38598;&#12305;_105228_&#26126;&#21644;&#30010;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32_&#26126;&#21644;&#30010;/&#12304;&#36001;&#25919;&#29366;&#27841;&#36039;&#26009;&#38598;&#12305;_105228_&#26126;&#21644;&#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57.9</v>
          </cell>
        </row>
        <row r="53">
          <cell r="BP53">
            <v>70.2</v>
          </cell>
        </row>
        <row r="55">
          <cell r="AN55" t="str">
            <v>類似団体内平均値</v>
          </cell>
          <cell r="BP55">
            <v>23.5</v>
          </cell>
        </row>
        <row r="57">
          <cell r="BP57">
            <v>62</v>
          </cell>
        </row>
        <row r="72">
          <cell r="BP72" t="str">
            <v>R02</v>
          </cell>
          <cell r="BX72" t="str">
            <v>R03</v>
          </cell>
          <cell r="CF72" t="str">
            <v>R04</v>
          </cell>
          <cell r="CN72" t="str">
            <v>R05</v>
          </cell>
          <cell r="CV72" t="str">
            <v>R06</v>
          </cell>
        </row>
        <row r="73">
          <cell r="AN73" t="str">
            <v>当該団体値</v>
          </cell>
          <cell r="BP73">
            <v>57.9</v>
          </cell>
          <cell r="BX73">
            <v>40.700000000000003</v>
          </cell>
          <cell r="CF73">
            <v>1.3</v>
          </cell>
          <cell r="CN73">
            <v>43.3</v>
          </cell>
          <cell r="CV73">
            <v>35.5</v>
          </cell>
        </row>
        <row r="75">
          <cell r="BP75">
            <v>7.6</v>
          </cell>
          <cell r="BX75">
            <v>8.3000000000000007</v>
          </cell>
          <cell r="CF75">
            <v>8.9</v>
          </cell>
          <cell r="CN75">
            <v>8.8000000000000007</v>
          </cell>
          <cell r="CV75">
            <v>8.4</v>
          </cell>
        </row>
        <row r="77">
          <cell r="AN77" t="str">
            <v>類似団体内平均値</v>
          </cell>
          <cell r="BP77">
            <v>23.5</v>
          </cell>
          <cell r="BX77">
            <v>8.5</v>
          </cell>
          <cell r="CF77">
            <v>0</v>
          </cell>
          <cell r="CN77">
            <v>0</v>
          </cell>
          <cell r="CV77">
            <v>0</v>
          </cell>
        </row>
        <row r="79">
          <cell r="BP79">
            <v>8.6</v>
          </cell>
          <cell r="BX79">
            <v>8.1999999999999993</v>
          </cell>
          <cell r="CF79">
            <v>8.4</v>
          </cell>
          <cell r="CN79">
            <v>8.5</v>
          </cell>
          <cell r="CV79">
            <v>8.1999999999999993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7865561</v>
      </c>
      <c r="BO4" s="358"/>
      <c r="BP4" s="358"/>
      <c r="BQ4" s="358"/>
      <c r="BR4" s="358"/>
      <c r="BS4" s="358"/>
      <c r="BT4" s="358"/>
      <c r="BU4" s="359"/>
      <c r="BV4" s="357">
        <v>8168258</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8.9</v>
      </c>
      <c r="CU4" s="364"/>
      <c r="CV4" s="364"/>
      <c r="CW4" s="364"/>
      <c r="CX4" s="364"/>
      <c r="CY4" s="364"/>
      <c r="CZ4" s="364"/>
      <c r="DA4" s="365"/>
      <c r="DB4" s="363">
        <v>10.8</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7202920</v>
      </c>
      <c r="BO5" s="395"/>
      <c r="BP5" s="395"/>
      <c r="BQ5" s="395"/>
      <c r="BR5" s="395"/>
      <c r="BS5" s="395"/>
      <c r="BT5" s="395"/>
      <c r="BU5" s="396"/>
      <c r="BV5" s="394">
        <v>7195084</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129.80000000000001</v>
      </c>
      <c r="CU5" s="392"/>
      <c r="CV5" s="392"/>
      <c r="CW5" s="392"/>
      <c r="CX5" s="392"/>
      <c r="CY5" s="392"/>
      <c r="CZ5" s="392"/>
      <c r="DA5" s="393"/>
      <c r="DB5" s="391">
        <v>88.2</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98</v>
      </c>
      <c r="AV6" s="427"/>
      <c r="AW6" s="427"/>
      <c r="AX6" s="427"/>
      <c r="AY6" s="428" t="s">
        <v>99</v>
      </c>
      <c r="AZ6" s="429"/>
      <c r="BA6" s="429"/>
      <c r="BB6" s="429"/>
      <c r="BC6" s="429"/>
      <c r="BD6" s="429"/>
      <c r="BE6" s="429"/>
      <c r="BF6" s="429"/>
      <c r="BG6" s="429"/>
      <c r="BH6" s="429"/>
      <c r="BI6" s="429"/>
      <c r="BJ6" s="429"/>
      <c r="BK6" s="429"/>
      <c r="BL6" s="429"/>
      <c r="BM6" s="430"/>
      <c r="BN6" s="394">
        <v>662641</v>
      </c>
      <c r="BO6" s="395"/>
      <c r="BP6" s="395"/>
      <c r="BQ6" s="395"/>
      <c r="BR6" s="395"/>
      <c r="BS6" s="395"/>
      <c r="BT6" s="395"/>
      <c r="BU6" s="396"/>
      <c r="BV6" s="394">
        <v>973174</v>
      </c>
      <c r="BW6" s="395"/>
      <c r="BX6" s="395"/>
      <c r="BY6" s="395"/>
      <c r="BZ6" s="395"/>
      <c r="CA6" s="395"/>
      <c r="CB6" s="395"/>
      <c r="CC6" s="396"/>
      <c r="CD6" s="397" t="s">
        <v>100</v>
      </c>
      <c r="CE6" s="398"/>
      <c r="CF6" s="398"/>
      <c r="CG6" s="398"/>
      <c r="CH6" s="398"/>
      <c r="CI6" s="398"/>
      <c r="CJ6" s="398"/>
      <c r="CK6" s="398"/>
      <c r="CL6" s="398"/>
      <c r="CM6" s="398"/>
      <c r="CN6" s="398"/>
      <c r="CO6" s="398"/>
      <c r="CP6" s="398"/>
      <c r="CQ6" s="398"/>
      <c r="CR6" s="398"/>
      <c r="CS6" s="399"/>
      <c r="CT6" s="431">
        <v>129.80000000000001</v>
      </c>
      <c r="CU6" s="432"/>
      <c r="CV6" s="432"/>
      <c r="CW6" s="432"/>
      <c r="CX6" s="432"/>
      <c r="CY6" s="432"/>
      <c r="CZ6" s="432"/>
      <c r="DA6" s="433"/>
      <c r="DB6" s="431">
        <v>88.2</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101</v>
      </c>
      <c r="AN7" s="424"/>
      <c r="AO7" s="424"/>
      <c r="AP7" s="424"/>
      <c r="AQ7" s="424"/>
      <c r="AR7" s="424"/>
      <c r="AS7" s="424"/>
      <c r="AT7" s="425"/>
      <c r="AU7" s="426" t="s">
        <v>98</v>
      </c>
      <c r="AV7" s="427"/>
      <c r="AW7" s="427"/>
      <c r="AX7" s="427"/>
      <c r="AY7" s="428" t="s">
        <v>102</v>
      </c>
      <c r="AZ7" s="429"/>
      <c r="BA7" s="429"/>
      <c r="BB7" s="429"/>
      <c r="BC7" s="429"/>
      <c r="BD7" s="429"/>
      <c r="BE7" s="429"/>
      <c r="BF7" s="429"/>
      <c r="BG7" s="429"/>
      <c r="BH7" s="429"/>
      <c r="BI7" s="429"/>
      <c r="BJ7" s="429"/>
      <c r="BK7" s="429"/>
      <c r="BL7" s="429"/>
      <c r="BM7" s="430"/>
      <c r="BN7" s="394">
        <v>280193</v>
      </c>
      <c r="BO7" s="395"/>
      <c r="BP7" s="395"/>
      <c r="BQ7" s="395"/>
      <c r="BR7" s="395"/>
      <c r="BS7" s="395"/>
      <c r="BT7" s="395"/>
      <c r="BU7" s="396"/>
      <c r="BV7" s="394">
        <v>546209</v>
      </c>
      <c r="BW7" s="395"/>
      <c r="BX7" s="395"/>
      <c r="BY7" s="395"/>
      <c r="BZ7" s="395"/>
      <c r="CA7" s="395"/>
      <c r="CB7" s="395"/>
      <c r="CC7" s="396"/>
      <c r="CD7" s="397" t="s">
        <v>103</v>
      </c>
      <c r="CE7" s="398"/>
      <c r="CF7" s="398"/>
      <c r="CG7" s="398"/>
      <c r="CH7" s="398"/>
      <c r="CI7" s="398"/>
      <c r="CJ7" s="398"/>
      <c r="CK7" s="398"/>
      <c r="CL7" s="398"/>
      <c r="CM7" s="398"/>
      <c r="CN7" s="398"/>
      <c r="CO7" s="398"/>
      <c r="CP7" s="398"/>
      <c r="CQ7" s="398"/>
      <c r="CR7" s="398"/>
      <c r="CS7" s="399"/>
      <c r="CT7" s="394">
        <v>4276156</v>
      </c>
      <c r="CU7" s="395"/>
      <c r="CV7" s="395"/>
      <c r="CW7" s="395"/>
      <c r="CX7" s="395"/>
      <c r="CY7" s="395"/>
      <c r="CZ7" s="395"/>
      <c r="DA7" s="396"/>
      <c r="DB7" s="394">
        <v>3950198</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104</v>
      </c>
      <c r="AN8" s="424"/>
      <c r="AO8" s="424"/>
      <c r="AP8" s="424"/>
      <c r="AQ8" s="424"/>
      <c r="AR8" s="424"/>
      <c r="AS8" s="424"/>
      <c r="AT8" s="425"/>
      <c r="AU8" s="426" t="s">
        <v>90</v>
      </c>
      <c r="AV8" s="427"/>
      <c r="AW8" s="427"/>
      <c r="AX8" s="427"/>
      <c r="AY8" s="428" t="s">
        <v>105</v>
      </c>
      <c r="AZ8" s="429"/>
      <c r="BA8" s="429"/>
      <c r="BB8" s="429"/>
      <c r="BC8" s="429"/>
      <c r="BD8" s="429"/>
      <c r="BE8" s="429"/>
      <c r="BF8" s="429"/>
      <c r="BG8" s="429"/>
      <c r="BH8" s="429"/>
      <c r="BI8" s="429"/>
      <c r="BJ8" s="429"/>
      <c r="BK8" s="429"/>
      <c r="BL8" s="429"/>
      <c r="BM8" s="430"/>
      <c r="BN8" s="394">
        <v>382448</v>
      </c>
      <c r="BO8" s="395"/>
      <c r="BP8" s="395"/>
      <c r="BQ8" s="395"/>
      <c r="BR8" s="395"/>
      <c r="BS8" s="395"/>
      <c r="BT8" s="395"/>
      <c r="BU8" s="396"/>
      <c r="BV8" s="394">
        <v>426965</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0.93</v>
      </c>
      <c r="CU8" s="435"/>
      <c r="CV8" s="435"/>
      <c r="CW8" s="435"/>
      <c r="CX8" s="435"/>
      <c r="CY8" s="435"/>
      <c r="CZ8" s="435"/>
      <c r="DA8" s="436"/>
      <c r="DB8" s="434">
        <v>0.84</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10882</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-44517</v>
      </c>
      <c r="BO9" s="395"/>
      <c r="BP9" s="395"/>
      <c r="BQ9" s="395"/>
      <c r="BR9" s="395"/>
      <c r="BS9" s="395"/>
      <c r="BT9" s="395"/>
      <c r="BU9" s="396"/>
      <c r="BV9" s="394">
        <v>172893</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6.7</v>
      </c>
      <c r="CU9" s="392"/>
      <c r="CV9" s="392"/>
      <c r="CW9" s="392"/>
      <c r="CX9" s="392"/>
      <c r="CY9" s="392"/>
      <c r="CZ9" s="392"/>
      <c r="DA9" s="393"/>
      <c r="DB9" s="391">
        <v>6.9</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11044</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550792</v>
      </c>
      <c r="BO10" s="395"/>
      <c r="BP10" s="395"/>
      <c r="BQ10" s="395"/>
      <c r="BR10" s="395"/>
      <c r="BS10" s="395"/>
      <c r="BT10" s="395"/>
      <c r="BU10" s="396"/>
      <c r="BV10" s="394">
        <v>150244</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10751</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720444</v>
      </c>
      <c r="BO12" s="395"/>
      <c r="BP12" s="395"/>
      <c r="BQ12" s="395"/>
      <c r="BR12" s="395"/>
      <c r="BS12" s="395"/>
      <c r="BT12" s="395"/>
      <c r="BU12" s="396"/>
      <c r="BV12" s="394">
        <v>996152</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10359</v>
      </c>
      <c r="S13" s="479"/>
      <c r="T13" s="479"/>
      <c r="U13" s="479"/>
      <c r="V13" s="480"/>
      <c r="W13" s="410" t="s">
        <v>131</v>
      </c>
      <c r="X13" s="411"/>
      <c r="Y13" s="411"/>
      <c r="Z13" s="411"/>
      <c r="AA13" s="411"/>
      <c r="AB13" s="401"/>
      <c r="AC13" s="445">
        <v>330</v>
      </c>
      <c r="AD13" s="446"/>
      <c r="AE13" s="446"/>
      <c r="AF13" s="446"/>
      <c r="AG13" s="488"/>
      <c r="AH13" s="445">
        <v>392</v>
      </c>
      <c r="AI13" s="446"/>
      <c r="AJ13" s="446"/>
      <c r="AK13" s="446"/>
      <c r="AL13" s="447"/>
      <c r="AM13" s="423" t="s">
        <v>132</v>
      </c>
      <c r="AN13" s="424"/>
      <c r="AO13" s="424"/>
      <c r="AP13" s="424"/>
      <c r="AQ13" s="424"/>
      <c r="AR13" s="424"/>
      <c r="AS13" s="424"/>
      <c r="AT13" s="425"/>
      <c r="AU13" s="426" t="s">
        <v>90</v>
      </c>
      <c r="AV13" s="427"/>
      <c r="AW13" s="427"/>
      <c r="AX13" s="427"/>
      <c r="AY13" s="428" t="s">
        <v>133</v>
      </c>
      <c r="AZ13" s="429"/>
      <c r="BA13" s="429"/>
      <c r="BB13" s="429"/>
      <c r="BC13" s="429"/>
      <c r="BD13" s="429"/>
      <c r="BE13" s="429"/>
      <c r="BF13" s="429"/>
      <c r="BG13" s="429"/>
      <c r="BH13" s="429"/>
      <c r="BI13" s="429"/>
      <c r="BJ13" s="429"/>
      <c r="BK13" s="429"/>
      <c r="BL13" s="429"/>
      <c r="BM13" s="430"/>
      <c r="BN13" s="394">
        <v>-214169</v>
      </c>
      <c r="BO13" s="395"/>
      <c r="BP13" s="395"/>
      <c r="BQ13" s="395"/>
      <c r="BR13" s="395"/>
      <c r="BS13" s="395"/>
      <c r="BT13" s="395"/>
      <c r="BU13" s="396"/>
      <c r="BV13" s="394">
        <v>-673015</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8.4</v>
      </c>
      <c r="CU13" s="392"/>
      <c r="CV13" s="392"/>
      <c r="CW13" s="392"/>
      <c r="CX13" s="392"/>
      <c r="CY13" s="392"/>
      <c r="CZ13" s="392"/>
      <c r="DA13" s="393"/>
      <c r="DB13" s="391">
        <v>8.8000000000000007</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10836</v>
      </c>
      <c r="S14" s="479"/>
      <c r="T14" s="479"/>
      <c r="U14" s="479"/>
      <c r="V14" s="480"/>
      <c r="W14" s="384"/>
      <c r="X14" s="385"/>
      <c r="Y14" s="385"/>
      <c r="Z14" s="385"/>
      <c r="AA14" s="385"/>
      <c r="AB14" s="374"/>
      <c r="AC14" s="481">
        <v>6.1</v>
      </c>
      <c r="AD14" s="482"/>
      <c r="AE14" s="482"/>
      <c r="AF14" s="482"/>
      <c r="AG14" s="483"/>
      <c r="AH14" s="481">
        <v>7.1</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35.5</v>
      </c>
      <c r="CU14" s="493"/>
      <c r="CV14" s="493"/>
      <c r="CW14" s="493"/>
      <c r="CX14" s="493"/>
      <c r="CY14" s="493"/>
      <c r="CZ14" s="493"/>
      <c r="DA14" s="494"/>
      <c r="DB14" s="492">
        <v>43.3</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10505</v>
      </c>
      <c r="S15" s="479"/>
      <c r="T15" s="479"/>
      <c r="U15" s="479"/>
      <c r="V15" s="480"/>
      <c r="W15" s="410" t="s">
        <v>137</v>
      </c>
      <c r="X15" s="411"/>
      <c r="Y15" s="411"/>
      <c r="Z15" s="411"/>
      <c r="AA15" s="411"/>
      <c r="AB15" s="401"/>
      <c r="AC15" s="445">
        <v>2031</v>
      </c>
      <c r="AD15" s="446"/>
      <c r="AE15" s="446"/>
      <c r="AF15" s="446"/>
      <c r="AG15" s="488"/>
      <c r="AH15" s="445">
        <v>2109</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3292653</v>
      </c>
      <c r="BO15" s="358"/>
      <c r="BP15" s="358"/>
      <c r="BQ15" s="358"/>
      <c r="BR15" s="358"/>
      <c r="BS15" s="358"/>
      <c r="BT15" s="358"/>
      <c r="BU15" s="359"/>
      <c r="BV15" s="357">
        <v>2960052</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37.5</v>
      </c>
      <c r="AD16" s="482"/>
      <c r="AE16" s="482"/>
      <c r="AF16" s="482"/>
      <c r="AG16" s="483"/>
      <c r="AH16" s="481">
        <v>38</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3170906</v>
      </c>
      <c r="BO16" s="395"/>
      <c r="BP16" s="395"/>
      <c r="BQ16" s="395"/>
      <c r="BR16" s="395"/>
      <c r="BS16" s="395"/>
      <c r="BT16" s="395"/>
      <c r="BU16" s="396"/>
      <c r="BV16" s="394">
        <v>3072902</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3061</v>
      </c>
      <c r="AD17" s="446"/>
      <c r="AE17" s="446"/>
      <c r="AF17" s="446"/>
      <c r="AG17" s="488"/>
      <c r="AH17" s="445">
        <v>3052</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4276156</v>
      </c>
      <c r="BO17" s="395"/>
      <c r="BP17" s="395"/>
      <c r="BQ17" s="395"/>
      <c r="BR17" s="395"/>
      <c r="BS17" s="395"/>
      <c r="BT17" s="395"/>
      <c r="BU17" s="396"/>
      <c r="BV17" s="394">
        <v>3831490</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19.64</v>
      </c>
      <c r="M18" s="518"/>
      <c r="N18" s="518"/>
      <c r="O18" s="518"/>
      <c r="P18" s="518"/>
      <c r="Q18" s="518"/>
      <c r="R18" s="519"/>
      <c r="S18" s="519"/>
      <c r="T18" s="519"/>
      <c r="U18" s="519"/>
      <c r="V18" s="520"/>
      <c r="W18" s="412"/>
      <c r="X18" s="413"/>
      <c r="Y18" s="413"/>
      <c r="Z18" s="413"/>
      <c r="AA18" s="413"/>
      <c r="AB18" s="404"/>
      <c r="AC18" s="521">
        <v>56.5</v>
      </c>
      <c r="AD18" s="522"/>
      <c r="AE18" s="522"/>
      <c r="AF18" s="522"/>
      <c r="AG18" s="523"/>
      <c r="AH18" s="521">
        <v>55</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4081386</v>
      </c>
      <c r="BO18" s="395"/>
      <c r="BP18" s="395"/>
      <c r="BQ18" s="395"/>
      <c r="BR18" s="395"/>
      <c r="BS18" s="395"/>
      <c r="BT18" s="395"/>
      <c r="BU18" s="396"/>
      <c r="BV18" s="394">
        <v>3904692</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554</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5766161</v>
      </c>
      <c r="BO19" s="395"/>
      <c r="BP19" s="395"/>
      <c r="BQ19" s="395"/>
      <c r="BR19" s="395"/>
      <c r="BS19" s="395"/>
      <c r="BT19" s="395"/>
      <c r="BU19" s="396"/>
      <c r="BV19" s="394">
        <v>6126051</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4089</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3987324</v>
      </c>
      <c r="BO22" s="358"/>
      <c r="BP22" s="358"/>
      <c r="BQ22" s="358"/>
      <c r="BR22" s="358"/>
      <c r="BS22" s="358"/>
      <c r="BT22" s="358"/>
      <c r="BU22" s="359"/>
      <c r="BV22" s="357">
        <v>4041721</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3796828</v>
      </c>
      <c r="BO23" s="395"/>
      <c r="BP23" s="395"/>
      <c r="BQ23" s="395"/>
      <c r="BR23" s="395"/>
      <c r="BS23" s="395"/>
      <c r="BT23" s="395"/>
      <c r="BU23" s="396"/>
      <c r="BV23" s="394">
        <v>3885156</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7850</v>
      </c>
      <c r="R24" s="446"/>
      <c r="S24" s="446"/>
      <c r="T24" s="446"/>
      <c r="U24" s="446"/>
      <c r="V24" s="488"/>
      <c r="W24" s="540"/>
      <c r="X24" s="541"/>
      <c r="Y24" s="542"/>
      <c r="Z24" s="444" t="s">
        <v>162</v>
      </c>
      <c r="AA24" s="424"/>
      <c r="AB24" s="424"/>
      <c r="AC24" s="424"/>
      <c r="AD24" s="424"/>
      <c r="AE24" s="424"/>
      <c r="AF24" s="424"/>
      <c r="AG24" s="425"/>
      <c r="AH24" s="445">
        <v>104</v>
      </c>
      <c r="AI24" s="446"/>
      <c r="AJ24" s="446"/>
      <c r="AK24" s="446"/>
      <c r="AL24" s="488"/>
      <c r="AM24" s="445">
        <v>324272</v>
      </c>
      <c r="AN24" s="446"/>
      <c r="AO24" s="446"/>
      <c r="AP24" s="446"/>
      <c r="AQ24" s="446"/>
      <c r="AR24" s="488"/>
      <c r="AS24" s="445">
        <v>3118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1927971</v>
      </c>
      <c r="BO24" s="395"/>
      <c r="BP24" s="395"/>
      <c r="BQ24" s="395"/>
      <c r="BR24" s="395"/>
      <c r="BS24" s="395"/>
      <c r="BT24" s="395"/>
      <c r="BU24" s="396"/>
      <c r="BV24" s="394">
        <v>1743171</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6360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4743449</v>
      </c>
      <c r="BO25" s="358"/>
      <c r="BP25" s="358"/>
      <c r="BQ25" s="358"/>
      <c r="BR25" s="358"/>
      <c r="BS25" s="358"/>
      <c r="BT25" s="358"/>
      <c r="BU25" s="359"/>
      <c r="BV25" s="357">
        <v>4034589</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5910</v>
      </c>
      <c r="R26" s="446"/>
      <c r="S26" s="446"/>
      <c r="T26" s="446"/>
      <c r="U26" s="446"/>
      <c r="V26" s="488"/>
      <c r="W26" s="540"/>
      <c r="X26" s="541"/>
      <c r="Y26" s="542"/>
      <c r="Z26" s="444" t="s">
        <v>168</v>
      </c>
      <c r="AA26" s="546"/>
      <c r="AB26" s="546"/>
      <c r="AC26" s="546"/>
      <c r="AD26" s="546"/>
      <c r="AE26" s="546"/>
      <c r="AF26" s="546"/>
      <c r="AG26" s="547"/>
      <c r="AH26" s="445" t="s">
        <v>122</v>
      </c>
      <c r="AI26" s="446"/>
      <c r="AJ26" s="446"/>
      <c r="AK26" s="446"/>
      <c r="AL26" s="488"/>
      <c r="AM26" s="445" t="s">
        <v>122</v>
      </c>
      <c r="AN26" s="446"/>
      <c r="AO26" s="446"/>
      <c r="AP26" s="446"/>
      <c r="AQ26" s="446"/>
      <c r="AR26" s="488"/>
      <c r="AS26" s="445" t="s">
        <v>122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3180</v>
      </c>
      <c r="R27" s="446"/>
      <c r="S27" s="446"/>
      <c r="T27" s="446"/>
      <c r="U27" s="446"/>
      <c r="V27" s="488"/>
      <c r="W27" s="540"/>
      <c r="X27" s="541"/>
      <c r="Y27" s="542"/>
      <c r="Z27" s="444" t="s">
        <v>171</v>
      </c>
      <c r="AA27" s="424"/>
      <c r="AB27" s="424"/>
      <c r="AC27" s="424"/>
      <c r="AD27" s="424"/>
      <c r="AE27" s="424"/>
      <c r="AF27" s="424"/>
      <c r="AG27" s="425"/>
      <c r="AH27" s="445">
        <v>17</v>
      </c>
      <c r="AI27" s="446"/>
      <c r="AJ27" s="446"/>
      <c r="AK27" s="446"/>
      <c r="AL27" s="488"/>
      <c r="AM27" s="445">
        <v>47870</v>
      </c>
      <c r="AN27" s="446"/>
      <c r="AO27" s="446"/>
      <c r="AP27" s="446"/>
      <c r="AQ27" s="446"/>
      <c r="AR27" s="488"/>
      <c r="AS27" s="445">
        <v>2816</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2430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840669</v>
      </c>
      <c r="BO28" s="358"/>
      <c r="BP28" s="358"/>
      <c r="BQ28" s="358"/>
      <c r="BR28" s="358"/>
      <c r="BS28" s="358"/>
      <c r="BT28" s="358"/>
      <c r="BU28" s="359"/>
      <c r="BV28" s="357">
        <v>1010321</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10</v>
      </c>
      <c r="M29" s="446"/>
      <c r="N29" s="446"/>
      <c r="O29" s="446"/>
      <c r="P29" s="488"/>
      <c r="Q29" s="445">
        <v>2200</v>
      </c>
      <c r="R29" s="446"/>
      <c r="S29" s="446"/>
      <c r="T29" s="446"/>
      <c r="U29" s="446"/>
      <c r="V29" s="488"/>
      <c r="W29" s="543"/>
      <c r="X29" s="544"/>
      <c r="Y29" s="545"/>
      <c r="Z29" s="444" t="s">
        <v>177</v>
      </c>
      <c r="AA29" s="424"/>
      <c r="AB29" s="424"/>
      <c r="AC29" s="424"/>
      <c r="AD29" s="424"/>
      <c r="AE29" s="424"/>
      <c r="AF29" s="424"/>
      <c r="AG29" s="425"/>
      <c r="AH29" s="445">
        <v>121</v>
      </c>
      <c r="AI29" s="446"/>
      <c r="AJ29" s="446"/>
      <c r="AK29" s="446"/>
      <c r="AL29" s="488"/>
      <c r="AM29" s="445">
        <v>372142</v>
      </c>
      <c r="AN29" s="446"/>
      <c r="AO29" s="446"/>
      <c r="AP29" s="446"/>
      <c r="AQ29" s="446"/>
      <c r="AR29" s="488"/>
      <c r="AS29" s="445">
        <v>3076</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8601</v>
      </c>
      <c r="BO29" s="395"/>
      <c r="BP29" s="395"/>
      <c r="BQ29" s="395"/>
      <c r="BR29" s="395"/>
      <c r="BS29" s="395"/>
      <c r="BT29" s="395"/>
      <c r="BU29" s="396"/>
      <c r="BV29" s="394">
        <v>8600</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97.9</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1676236</v>
      </c>
      <c r="BO30" s="514"/>
      <c r="BP30" s="514"/>
      <c r="BQ30" s="514"/>
      <c r="BR30" s="514"/>
      <c r="BS30" s="514"/>
      <c r="BT30" s="514"/>
      <c r="BU30" s="515"/>
      <c r="BV30" s="513">
        <v>1768849</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公共下水道事業会計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6</v>
      </c>
      <c r="BX34" s="584"/>
      <c r="BY34" s="585" t="str">
        <f>IF('各会計、関係団体の財政状況及び健全化判断比率'!B68="","",'各会計、関係団体の財政状況及び健全化判断比率'!B68)</f>
        <v>館林衛生施設組合</v>
      </c>
      <c r="BZ34" s="585"/>
      <c r="CA34" s="585"/>
      <c r="CB34" s="585"/>
      <c r="CC34" s="585"/>
      <c r="CD34" s="585"/>
      <c r="CE34" s="585"/>
      <c r="CF34" s="585"/>
      <c r="CG34" s="585"/>
      <c r="CH34" s="585"/>
      <c r="CI34" s="585"/>
      <c r="CJ34" s="585"/>
      <c r="CK34" s="585"/>
      <c r="CL34" s="585"/>
      <c r="CM34" s="585"/>
      <c r="CN34" s="163"/>
      <c r="CO34" s="584">
        <f>IF(CQ34="","",MAX(C34:D43,U34:V43,AM34:AN43,BE34:BF43,BW34:BX43)+1)</f>
        <v>14</v>
      </c>
      <c r="CP34" s="584"/>
      <c r="CQ34" s="585" t="str">
        <f>IF('各会計、関係団体の財政状況及び健全化判断比率'!BS7="","",'各会計、関係団体の財政状況及び健全化判断比率'!BS7)</f>
        <v>明和町土地開発公社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t="str">
        <f t="shared" ref="AM35:AM43" si="0">IF(AO35="","",AM34+1)</f>
        <v/>
      </c>
      <c r="AN35" s="584"/>
      <c r="AO35" s="585"/>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7</v>
      </c>
      <c r="BX35" s="584"/>
      <c r="BY35" s="585" t="str">
        <f>IF('各会計、関係団体の財政状況及び健全化判断比率'!B69="","",'各会計、関係団体の財政状況及び健全化判断比率'!B69)</f>
        <v>館林地区消防組合</v>
      </c>
      <c r="BZ35" s="585"/>
      <c r="CA35" s="585"/>
      <c r="CB35" s="585"/>
      <c r="CC35" s="585"/>
      <c r="CD35" s="585"/>
      <c r="CE35" s="585"/>
      <c r="CF35" s="585"/>
      <c r="CG35" s="585"/>
      <c r="CH35" s="585"/>
      <c r="CI35" s="585"/>
      <c r="CJ35" s="585"/>
      <c r="CK35" s="585"/>
      <c r="CL35" s="585"/>
      <c r="CM35" s="585"/>
      <c r="CN35" s="163"/>
      <c r="CO35" s="584">
        <f t="shared" ref="CO35:CO43" si="3">IF(CQ35="","",CO34+1)</f>
        <v>15</v>
      </c>
      <c r="CP35" s="584"/>
      <c r="CQ35" s="585" t="str">
        <f>IF('各会計、関係団体の財政状況及び健全化判断比率'!BS8="","",'各会計、関係団体の財政状況及び健全化判断比率'!BS8)</f>
        <v>邑楽館林まちづくり</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8</v>
      </c>
      <c r="BX36" s="584"/>
      <c r="BY36" s="585" t="str">
        <f>IF('各会計、関係団体の財政状況及び健全化判断比率'!B70="","",'各会計、関係団体の財政状況及び健全化判断比率'!B70)</f>
        <v>群馬県後期高齢者医療広域連合（一般会計）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9</v>
      </c>
      <c r="BX37" s="584"/>
      <c r="BY37" s="585" t="str">
        <f>IF('各会計、関係団体の財政状況及び健全化判断比率'!B71="","",'各会計、関係団体の財政状況及び健全化判断比率'!B71)</f>
        <v>群馬県後期高齢者医療広域連合（事業会計）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10</v>
      </c>
      <c r="BX38" s="584"/>
      <c r="BY38" s="585" t="str">
        <f>IF('各会計、関係団体の財政状況及び健全化判断比率'!B72="","",'各会計、関係団体の財政状況及び健全化判断比率'!B72)</f>
        <v>群馬県市町村会館管理組合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11</v>
      </c>
      <c r="BX39" s="584"/>
      <c r="BY39" s="585" t="str">
        <f>IF('各会計、関係団体の財政状況及び健全化判断比率'!B73="","",'各会計、関係団体の財政状況及び健全化判断比率'!B73)</f>
        <v>群馬県市町村総合事務組合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12</v>
      </c>
      <c r="BX40" s="584"/>
      <c r="BY40" s="585" t="str">
        <f>IF('各会計、関係団体の財政状況及び健全化判断比率'!B74="","",'各会計、関係団体の財政状況及び健全化判断比率'!B74)</f>
        <v>群馬県東部水道企業団</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13</v>
      </c>
      <c r="BX41" s="584"/>
      <c r="BY41" s="585" t="str">
        <f>IF('各会計、関係団体の財政状況及び健全化判断比率'!B75="","",'各会計、関係団体の財政状況及び健全化判断比率'!B75)</f>
        <v>邑楽館林医療企業団</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B4U3Vo1aUXcHazT3VP1Mn8hcnR943LlmjF99K6z/w9bOmrII+D4pgTSqMuWluujcBBCC0lQoVpBCOmsre/18xg==" saltValue="EE5+85PNzgIcJqO2l/4dw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2601762</v>
      </c>
      <c r="S5" s="600"/>
      <c r="T5" s="600"/>
      <c r="U5" s="600"/>
      <c r="V5" s="600"/>
      <c r="W5" s="600"/>
      <c r="X5" s="600"/>
      <c r="Y5" s="601"/>
      <c r="Z5" s="602">
        <v>33.1</v>
      </c>
      <c r="AA5" s="602"/>
      <c r="AB5" s="602"/>
      <c r="AC5" s="602"/>
      <c r="AD5" s="603">
        <v>2601762</v>
      </c>
      <c r="AE5" s="603"/>
      <c r="AF5" s="603"/>
      <c r="AG5" s="603"/>
      <c r="AH5" s="603"/>
      <c r="AI5" s="603"/>
      <c r="AJ5" s="603"/>
      <c r="AK5" s="603"/>
      <c r="AL5" s="604">
        <v>82.7</v>
      </c>
      <c r="AM5" s="605"/>
      <c r="AN5" s="605"/>
      <c r="AO5" s="606"/>
      <c r="AP5" s="596" t="s">
        <v>216</v>
      </c>
      <c r="AQ5" s="597"/>
      <c r="AR5" s="597"/>
      <c r="AS5" s="597"/>
      <c r="AT5" s="597"/>
      <c r="AU5" s="597"/>
      <c r="AV5" s="597"/>
      <c r="AW5" s="597"/>
      <c r="AX5" s="597"/>
      <c r="AY5" s="597"/>
      <c r="AZ5" s="597"/>
      <c r="BA5" s="597"/>
      <c r="BB5" s="597"/>
      <c r="BC5" s="597"/>
      <c r="BD5" s="597"/>
      <c r="BE5" s="597"/>
      <c r="BF5" s="598"/>
      <c r="BG5" s="610">
        <v>2601762</v>
      </c>
      <c r="BH5" s="611"/>
      <c r="BI5" s="611"/>
      <c r="BJ5" s="611"/>
      <c r="BK5" s="611"/>
      <c r="BL5" s="611"/>
      <c r="BM5" s="611"/>
      <c r="BN5" s="612"/>
      <c r="BO5" s="613">
        <v>100</v>
      </c>
      <c r="BP5" s="613"/>
      <c r="BQ5" s="613"/>
      <c r="BR5" s="613"/>
      <c r="BS5" s="614">
        <v>135372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60839</v>
      </c>
      <c r="S6" s="611"/>
      <c r="T6" s="611"/>
      <c r="U6" s="611"/>
      <c r="V6" s="611"/>
      <c r="W6" s="611"/>
      <c r="X6" s="611"/>
      <c r="Y6" s="612"/>
      <c r="Z6" s="613">
        <v>0.8</v>
      </c>
      <c r="AA6" s="613"/>
      <c r="AB6" s="613"/>
      <c r="AC6" s="613"/>
      <c r="AD6" s="614">
        <v>60839</v>
      </c>
      <c r="AE6" s="614"/>
      <c r="AF6" s="614"/>
      <c r="AG6" s="614"/>
      <c r="AH6" s="614"/>
      <c r="AI6" s="614"/>
      <c r="AJ6" s="614"/>
      <c r="AK6" s="614"/>
      <c r="AL6" s="615">
        <v>1.9</v>
      </c>
      <c r="AM6" s="616"/>
      <c r="AN6" s="616"/>
      <c r="AO6" s="617"/>
      <c r="AP6" s="607" t="s">
        <v>221</v>
      </c>
      <c r="AQ6" s="608"/>
      <c r="AR6" s="608"/>
      <c r="AS6" s="608"/>
      <c r="AT6" s="608"/>
      <c r="AU6" s="608"/>
      <c r="AV6" s="608"/>
      <c r="AW6" s="608"/>
      <c r="AX6" s="608"/>
      <c r="AY6" s="608"/>
      <c r="AZ6" s="608"/>
      <c r="BA6" s="608"/>
      <c r="BB6" s="608"/>
      <c r="BC6" s="608"/>
      <c r="BD6" s="608"/>
      <c r="BE6" s="608"/>
      <c r="BF6" s="609"/>
      <c r="BG6" s="610">
        <v>2601762</v>
      </c>
      <c r="BH6" s="611"/>
      <c r="BI6" s="611"/>
      <c r="BJ6" s="611"/>
      <c r="BK6" s="611"/>
      <c r="BL6" s="611"/>
      <c r="BM6" s="611"/>
      <c r="BN6" s="612"/>
      <c r="BO6" s="613">
        <v>100</v>
      </c>
      <c r="BP6" s="613"/>
      <c r="BQ6" s="613"/>
      <c r="BR6" s="613"/>
      <c r="BS6" s="614">
        <v>135372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79580</v>
      </c>
      <c r="CS6" s="611"/>
      <c r="CT6" s="611"/>
      <c r="CU6" s="611"/>
      <c r="CV6" s="611"/>
      <c r="CW6" s="611"/>
      <c r="CX6" s="611"/>
      <c r="CY6" s="612"/>
      <c r="CZ6" s="604">
        <v>1.1000000000000001</v>
      </c>
      <c r="DA6" s="605"/>
      <c r="DB6" s="605"/>
      <c r="DC6" s="621"/>
      <c r="DD6" s="619" t="s">
        <v>122</v>
      </c>
      <c r="DE6" s="611"/>
      <c r="DF6" s="611"/>
      <c r="DG6" s="611"/>
      <c r="DH6" s="611"/>
      <c r="DI6" s="611"/>
      <c r="DJ6" s="611"/>
      <c r="DK6" s="611"/>
      <c r="DL6" s="611"/>
      <c r="DM6" s="611"/>
      <c r="DN6" s="611"/>
      <c r="DO6" s="611"/>
      <c r="DP6" s="612"/>
      <c r="DQ6" s="619">
        <v>79580</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575</v>
      </c>
      <c r="S7" s="611"/>
      <c r="T7" s="611"/>
      <c r="U7" s="611"/>
      <c r="V7" s="611"/>
      <c r="W7" s="611"/>
      <c r="X7" s="611"/>
      <c r="Y7" s="612"/>
      <c r="Z7" s="613">
        <v>0</v>
      </c>
      <c r="AA7" s="613"/>
      <c r="AB7" s="613"/>
      <c r="AC7" s="613"/>
      <c r="AD7" s="614">
        <v>575</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1022625</v>
      </c>
      <c r="BH7" s="611"/>
      <c r="BI7" s="611"/>
      <c r="BJ7" s="611"/>
      <c r="BK7" s="611"/>
      <c r="BL7" s="611"/>
      <c r="BM7" s="611"/>
      <c r="BN7" s="612"/>
      <c r="BO7" s="613">
        <v>39.299999999999997</v>
      </c>
      <c r="BP7" s="613"/>
      <c r="BQ7" s="613"/>
      <c r="BR7" s="613"/>
      <c r="BS7" s="614">
        <v>135372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1575187</v>
      </c>
      <c r="CS7" s="611"/>
      <c r="CT7" s="611"/>
      <c r="CU7" s="611"/>
      <c r="CV7" s="611"/>
      <c r="CW7" s="611"/>
      <c r="CX7" s="611"/>
      <c r="CY7" s="612"/>
      <c r="CZ7" s="613">
        <v>21.9</v>
      </c>
      <c r="DA7" s="613"/>
      <c r="DB7" s="613"/>
      <c r="DC7" s="613"/>
      <c r="DD7" s="619">
        <v>1001</v>
      </c>
      <c r="DE7" s="611"/>
      <c r="DF7" s="611"/>
      <c r="DG7" s="611"/>
      <c r="DH7" s="611"/>
      <c r="DI7" s="611"/>
      <c r="DJ7" s="611"/>
      <c r="DK7" s="611"/>
      <c r="DL7" s="611"/>
      <c r="DM7" s="611"/>
      <c r="DN7" s="611"/>
      <c r="DO7" s="611"/>
      <c r="DP7" s="612"/>
      <c r="DQ7" s="619">
        <v>1490144</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11438</v>
      </c>
      <c r="S8" s="611"/>
      <c r="T8" s="611"/>
      <c r="U8" s="611"/>
      <c r="V8" s="611"/>
      <c r="W8" s="611"/>
      <c r="X8" s="611"/>
      <c r="Y8" s="612"/>
      <c r="Z8" s="613">
        <v>0.1</v>
      </c>
      <c r="AA8" s="613"/>
      <c r="AB8" s="613"/>
      <c r="AC8" s="613"/>
      <c r="AD8" s="614">
        <v>11438</v>
      </c>
      <c r="AE8" s="614"/>
      <c r="AF8" s="614"/>
      <c r="AG8" s="614"/>
      <c r="AH8" s="614"/>
      <c r="AI8" s="614"/>
      <c r="AJ8" s="614"/>
      <c r="AK8" s="614"/>
      <c r="AL8" s="615">
        <v>0.4</v>
      </c>
      <c r="AM8" s="616"/>
      <c r="AN8" s="616"/>
      <c r="AO8" s="617"/>
      <c r="AP8" s="607" t="s">
        <v>227</v>
      </c>
      <c r="AQ8" s="608"/>
      <c r="AR8" s="608"/>
      <c r="AS8" s="608"/>
      <c r="AT8" s="608"/>
      <c r="AU8" s="608"/>
      <c r="AV8" s="608"/>
      <c r="AW8" s="608"/>
      <c r="AX8" s="608"/>
      <c r="AY8" s="608"/>
      <c r="AZ8" s="608"/>
      <c r="BA8" s="608"/>
      <c r="BB8" s="608"/>
      <c r="BC8" s="608"/>
      <c r="BD8" s="608"/>
      <c r="BE8" s="608"/>
      <c r="BF8" s="609"/>
      <c r="BG8" s="610">
        <v>17778</v>
      </c>
      <c r="BH8" s="611"/>
      <c r="BI8" s="611"/>
      <c r="BJ8" s="611"/>
      <c r="BK8" s="611"/>
      <c r="BL8" s="611"/>
      <c r="BM8" s="611"/>
      <c r="BN8" s="612"/>
      <c r="BO8" s="613">
        <v>0.7</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1718825</v>
      </c>
      <c r="CS8" s="611"/>
      <c r="CT8" s="611"/>
      <c r="CU8" s="611"/>
      <c r="CV8" s="611"/>
      <c r="CW8" s="611"/>
      <c r="CX8" s="611"/>
      <c r="CY8" s="612"/>
      <c r="CZ8" s="613">
        <v>23.9</v>
      </c>
      <c r="DA8" s="613"/>
      <c r="DB8" s="613"/>
      <c r="DC8" s="613"/>
      <c r="DD8" s="619">
        <v>676</v>
      </c>
      <c r="DE8" s="611"/>
      <c r="DF8" s="611"/>
      <c r="DG8" s="611"/>
      <c r="DH8" s="611"/>
      <c r="DI8" s="611"/>
      <c r="DJ8" s="611"/>
      <c r="DK8" s="611"/>
      <c r="DL8" s="611"/>
      <c r="DM8" s="611"/>
      <c r="DN8" s="611"/>
      <c r="DO8" s="611"/>
      <c r="DP8" s="612"/>
      <c r="DQ8" s="619">
        <v>1056059</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15436</v>
      </c>
      <c r="S9" s="611"/>
      <c r="T9" s="611"/>
      <c r="U9" s="611"/>
      <c r="V9" s="611"/>
      <c r="W9" s="611"/>
      <c r="X9" s="611"/>
      <c r="Y9" s="612"/>
      <c r="Z9" s="613">
        <v>0.2</v>
      </c>
      <c r="AA9" s="613"/>
      <c r="AB9" s="613"/>
      <c r="AC9" s="613"/>
      <c r="AD9" s="614">
        <v>15436</v>
      </c>
      <c r="AE9" s="614"/>
      <c r="AF9" s="614"/>
      <c r="AG9" s="614"/>
      <c r="AH9" s="614"/>
      <c r="AI9" s="614"/>
      <c r="AJ9" s="614"/>
      <c r="AK9" s="614"/>
      <c r="AL9" s="615">
        <v>0.5</v>
      </c>
      <c r="AM9" s="616"/>
      <c r="AN9" s="616"/>
      <c r="AO9" s="617"/>
      <c r="AP9" s="607" t="s">
        <v>230</v>
      </c>
      <c r="AQ9" s="608"/>
      <c r="AR9" s="608"/>
      <c r="AS9" s="608"/>
      <c r="AT9" s="608"/>
      <c r="AU9" s="608"/>
      <c r="AV9" s="608"/>
      <c r="AW9" s="608"/>
      <c r="AX9" s="608"/>
      <c r="AY9" s="608"/>
      <c r="AZ9" s="608"/>
      <c r="BA9" s="608"/>
      <c r="BB9" s="608"/>
      <c r="BC9" s="608"/>
      <c r="BD9" s="608"/>
      <c r="BE9" s="608"/>
      <c r="BF9" s="609"/>
      <c r="BG9" s="610">
        <v>484627</v>
      </c>
      <c r="BH9" s="611"/>
      <c r="BI9" s="611"/>
      <c r="BJ9" s="611"/>
      <c r="BK9" s="611"/>
      <c r="BL9" s="611"/>
      <c r="BM9" s="611"/>
      <c r="BN9" s="612"/>
      <c r="BO9" s="613">
        <v>18.600000000000001</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503876</v>
      </c>
      <c r="CS9" s="611"/>
      <c r="CT9" s="611"/>
      <c r="CU9" s="611"/>
      <c r="CV9" s="611"/>
      <c r="CW9" s="611"/>
      <c r="CX9" s="611"/>
      <c r="CY9" s="612"/>
      <c r="CZ9" s="613">
        <v>7</v>
      </c>
      <c r="DA9" s="613"/>
      <c r="DB9" s="613"/>
      <c r="DC9" s="613"/>
      <c r="DD9" s="619">
        <v>22000</v>
      </c>
      <c r="DE9" s="611"/>
      <c r="DF9" s="611"/>
      <c r="DG9" s="611"/>
      <c r="DH9" s="611"/>
      <c r="DI9" s="611"/>
      <c r="DJ9" s="611"/>
      <c r="DK9" s="611"/>
      <c r="DL9" s="611"/>
      <c r="DM9" s="611"/>
      <c r="DN9" s="611"/>
      <c r="DO9" s="611"/>
      <c r="DP9" s="612"/>
      <c r="DQ9" s="619">
        <v>437534</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43066</v>
      </c>
      <c r="BH10" s="611"/>
      <c r="BI10" s="611"/>
      <c r="BJ10" s="611"/>
      <c r="BK10" s="611"/>
      <c r="BL10" s="611"/>
      <c r="BM10" s="611"/>
      <c r="BN10" s="612"/>
      <c r="BO10" s="613">
        <v>1.7</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3428</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428</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312586</v>
      </c>
      <c r="S11" s="611"/>
      <c r="T11" s="611"/>
      <c r="U11" s="611"/>
      <c r="V11" s="611"/>
      <c r="W11" s="611"/>
      <c r="X11" s="611"/>
      <c r="Y11" s="612"/>
      <c r="Z11" s="615">
        <v>4</v>
      </c>
      <c r="AA11" s="616"/>
      <c r="AB11" s="616"/>
      <c r="AC11" s="622"/>
      <c r="AD11" s="619">
        <v>312586</v>
      </c>
      <c r="AE11" s="611"/>
      <c r="AF11" s="611"/>
      <c r="AG11" s="611"/>
      <c r="AH11" s="611"/>
      <c r="AI11" s="611"/>
      <c r="AJ11" s="611"/>
      <c r="AK11" s="612"/>
      <c r="AL11" s="615">
        <v>9.9</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477154</v>
      </c>
      <c r="BH11" s="611"/>
      <c r="BI11" s="611"/>
      <c r="BJ11" s="611"/>
      <c r="BK11" s="611"/>
      <c r="BL11" s="611"/>
      <c r="BM11" s="611"/>
      <c r="BN11" s="612"/>
      <c r="BO11" s="613">
        <v>18.3</v>
      </c>
      <c r="BP11" s="613"/>
      <c r="BQ11" s="613"/>
      <c r="BR11" s="613"/>
      <c r="BS11" s="614">
        <v>135372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221579</v>
      </c>
      <c r="CS11" s="611"/>
      <c r="CT11" s="611"/>
      <c r="CU11" s="611"/>
      <c r="CV11" s="611"/>
      <c r="CW11" s="611"/>
      <c r="CX11" s="611"/>
      <c r="CY11" s="612"/>
      <c r="CZ11" s="613">
        <v>3.1</v>
      </c>
      <c r="DA11" s="613"/>
      <c r="DB11" s="613"/>
      <c r="DC11" s="613"/>
      <c r="DD11" s="619">
        <v>20498</v>
      </c>
      <c r="DE11" s="611"/>
      <c r="DF11" s="611"/>
      <c r="DG11" s="611"/>
      <c r="DH11" s="611"/>
      <c r="DI11" s="611"/>
      <c r="DJ11" s="611"/>
      <c r="DK11" s="611"/>
      <c r="DL11" s="611"/>
      <c r="DM11" s="611"/>
      <c r="DN11" s="611"/>
      <c r="DO11" s="611"/>
      <c r="DP11" s="612"/>
      <c r="DQ11" s="619">
        <v>98500</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1446164</v>
      </c>
      <c r="BH12" s="611"/>
      <c r="BI12" s="611"/>
      <c r="BJ12" s="611"/>
      <c r="BK12" s="611"/>
      <c r="BL12" s="611"/>
      <c r="BM12" s="611"/>
      <c r="BN12" s="612"/>
      <c r="BO12" s="613">
        <v>55.6</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195032</v>
      </c>
      <c r="CS12" s="611"/>
      <c r="CT12" s="611"/>
      <c r="CU12" s="611"/>
      <c r="CV12" s="611"/>
      <c r="CW12" s="611"/>
      <c r="CX12" s="611"/>
      <c r="CY12" s="612"/>
      <c r="CZ12" s="613">
        <v>2.7</v>
      </c>
      <c r="DA12" s="613"/>
      <c r="DB12" s="613"/>
      <c r="DC12" s="613"/>
      <c r="DD12" s="619" t="s">
        <v>122</v>
      </c>
      <c r="DE12" s="611"/>
      <c r="DF12" s="611"/>
      <c r="DG12" s="611"/>
      <c r="DH12" s="611"/>
      <c r="DI12" s="611"/>
      <c r="DJ12" s="611"/>
      <c r="DK12" s="611"/>
      <c r="DL12" s="611"/>
      <c r="DM12" s="611"/>
      <c r="DN12" s="611"/>
      <c r="DO12" s="611"/>
      <c r="DP12" s="612"/>
      <c r="DQ12" s="619">
        <v>74092</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1446164</v>
      </c>
      <c r="BH13" s="611"/>
      <c r="BI13" s="611"/>
      <c r="BJ13" s="611"/>
      <c r="BK13" s="611"/>
      <c r="BL13" s="611"/>
      <c r="BM13" s="611"/>
      <c r="BN13" s="612"/>
      <c r="BO13" s="613">
        <v>55.6</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1174049</v>
      </c>
      <c r="CS13" s="611"/>
      <c r="CT13" s="611"/>
      <c r="CU13" s="611"/>
      <c r="CV13" s="611"/>
      <c r="CW13" s="611"/>
      <c r="CX13" s="611"/>
      <c r="CY13" s="612"/>
      <c r="CZ13" s="613">
        <v>16.3</v>
      </c>
      <c r="DA13" s="613"/>
      <c r="DB13" s="613"/>
      <c r="DC13" s="613"/>
      <c r="DD13" s="619">
        <v>667709</v>
      </c>
      <c r="DE13" s="611"/>
      <c r="DF13" s="611"/>
      <c r="DG13" s="611"/>
      <c r="DH13" s="611"/>
      <c r="DI13" s="611"/>
      <c r="DJ13" s="611"/>
      <c r="DK13" s="611"/>
      <c r="DL13" s="611"/>
      <c r="DM13" s="611"/>
      <c r="DN13" s="611"/>
      <c r="DO13" s="611"/>
      <c r="DP13" s="612"/>
      <c r="DQ13" s="619">
        <v>556734</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44737</v>
      </c>
      <c r="BH14" s="611"/>
      <c r="BI14" s="611"/>
      <c r="BJ14" s="611"/>
      <c r="BK14" s="611"/>
      <c r="BL14" s="611"/>
      <c r="BM14" s="611"/>
      <c r="BN14" s="612"/>
      <c r="BO14" s="613">
        <v>1.7</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419858</v>
      </c>
      <c r="CS14" s="611"/>
      <c r="CT14" s="611"/>
      <c r="CU14" s="611"/>
      <c r="CV14" s="611"/>
      <c r="CW14" s="611"/>
      <c r="CX14" s="611"/>
      <c r="CY14" s="612"/>
      <c r="CZ14" s="613">
        <v>5.8</v>
      </c>
      <c r="DA14" s="613"/>
      <c r="DB14" s="613"/>
      <c r="DC14" s="613"/>
      <c r="DD14" s="619">
        <v>165583</v>
      </c>
      <c r="DE14" s="611"/>
      <c r="DF14" s="611"/>
      <c r="DG14" s="611"/>
      <c r="DH14" s="611"/>
      <c r="DI14" s="611"/>
      <c r="DJ14" s="611"/>
      <c r="DK14" s="611"/>
      <c r="DL14" s="611"/>
      <c r="DM14" s="611"/>
      <c r="DN14" s="611"/>
      <c r="DO14" s="611"/>
      <c r="DP14" s="612"/>
      <c r="DQ14" s="619">
        <v>252734</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9109</v>
      </c>
      <c r="S15" s="611"/>
      <c r="T15" s="611"/>
      <c r="U15" s="611"/>
      <c r="V15" s="611"/>
      <c r="W15" s="611"/>
      <c r="X15" s="611"/>
      <c r="Y15" s="612"/>
      <c r="Z15" s="613">
        <v>0.1</v>
      </c>
      <c r="AA15" s="613"/>
      <c r="AB15" s="613"/>
      <c r="AC15" s="613"/>
      <c r="AD15" s="614">
        <v>9109</v>
      </c>
      <c r="AE15" s="614"/>
      <c r="AF15" s="614"/>
      <c r="AG15" s="614"/>
      <c r="AH15" s="614"/>
      <c r="AI15" s="614"/>
      <c r="AJ15" s="614"/>
      <c r="AK15" s="614"/>
      <c r="AL15" s="615">
        <v>0.3</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88236</v>
      </c>
      <c r="BH15" s="611"/>
      <c r="BI15" s="611"/>
      <c r="BJ15" s="611"/>
      <c r="BK15" s="611"/>
      <c r="BL15" s="611"/>
      <c r="BM15" s="611"/>
      <c r="BN15" s="612"/>
      <c r="BO15" s="613">
        <v>3.4</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924169</v>
      </c>
      <c r="CS15" s="611"/>
      <c r="CT15" s="611"/>
      <c r="CU15" s="611"/>
      <c r="CV15" s="611"/>
      <c r="CW15" s="611"/>
      <c r="CX15" s="611"/>
      <c r="CY15" s="612"/>
      <c r="CZ15" s="613">
        <v>12.8</v>
      </c>
      <c r="DA15" s="613"/>
      <c r="DB15" s="613"/>
      <c r="DC15" s="613"/>
      <c r="DD15" s="619">
        <v>199169</v>
      </c>
      <c r="DE15" s="611"/>
      <c r="DF15" s="611"/>
      <c r="DG15" s="611"/>
      <c r="DH15" s="611"/>
      <c r="DI15" s="611"/>
      <c r="DJ15" s="611"/>
      <c r="DK15" s="611"/>
      <c r="DL15" s="611"/>
      <c r="DM15" s="611"/>
      <c r="DN15" s="611"/>
      <c r="DO15" s="611"/>
      <c r="DP15" s="612"/>
      <c r="DQ15" s="619">
        <v>670378</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44204</v>
      </c>
      <c r="S16" s="611"/>
      <c r="T16" s="611"/>
      <c r="U16" s="611"/>
      <c r="V16" s="611"/>
      <c r="W16" s="611"/>
      <c r="X16" s="611"/>
      <c r="Y16" s="612"/>
      <c r="Z16" s="613">
        <v>0.6</v>
      </c>
      <c r="AA16" s="613"/>
      <c r="AB16" s="613"/>
      <c r="AC16" s="613"/>
      <c r="AD16" s="614">
        <v>44204</v>
      </c>
      <c r="AE16" s="614"/>
      <c r="AF16" s="614"/>
      <c r="AG16" s="614"/>
      <c r="AH16" s="614"/>
      <c r="AI16" s="614"/>
      <c r="AJ16" s="614"/>
      <c r="AK16" s="614"/>
      <c r="AL16" s="615">
        <v>1.4</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61662</v>
      </c>
      <c r="S17" s="611"/>
      <c r="T17" s="611"/>
      <c r="U17" s="611"/>
      <c r="V17" s="611"/>
      <c r="W17" s="611"/>
      <c r="X17" s="611"/>
      <c r="Y17" s="612"/>
      <c r="Z17" s="613">
        <v>0.8</v>
      </c>
      <c r="AA17" s="613"/>
      <c r="AB17" s="613"/>
      <c r="AC17" s="613"/>
      <c r="AD17" s="614">
        <v>61662</v>
      </c>
      <c r="AE17" s="614"/>
      <c r="AF17" s="614"/>
      <c r="AG17" s="614"/>
      <c r="AH17" s="614"/>
      <c r="AI17" s="614"/>
      <c r="AJ17" s="614"/>
      <c r="AK17" s="614"/>
      <c r="AL17" s="615">
        <v>2</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387337</v>
      </c>
      <c r="CS17" s="611"/>
      <c r="CT17" s="611"/>
      <c r="CU17" s="611"/>
      <c r="CV17" s="611"/>
      <c r="CW17" s="611"/>
      <c r="CX17" s="611"/>
      <c r="CY17" s="612"/>
      <c r="CZ17" s="613">
        <v>5.4</v>
      </c>
      <c r="DA17" s="613"/>
      <c r="DB17" s="613"/>
      <c r="DC17" s="613"/>
      <c r="DD17" s="619" t="s">
        <v>122</v>
      </c>
      <c r="DE17" s="611"/>
      <c r="DF17" s="611"/>
      <c r="DG17" s="611"/>
      <c r="DH17" s="611"/>
      <c r="DI17" s="611"/>
      <c r="DJ17" s="611"/>
      <c r="DK17" s="611"/>
      <c r="DL17" s="611"/>
      <c r="DM17" s="611"/>
      <c r="DN17" s="611"/>
      <c r="DO17" s="611"/>
      <c r="DP17" s="612"/>
      <c r="DQ17" s="619">
        <v>387337</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12450</v>
      </c>
      <c r="S18" s="611"/>
      <c r="T18" s="611"/>
      <c r="U18" s="611"/>
      <c r="V18" s="611"/>
      <c r="W18" s="611"/>
      <c r="X18" s="611"/>
      <c r="Y18" s="612"/>
      <c r="Z18" s="613">
        <v>0.2</v>
      </c>
      <c r="AA18" s="613"/>
      <c r="AB18" s="613"/>
      <c r="AC18" s="613"/>
      <c r="AD18" s="614">
        <v>12450</v>
      </c>
      <c r="AE18" s="614"/>
      <c r="AF18" s="614"/>
      <c r="AG18" s="614"/>
      <c r="AH18" s="614"/>
      <c r="AI18" s="614"/>
      <c r="AJ18" s="614"/>
      <c r="AK18" s="614"/>
      <c r="AL18" s="615">
        <v>0.4</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49212</v>
      </c>
      <c r="S19" s="611"/>
      <c r="T19" s="611"/>
      <c r="U19" s="611"/>
      <c r="V19" s="611"/>
      <c r="W19" s="611"/>
      <c r="X19" s="611"/>
      <c r="Y19" s="612"/>
      <c r="Z19" s="613">
        <v>0.6</v>
      </c>
      <c r="AA19" s="613"/>
      <c r="AB19" s="613"/>
      <c r="AC19" s="613"/>
      <c r="AD19" s="614">
        <v>49212</v>
      </c>
      <c r="AE19" s="614"/>
      <c r="AF19" s="614"/>
      <c r="AG19" s="614"/>
      <c r="AH19" s="614"/>
      <c r="AI19" s="614"/>
      <c r="AJ19" s="614"/>
      <c r="AK19" s="614"/>
      <c r="AL19" s="615">
        <v>1.6</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t="s">
        <v>122</v>
      </c>
      <c r="BH19" s="611"/>
      <c r="BI19" s="611"/>
      <c r="BJ19" s="611"/>
      <c r="BK19" s="611"/>
      <c r="BL19" s="611"/>
      <c r="BM19" s="611"/>
      <c r="BN19" s="612"/>
      <c r="BO19" s="613" t="s">
        <v>122</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t="s">
        <v>122</v>
      </c>
      <c r="S20" s="611"/>
      <c r="T20" s="611"/>
      <c r="U20" s="611"/>
      <c r="V20" s="611"/>
      <c r="W20" s="611"/>
      <c r="X20" s="611"/>
      <c r="Y20" s="612"/>
      <c r="Z20" s="613" t="s">
        <v>122</v>
      </c>
      <c r="AA20" s="613"/>
      <c r="AB20" s="613"/>
      <c r="AC20" s="613"/>
      <c r="AD20" s="614" t="s">
        <v>122</v>
      </c>
      <c r="AE20" s="614"/>
      <c r="AF20" s="614"/>
      <c r="AG20" s="614"/>
      <c r="AH20" s="614"/>
      <c r="AI20" s="614"/>
      <c r="AJ20" s="614"/>
      <c r="AK20" s="614"/>
      <c r="AL20" s="615" t="s">
        <v>122</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t="s">
        <v>122</v>
      </c>
      <c r="BH20" s="611"/>
      <c r="BI20" s="611"/>
      <c r="BJ20" s="611"/>
      <c r="BK20" s="611"/>
      <c r="BL20" s="611"/>
      <c r="BM20" s="611"/>
      <c r="BN20" s="612"/>
      <c r="BO20" s="613" t="s">
        <v>122</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7202920</v>
      </c>
      <c r="CS20" s="611"/>
      <c r="CT20" s="611"/>
      <c r="CU20" s="611"/>
      <c r="CV20" s="611"/>
      <c r="CW20" s="611"/>
      <c r="CX20" s="611"/>
      <c r="CY20" s="612"/>
      <c r="CZ20" s="613">
        <v>100</v>
      </c>
      <c r="DA20" s="613"/>
      <c r="DB20" s="613"/>
      <c r="DC20" s="613"/>
      <c r="DD20" s="619">
        <v>1076636</v>
      </c>
      <c r="DE20" s="611"/>
      <c r="DF20" s="611"/>
      <c r="DG20" s="611"/>
      <c r="DH20" s="611"/>
      <c r="DI20" s="611"/>
      <c r="DJ20" s="611"/>
      <c r="DK20" s="611"/>
      <c r="DL20" s="611"/>
      <c r="DM20" s="611"/>
      <c r="DN20" s="611"/>
      <c r="DO20" s="611"/>
      <c r="DP20" s="612"/>
      <c r="DQ20" s="619">
        <v>5103520</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61225</v>
      </c>
      <c r="S21" s="611"/>
      <c r="T21" s="611"/>
      <c r="U21" s="611"/>
      <c r="V21" s="611"/>
      <c r="W21" s="611"/>
      <c r="X21" s="611"/>
      <c r="Y21" s="612"/>
      <c r="Z21" s="613">
        <v>0.8</v>
      </c>
      <c r="AA21" s="613"/>
      <c r="AB21" s="613"/>
      <c r="AC21" s="613"/>
      <c r="AD21" s="614" t="s">
        <v>122</v>
      </c>
      <c r="AE21" s="614"/>
      <c r="AF21" s="614"/>
      <c r="AG21" s="614"/>
      <c r="AH21" s="614"/>
      <c r="AI21" s="614"/>
      <c r="AJ21" s="614"/>
      <c r="AK21" s="614"/>
      <c r="AL21" s="615" t="s">
        <v>122</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t="s">
        <v>122</v>
      </c>
      <c r="S22" s="611"/>
      <c r="T22" s="611"/>
      <c r="U22" s="611"/>
      <c r="V22" s="611"/>
      <c r="W22" s="611"/>
      <c r="X22" s="611"/>
      <c r="Y22" s="612"/>
      <c r="Z22" s="613" t="s">
        <v>122</v>
      </c>
      <c r="AA22" s="613"/>
      <c r="AB22" s="613"/>
      <c r="AC22" s="613"/>
      <c r="AD22" s="614" t="s">
        <v>122</v>
      </c>
      <c r="AE22" s="614"/>
      <c r="AF22" s="614"/>
      <c r="AG22" s="614"/>
      <c r="AH22" s="614"/>
      <c r="AI22" s="614"/>
      <c r="AJ22" s="614"/>
      <c r="AK22" s="614"/>
      <c r="AL22" s="615" t="s">
        <v>122</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61225</v>
      </c>
      <c r="S23" s="611"/>
      <c r="T23" s="611"/>
      <c r="U23" s="611"/>
      <c r="V23" s="611"/>
      <c r="W23" s="611"/>
      <c r="X23" s="611"/>
      <c r="Y23" s="612"/>
      <c r="Z23" s="613">
        <v>0.8</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2633401</v>
      </c>
      <c r="CS24" s="600"/>
      <c r="CT24" s="600"/>
      <c r="CU24" s="600"/>
      <c r="CV24" s="600"/>
      <c r="CW24" s="600"/>
      <c r="CX24" s="600"/>
      <c r="CY24" s="601"/>
      <c r="CZ24" s="604">
        <v>36.6</v>
      </c>
      <c r="DA24" s="605"/>
      <c r="DB24" s="605"/>
      <c r="DC24" s="621"/>
      <c r="DD24" s="645">
        <v>2033663</v>
      </c>
      <c r="DE24" s="600"/>
      <c r="DF24" s="600"/>
      <c r="DG24" s="600"/>
      <c r="DH24" s="600"/>
      <c r="DI24" s="600"/>
      <c r="DJ24" s="600"/>
      <c r="DK24" s="601"/>
      <c r="DL24" s="645">
        <v>1903919</v>
      </c>
      <c r="DM24" s="600"/>
      <c r="DN24" s="600"/>
      <c r="DO24" s="600"/>
      <c r="DP24" s="600"/>
      <c r="DQ24" s="600"/>
      <c r="DR24" s="600"/>
      <c r="DS24" s="600"/>
      <c r="DT24" s="600"/>
      <c r="DU24" s="600"/>
      <c r="DV24" s="601"/>
      <c r="DW24" s="604">
        <v>60.5</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3178836</v>
      </c>
      <c r="S25" s="611"/>
      <c r="T25" s="611"/>
      <c r="U25" s="611"/>
      <c r="V25" s="611"/>
      <c r="W25" s="611"/>
      <c r="X25" s="611"/>
      <c r="Y25" s="612"/>
      <c r="Z25" s="613">
        <v>40.4</v>
      </c>
      <c r="AA25" s="613"/>
      <c r="AB25" s="613"/>
      <c r="AC25" s="613"/>
      <c r="AD25" s="614">
        <v>3117611</v>
      </c>
      <c r="AE25" s="614"/>
      <c r="AF25" s="614"/>
      <c r="AG25" s="614"/>
      <c r="AH25" s="614"/>
      <c r="AI25" s="614"/>
      <c r="AJ25" s="614"/>
      <c r="AK25" s="614"/>
      <c r="AL25" s="615">
        <v>99.1</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1391442</v>
      </c>
      <c r="CS25" s="642"/>
      <c r="CT25" s="642"/>
      <c r="CU25" s="642"/>
      <c r="CV25" s="642"/>
      <c r="CW25" s="642"/>
      <c r="CX25" s="642"/>
      <c r="CY25" s="643"/>
      <c r="CZ25" s="615">
        <v>19.3</v>
      </c>
      <c r="DA25" s="640"/>
      <c r="DB25" s="640"/>
      <c r="DC25" s="644"/>
      <c r="DD25" s="619">
        <v>1315792</v>
      </c>
      <c r="DE25" s="642"/>
      <c r="DF25" s="642"/>
      <c r="DG25" s="642"/>
      <c r="DH25" s="642"/>
      <c r="DI25" s="642"/>
      <c r="DJ25" s="642"/>
      <c r="DK25" s="643"/>
      <c r="DL25" s="619">
        <v>1314628</v>
      </c>
      <c r="DM25" s="642"/>
      <c r="DN25" s="642"/>
      <c r="DO25" s="642"/>
      <c r="DP25" s="642"/>
      <c r="DQ25" s="642"/>
      <c r="DR25" s="642"/>
      <c r="DS25" s="642"/>
      <c r="DT25" s="642"/>
      <c r="DU25" s="642"/>
      <c r="DV25" s="643"/>
      <c r="DW25" s="615">
        <v>41.8</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1547</v>
      </c>
      <c r="S26" s="611"/>
      <c r="T26" s="611"/>
      <c r="U26" s="611"/>
      <c r="V26" s="611"/>
      <c r="W26" s="611"/>
      <c r="X26" s="611"/>
      <c r="Y26" s="612"/>
      <c r="Z26" s="613">
        <v>0</v>
      </c>
      <c r="AA26" s="613"/>
      <c r="AB26" s="613"/>
      <c r="AC26" s="613"/>
      <c r="AD26" s="614">
        <v>1547</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702985</v>
      </c>
      <c r="CS26" s="611"/>
      <c r="CT26" s="611"/>
      <c r="CU26" s="611"/>
      <c r="CV26" s="611"/>
      <c r="CW26" s="611"/>
      <c r="CX26" s="611"/>
      <c r="CY26" s="612"/>
      <c r="CZ26" s="615">
        <v>9.8000000000000007</v>
      </c>
      <c r="DA26" s="640"/>
      <c r="DB26" s="640"/>
      <c r="DC26" s="644"/>
      <c r="DD26" s="619">
        <v>668650</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176</v>
      </c>
      <c r="S27" s="611"/>
      <c r="T27" s="611"/>
      <c r="U27" s="611"/>
      <c r="V27" s="611"/>
      <c r="W27" s="611"/>
      <c r="X27" s="611"/>
      <c r="Y27" s="612"/>
      <c r="Z27" s="613">
        <v>0</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2601762</v>
      </c>
      <c r="BH27" s="611"/>
      <c r="BI27" s="611"/>
      <c r="BJ27" s="611"/>
      <c r="BK27" s="611"/>
      <c r="BL27" s="611"/>
      <c r="BM27" s="611"/>
      <c r="BN27" s="612"/>
      <c r="BO27" s="613">
        <v>100</v>
      </c>
      <c r="BP27" s="613"/>
      <c r="BQ27" s="613"/>
      <c r="BR27" s="613"/>
      <c r="BS27" s="614">
        <v>135372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854622</v>
      </c>
      <c r="CS27" s="642"/>
      <c r="CT27" s="642"/>
      <c r="CU27" s="642"/>
      <c r="CV27" s="642"/>
      <c r="CW27" s="642"/>
      <c r="CX27" s="642"/>
      <c r="CY27" s="643"/>
      <c r="CZ27" s="615">
        <v>11.9</v>
      </c>
      <c r="DA27" s="640"/>
      <c r="DB27" s="640"/>
      <c r="DC27" s="644"/>
      <c r="DD27" s="619">
        <v>330534</v>
      </c>
      <c r="DE27" s="642"/>
      <c r="DF27" s="642"/>
      <c r="DG27" s="642"/>
      <c r="DH27" s="642"/>
      <c r="DI27" s="642"/>
      <c r="DJ27" s="642"/>
      <c r="DK27" s="643"/>
      <c r="DL27" s="619">
        <v>201954</v>
      </c>
      <c r="DM27" s="642"/>
      <c r="DN27" s="642"/>
      <c r="DO27" s="642"/>
      <c r="DP27" s="642"/>
      <c r="DQ27" s="642"/>
      <c r="DR27" s="642"/>
      <c r="DS27" s="642"/>
      <c r="DT27" s="642"/>
      <c r="DU27" s="642"/>
      <c r="DV27" s="643"/>
      <c r="DW27" s="615">
        <v>6.4</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53862</v>
      </c>
      <c r="S28" s="611"/>
      <c r="T28" s="611"/>
      <c r="U28" s="611"/>
      <c r="V28" s="611"/>
      <c r="W28" s="611"/>
      <c r="X28" s="611"/>
      <c r="Y28" s="612"/>
      <c r="Z28" s="613">
        <v>0.7</v>
      </c>
      <c r="AA28" s="613"/>
      <c r="AB28" s="613"/>
      <c r="AC28" s="613"/>
      <c r="AD28" s="614">
        <v>2110</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387337</v>
      </c>
      <c r="CS28" s="611"/>
      <c r="CT28" s="611"/>
      <c r="CU28" s="611"/>
      <c r="CV28" s="611"/>
      <c r="CW28" s="611"/>
      <c r="CX28" s="611"/>
      <c r="CY28" s="612"/>
      <c r="CZ28" s="615">
        <v>5.4</v>
      </c>
      <c r="DA28" s="640"/>
      <c r="DB28" s="640"/>
      <c r="DC28" s="644"/>
      <c r="DD28" s="619">
        <v>387337</v>
      </c>
      <c r="DE28" s="611"/>
      <c r="DF28" s="611"/>
      <c r="DG28" s="611"/>
      <c r="DH28" s="611"/>
      <c r="DI28" s="611"/>
      <c r="DJ28" s="611"/>
      <c r="DK28" s="612"/>
      <c r="DL28" s="619">
        <v>387337</v>
      </c>
      <c r="DM28" s="611"/>
      <c r="DN28" s="611"/>
      <c r="DO28" s="611"/>
      <c r="DP28" s="611"/>
      <c r="DQ28" s="611"/>
      <c r="DR28" s="611"/>
      <c r="DS28" s="611"/>
      <c r="DT28" s="611"/>
      <c r="DU28" s="611"/>
      <c r="DV28" s="612"/>
      <c r="DW28" s="615">
        <v>12.3</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11558</v>
      </c>
      <c r="S29" s="611"/>
      <c r="T29" s="611"/>
      <c r="U29" s="611"/>
      <c r="V29" s="611"/>
      <c r="W29" s="611"/>
      <c r="X29" s="611"/>
      <c r="Y29" s="612"/>
      <c r="Z29" s="613">
        <v>0.1</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387337</v>
      </c>
      <c r="CS29" s="642"/>
      <c r="CT29" s="642"/>
      <c r="CU29" s="642"/>
      <c r="CV29" s="642"/>
      <c r="CW29" s="642"/>
      <c r="CX29" s="642"/>
      <c r="CY29" s="643"/>
      <c r="CZ29" s="615">
        <v>5.4</v>
      </c>
      <c r="DA29" s="640"/>
      <c r="DB29" s="640"/>
      <c r="DC29" s="644"/>
      <c r="DD29" s="619">
        <v>387337</v>
      </c>
      <c r="DE29" s="642"/>
      <c r="DF29" s="642"/>
      <c r="DG29" s="642"/>
      <c r="DH29" s="642"/>
      <c r="DI29" s="642"/>
      <c r="DJ29" s="642"/>
      <c r="DK29" s="643"/>
      <c r="DL29" s="619">
        <v>387337</v>
      </c>
      <c r="DM29" s="642"/>
      <c r="DN29" s="642"/>
      <c r="DO29" s="642"/>
      <c r="DP29" s="642"/>
      <c r="DQ29" s="642"/>
      <c r="DR29" s="642"/>
      <c r="DS29" s="642"/>
      <c r="DT29" s="642"/>
      <c r="DU29" s="642"/>
      <c r="DV29" s="643"/>
      <c r="DW29" s="615">
        <v>12.3</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728951</v>
      </c>
      <c r="S30" s="611"/>
      <c r="T30" s="611"/>
      <c r="U30" s="611"/>
      <c r="V30" s="611"/>
      <c r="W30" s="611"/>
      <c r="X30" s="611"/>
      <c r="Y30" s="612"/>
      <c r="Z30" s="613">
        <v>9.3000000000000007</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373798</v>
      </c>
      <c r="CS30" s="611"/>
      <c r="CT30" s="611"/>
      <c r="CU30" s="611"/>
      <c r="CV30" s="611"/>
      <c r="CW30" s="611"/>
      <c r="CX30" s="611"/>
      <c r="CY30" s="612"/>
      <c r="CZ30" s="615">
        <v>5.2</v>
      </c>
      <c r="DA30" s="640"/>
      <c r="DB30" s="640"/>
      <c r="DC30" s="644"/>
      <c r="DD30" s="619">
        <v>373798</v>
      </c>
      <c r="DE30" s="611"/>
      <c r="DF30" s="611"/>
      <c r="DG30" s="611"/>
      <c r="DH30" s="611"/>
      <c r="DI30" s="611"/>
      <c r="DJ30" s="611"/>
      <c r="DK30" s="612"/>
      <c r="DL30" s="619">
        <v>373798</v>
      </c>
      <c r="DM30" s="611"/>
      <c r="DN30" s="611"/>
      <c r="DO30" s="611"/>
      <c r="DP30" s="611"/>
      <c r="DQ30" s="611"/>
      <c r="DR30" s="611"/>
      <c r="DS30" s="611"/>
      <c r="DT30" s="611"/>
      <c r="DU30" s="611"/>
      <c r="DV30" s="612"/>
      <c r="DW30" s="615">
        <v>11.9</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99.5</v>
      </c>
      <c r="BH31" s="654"/>
      <c r="BI31" s="654"/>
      <c r="BJ31" s="654"/>
      <c r="BK31" s="654"/>
      <c r="BL31" s="654"/>
      <c r="BM31" s="605">
        <v>99</v>
      </c>
      <c r="BN31" s="654"/>
      <c r="BO31" s="654"/>
      <c r="BP31" s="654"/>
      <c r="BQ31" s="655"/>
      <c r="BR31" s="666">
        <v>99.8</v>
      </c>
      <c r="BS31" s="654"/>
      <c r="BT31" s="654"/>
      <c r="BU31" s="654"/>
      <c r="BV31" s="654"/>
      <c r="BW31" s="654"/>
      <c r="BX31" s="605">
        <v>99.5</v>
      </c>
      <c r="BY31" s="654"/>
      <c r="BZ31" s="654"/>
      <c r="CA31" s="654"/>
      <c r="CB31" s="655"/>
      <c r="CD31" s="648"/>
      <c r="CE31" s="649"/>
      <c r="CF31" s="607" t="s">
        <v>300</v>
      </c>
      <c r="CG31" s="608"/>
      <c r="CH31" s="608"/>
      <c r="CI31" s="608"/>
      <c r="CJ31" s="608"/>
      <c r="CK31" s="608"/>
      <c r="CL31" s="608"/>
      <c r="CM31" s="608"/>
      <c r="CN31" s="608"/>
      <c r="CO31" s="608"/>
      <c r="CP31" s="608"/>
      <c r="CQ31" s="609"/>
      <c r="CR31" s="610">
        <v>13539</v>
      </c>
      <c r="CS31" s="642"/>
      <c r="CT31" s="642"/>
      <c r="CU31" s="642"/>
      <c r="CV31" s="642"/>
      <c r="CW31" s="642"/>
      <c r="CX31" s="642"/>
      <c r="CY31" s="643"/>
      <c r="CZ31" s="615">
        <v>0.2</v>
      </c>
      <c r="DA31" s="640"/>
      <c r="DB31" s="640"/>
      <c r="DC31" s="644"/>
      <c r="DD31" s="619">
        <v>13539</v>
      </c>
      <c r="DE31" s="642"/>
      <c r="DF31" s="642"/>
      <c r="DG31" s="642"/>
      <c r="DH31" s="642"/>
      <c r="DI31" s="642"/>
      <c r="DJ31" s="642"/>
      <c r="DK31" s="643"/>
      <c r="DL31" s="619">
        <v>13539</v>
      </c>
      <c r="DM31" s="642"/>
      <c r="DN31" s="642"/>
      <c r="DO31" s="642"/>
      <c r="DP31" s="642"/>
      <c r="DQ31" s="642"/>
      <c r="DR31" s="642"/>
      <c r="DS31" s="642"/>
      <c r="DT31" s="642"/>
      <c r="DU31" s="642"/>
      <c r="DV31" s="643"/>
      <c r="DW31" s="615">
        <v>0.4</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386610</v>
      </c>
      <c r="S32" s="611"/>
      <c r="T32" s="611"/>
      <c r="U32" s="611"/>
      <c r="V32" s="611"/>
      <c r="W32" s="611"/>
      <c r="X32" s="611"/>
      <c r="Y32" s="612"/>
      <c r="Z32" s="613">
        <v>4.9000000000000004</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99.2</v>
      </c>
      <c r="BH32" s="642"/>
      <c r="BI32" s="642"/>
      <c r="BJ32" s="642"/>
      <c r="BK32" s="642"/>
      <c r="BL32" s="642"/>
      <c r="BM32" s="616">
        <v>98.6</v>
      </c>
      <c r="BN32" s="642"/>
      <c r="BO32" s="642"/>
      <c r="BP32" s="642"/>
      <c r="BQ32" s="665"/>
      <c r="BR32" s="667">
        <v>99.8</v>
      </c>
      <c r="BS32" s="642"/>
      <c r="BT32" s="642"/>
      <c r="BU32" s="642"/>
      <c r="BV32" s="642"/>
      <c r="BW32" s="642"/>
      <c r="BX32" s="616">
        <v>99.6</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2664</v>
      </c>
      <c r="S33" s="611"/>
      <c r="T33" s="611"/>
      <c r="U33" s="611"/>
      <c r="V33" s="611"/>
      <c r="W33" s="611"/>
      <c r="X33" s="611"/>
      <c r="Y33" s="612"/>
      <c r="Z33" s="613">
        <v>0</v>
      </c>
      <c r="AA33" s="613"/>
      <c r="AB33" s="613"/>
      <c r="AC33" s="613"/>
      <c r="AD33" s="614">
        <v>127</v>
      </c>
      <c r="AE33" s="614"/>
      <c r="AF33" s="614"/>
      <c r="AG33" s="614"/>
      <c r="AH33" s="614"/>
      <c r="AI33" s="614"/>
      <c r="AJ33" s="614"/>
      <c r="AK33" s="614"/>
      <c r="AL33" s="615">
        <v>0</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99.8</v>
      </c>
      <c r="BH33" s="669"/>
      <c r="BI33" s="669"/>
      <c r="BJ33" s="669"/>
      <c r="BK33" s="669"/>
      <c r="BL33" s="669"/>
      <c r="BM33" s="670">
        <v>99.3</v>
      </c>
      <c r="BN33" s="669"/>
      <c r="BO33" s="669"/>
      <c r="BP33" s="669"/>
      <c r="BQ33" s="671"/>
      <c r="BR33" s="668">
        <v>99.8</v>
      </c>
      <c r="BS33" s="669"/>
      <c r="BT33" s="669"/>
      <c r="BU33" s="669"/>
      <c r="BV33" s="669"/>
      <c r="BW33" s="669"/>
      <c r="BX33" s="670">
        <v>99.4</v>
      </c>
      <c r="BY33" s="669"/>
      <c r="BZ33" s="669"/>
      <c r="CA33" s="669"/>
      <c r="CB33" s="671"/>
      <c r="CD33" s="607" t="s">
        <v>307</v>
      </c>
      <c r="CE33" s="608"/>
      <c r="CF33" s="608"/>
      <c r="CG33" s="608"/>
      <c r="CH33" s="608"/>
      <c r="CI33" s="608"/>
      <c r="CJ33" s="608"/>
      <c r="CK33" s="608"/>
      <c r="CL33" s="608"/>
      <c r="CM33" s="608"/>
      <c r="CN33" s="608"/>
      <c r="CO33" s="608"/>
      <c r="CP33" s="608"/>
      <c r="CQ33" s="609"/>
      <c r="CR33" s="610">
        <v>3492883</v>
      </c>
      <c r="CS33" s="642"/>
      <c r="CT33" s="642"/>
      <c r="CU33" s="642"/>
      <c r="CV33" s="642"/>
      <c r="CW33" s="642"/>
      <c r="CX33" s="642"/>
      <c r="CY33" s="643"/>
      <c r="CZ33" s="615">
        <v>48.5</v>
      </c>
      <c r="DA33" s="640"/>
      <c r="DB33" s="640"/>
      <c r="DC33" s="644"/>
      <c r="DD33" s="619">
        <v>2962879</v>
      </c>
      <c r="DE33" s="642"/>
      <c r="DF33" s="642"/>
      <c r="DG33" s="642"/>
      <c r="DH33" s="642"/>
      <c r="DI33" s="642"/>
      <c r="DJ33" s="642"/>
      <c r="DK33" s="643"/>
      <c r="DL33" s="619">
        <v>2177467</v>
      </c>
      <c r="DM33" s="642"/>
      <c r="DN33" s="642"/>
      <c r="DO33" s="642"/>
      <c r="DP33" s="642"/>
      <c r="DQ33" s="642"/>
      <c r="DR33" s="642"/>
      <c r="DS33" s="642"/>
      <c r="DT33" s="642"/>
      <c r="DU33" s="642"/>
      <c r="DV33" s="643"/>
      <c r="DW33" s="615">
        <v>69.2</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679190</v>
      </c>
      <c r="S34" s="611"/>
      <c r="T34" s="611"/>
      <c r="U34" s="611"/>
      <c r="V34" s="611"/>
      <c r="W34" s="611"/>
      <c r="X34" s="611"/>
      <c r="Y34" s="612"/>
      <c r="Z34" s="613">
        <v>8.6</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1107555</v>
      </c>
      <c r="CS34" s="611"/>
      <c r="CT34" s="611"/>
      <c r="CU34" s="611"/>
      <c r="CV34" s="611"/>
      <c r="CW34" s="611"/>
      <c r="CX34" s="611"/>
      <c r="CY34" s="612"/>
      <c r="CZ34" s="615">
        <v>15.4</v>
      </c>
      <c r="DA34" s="640"/>
      <c r="DB34" s="640"/>
      <c r="DC34" s="644"/>
      <c r="DD34" s="619">
        <v>924683</v>
      </c>
      <c r="DE34" s="611"/>
      <c r="DF34" s="611"/>
      <c r="DG34" s="611"/>
      <c r="DH34" s="611"/>
      <c r="DI34" s="611"/>
      <c r="DJ34" s="611"/>
      <c r="DK34" s="612"/>
      <c r="DL34" s="619">
        <v>868536</v>
      </c>
      <c r="DM34" s="611"/>
      <c r="DN34" s="611"/>
      <c r="DO34" s="611"/>
      <c r="DP34" s="611"/>
      <c r="DQ34" s="611"/>
      <c r="DR34" s="611"/>
      <c r="DS34" s="611"/>
      <c r="DT34" s="611"/>
      <c r="DU34" s="611"/>
      <c r="DV34" s="612"/>
      <c r="DW34" s="615">
        <v>27.6</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854980</v>
      </c>
      <c r="S35" s="611"/>
      <c r="T35" s="611"/>
      <c r="U35" s="611"/>
      <c r="V35" s="611"/>
      <c r="W35" s="611"/>
      <c r="X35" s="611"/>
      <c r="Y35" s="612"/>
      <c r="Z35" s="613">
        <v>10.9</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88362</v>
      </c>
      <c r="CS35" s="642"/>
      <c r="CT35" s="642"/>
      <c r="CU35" s="642"/>
      <c r="CV35" s="642"/>
      <c r="CW35" s="642"/>
      <c r="CX35" s="642"/>
      <c r="CY35" s="643"/>
      <c r="CZ35" s="615">
        <v>1.2</v>
      </c>
      <c r="DA35" s="640"/>
      <c r="DB35" s="640"/>
      <c r="DC35" s="644"/>
      <c r="DD35" s="619">
        <v>85311</v>
      </c>
      <c r="DE35" s="642"/>
      <c r="DF35" s="642"/>
      <c r="DG35" s="642"/>
      <c r="DH35" s="642"/>
      <c r="DI35" s="642"/>
      <c r="DJ35" s="642"/>
      <c r="DK35" s="643"/>
      <c r="DL35" s="619">
        <v>85311</v>
      </c>
      <c r="DM35" s="642"/>
      <c r="DN35" s="642"/>
      <c r="DO35" s="642"/>
      <c r="DP35" s="642"/>
      <c r="DQ35" s="642"/>
      <c r="DR35" s="642"/>
      <c r="DS35" s="642"/>
      <c r="DT35" s="642"/>
      <c r="DU35" s="642"/>
      <c r="DV35" s="643"/>
      <c r="DW35" s="615">
        <v>2.7</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973174</v>
      </c>
      <c r="S36" s="611"/>
      <c r="T36" s="611"/>
      <c r="U36" s="611"/>
      <c r="V36" s="611"/>
      <c r="W36" s="611"/>
      <c r="X36" s="611"/>
      <c r="Y36" s="612"/>
      <c r="Z36" s="613">
        <v>12.4</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750758</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5614</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1297942</v>
      </c>
      <c r="CS36" s="611"/>
      <c r="CT36" s="611"/>
      <c r="CU36" s="611"/>
      <c r="CV36" s="611"/>
      <c r="CW36" s="611"/>
      <c r="CX36" s="611"/>
      <c r="CY36" s="612"/>
      <c r="CZ36" s="615">
        <v>18</v>
      </c>
      <c r="DA36" s="640"/>
      <c r="DB36" s="640"/>
      <c r="DC36" s="644"/>
      <c r="DD36" s="619">
        <v>1037163</v>
      </c>
      <c r="DE36" s="611"/>
      <c r="DF36" s="611"/>
      <c r="DG36" s="611"/>
      <c r="DH36" s="611"/>
      <c r="DI36" s="611"/>
      <c r="DJ36" s="611"/>
      <c r="DK36" s="612"/>
      <c r="DL36" s="619">
        <v>889417</v>
      </c>
      <c r="DM36" s="611"/>
      <c r="DN36" s="611"/>
      <c r="DO36" s="611"/>
      <c r="DP36" s="611"/>
      <c r="DQ36" s="611"/>
      <c r="DR36" s="611"/>
      <c r="DS36" s="611"/>
      <c r="DT36" s="611"/>
      <c r="DU36" s="611"/>
      <c r="DV36" s="612"/>
      <c r="DW36" s="615">
        <v>28.3</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674613</v>
      </c>
      <c r="S37" s="611"/>
      <c r="T37" s="611"/>
      <c r="U37" s="611"/>
      <c r="V37" s="611"/>
      <c r="W37" s="611"/>
      <c r="X37" s="611"/>
      <c r="Y37" s="612"/>
      <c r="Z37" s="613">
        <v>8.6</v>
      </c>
      <c r="AA37" s="613"/>
      <c r="AB37" s="613"/>
      <c r="AC37" s="613"/>
      <c r="AD37" s="614">
        <v>23200</v>
      </c>
      <c r="AE37" s="614"/>
      <c r="AF37" s="614"/>
      <c r="AG37" s="614"/>
      <c r="AH37" s="614"/>
      <c r="AI37" s="614"/>
      <c r="AJ37" s="614"/>
      <c r="AK37" s="614"/>
      <c r="AL37" s="615">
        <v>0.7</v>
      </c>
      <c r="AM37" s="616"/>
      <c r="AN37" s="616"/>
      <c r="AO37" s="617"/>
      <c r="AQ37" s="673" t="s">
        <v>319</v>
      </c>
      <c r="AR37" s="674"/>
      <c r="AS37" s="674"/>
      <c r="AT37" s="674"/>
      <c r="AU37" s="674"/>
      <c r="AV37" s="674"/>
      <c r="AW37" s="674"/>
      <c r="AX37" s="674"/>
      <c r="AY37" s="675"/>
      <c r="AZ37" s="610">
        <v>298000</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5614</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370167</v>
      </c>
      <c r="CS37" s="642"/>
      <c r="CT37" s="642"/>
      <c r="CU37" s="642"/>
      <c r="CV37" s="642"/>
      <c r="CW37" s="642"/>
      <c r="CX37" s="642"/>
      <c r="CY37" s="643"/>
      <c r="CZ37" s="615">
        <v>5.0999999999999996</v>
      </c>
      <c r="DA37" s="640"/>
      <c r="DB37" s="640"/>
      <c r="DC37" s="644"/>
      <c r="DD37" s="619">
        <v>370167</v>
      </c>
      <c r="DE37" s="642"/>
      <c r="DF37" s="642"/>
      <c r="DG37" s="642"/>
      <c r="DH37" s="642"/>
      <c r="DI37" s="642"/>
      <c r="DJ37" s="642"/>
      <c r="DK37" s="643"/>
      <c r="DL37" s="619">
        <v>369558</v>
      </c>
      <c r="DM37" s="642"/>
      <c r="DN37" s="642"/>
      <c r="DO37" s="642"/>
      <c r="DP37" s="642"/>
      <c r="DQ37" s="642"/>
      <c r="DR37" s="642"/>
      <c r="DS37" s="642"/>
      <c r="DT37" s="642"/>
      <c r="DU37" s="642"/>
      <c r="DV37" s="643"/>
      <c r="DW37" s="615">
        <v>11.8</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319400</v>
      </c>
      <c r="S38" s="611"/>
      <c r="T38" s="611"/>
      <c r="U38" s="611"/>
      <c r="V38" s="611"/>
      <c r="W38" s="611"/>
      <c r="X38" s="611"/>
      <c r="Y38" s="612"/>
      <c r="Z38" s="613">
        <v>4.0999999999999996</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54782</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1436</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392443</v>
      </c>
      <c r="CS38" s="611"/>
      <c r="CT38" s="611"/>
      <c r="CU38" s="611"/>
      <c r="CV38" s="611"/>
      <c r="CW38" s="611"/>
      <c r="CX38" s="611"/>
      <c r="CY38" s="612"/>
      <c r="CZ38" s="615">
        <v>5.4</v>
      </c>
      <c r="DA38" s="640"/>
      <c r="DB38" s="640"/>
      <c r="DC38" s="644"/>
      <c r="DD38" s="619">
        <v>317182</v>
      </c>
      <c r="DE38" s="611"/>
      <c r="DF38" s="611"/>
      <c r="DG38" s="611"/>
      <c r="DH38" s="611"/>
      <c r="DI38" s="611"/>
      <c r="DJ38" s="611"/>
      <c r="DK38" s="612"/>
      <c r="DL38" s="619">
        <v>317182</v>
      </c>
      <c r="DM38" s="611"/>
      <c r="DN38" s="611"/>
      <c r="DO38" s="611"/>
      <c r="DP38" s="611"/>
      <c r="DQ38" s="611"/>
      <c r="DR38" s="611"/>
      <c r="DS38" s="611"/>
      <c r="DT38" s="611"/>
      <c r="DU38" s="611"/>
      <c r="DV38" s="612"/>
      <c r="DW38" s="615">
        <v>10.1</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5533</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2175</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582180</v>
      </c>
      <c r="CS39" s="642"/>
      <c r="CT39" s="642"/>
      <c r="CU39" s="642"/>
      <c r="CV39" s="642"/>
      <c r="CW39" s="642"/>
      <c r="CX39" s="642"/>
      <c r="CY39" s="643"/>
      <c r="CZ39" s="615">
        <v>8.1</v>
      </c>
      <c r="DA39" s="640"/>
      <c r="DB39" s="640"/>
      <c r="DC39" s="644"/>
      <c r="DD39" s="619">
        <v>581219</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5"/>
      <c r="BM40" s="608" t="s">
        <v>333</v>
      </c>
      <c r="BN40" s="608"/>
      <c r="BO40" s="608"/>
      <c r="BP40" s="608"/>
      <c r="BQ40" s="608"/>
      <c r="BR40" s="608"/>
      <c r="BS40" s="608"/>
      <c r="BT40" s="608"/>
      <c r="BU40" s="609"/>
      <c r="BV40" s="610">
        <v>101</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24401</v>
      </c>
      <c r="CS40" s="611"/>
      <c r="CT40" s="611"/>
      <c r="CU40" s="611"/>
      <c r="CV40" s="611"/>
      <c r="CW40" s="611"/>
      <c r="CX40" s="611"/>
      <c r="CY40" s="612"/>
      <c r="CZ40" s="615">
        <v>0.3</v>
      </c>
      <c r="DA40" s="640"/>
      <c r="DB40" s="640"/>
      <c r="DC40" s="644"/>
      <c r="DD40" s="619">
        <v>17321</v>
      </c>
      <c r="DE40" s="611"/>
      <c r="DF40" s="611"/>
      <c r="DG40" s="611"/>
      <c r="DH40" s="611"/>
      <c r="DI40" s="611"/>
      <c r="DJ40" s="611"/>
      <c r="DK40" s="612"/>
      <c r="DL40" s="619">
        <v>17021</v>
      </c>
      <c r="DM40" s="611"/>
      <c r="DN40" s="611"/>
      <c r="DO40" s="611"/>
      <c r="DP40" s="611"/>
      <c r="DQ40" s="611"/>
      <c r="DR40" s="611"/>
      <c r="DS40" s="611"/>
      <c r="DT40" s="611"/>
      <c r="DU40" s="611"/>
      <c r="DV40" s="612"/>
      <c r="DW40" s="615">
        <v>0.5</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7865561</v>
      </c>
      <c r="S41" s="683"/>
      <c r="T41" s="683"/>
      <c r="U41" s="683"/>
      <c r="V41" s="683"/>
      <c r="W41" s="683"/>
      <c r="X41" s="683"/>
      <c r="Y41" s="687"/>
      <c r="Z41" s="688">
        <v>100</v>
      </c>
      <c r="AA41" s="688"/>
      <c r="AB41" s="688"/>
      <c r="AC41" s="688"/>
      <c r="AD41" s="689">
        <v>3144595</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86154</v>
      </c>
      <c r="BA41" s="611"/>
      <c r="BB41" s="611"/>
      <c r="BC41" s="611"/>
      <c r="BD41" s="642"/>
      <c r="BE41" s="642"/>
      <c r="BF41" s="665"/>
      <c r="BG41" s="658"/>
      <c r="BH41" s="659"/>
      <c r="BI41" s="659"/>
      <c r="BJ41" s="659"/>
      <c r="BK41" s="659"/>
      <c r="BL41" s="205"/>
      <c r="BM41" s="608" t="s">
        <v>337</v>
      </c>
      <c r="BN41" s="608"/>
      <c r="BO41" s="608"/>
      <c r="BP41" s="608"/>
      <c r="BQ41" s="608"/>
      <c r="BR41" s="608"/>
      <c r="BS41" s="608"/>
      <c r="BT41" s="608"/>
      <c r="BU41" s="609"/>
      <c r="BV41" s="610">
        <v>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306289</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397</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1076636</v>
      </c>
      <c r="CS42" s="642"/>
      <c r="CT42" s="642"/>
      <c r="CU42" s="642"/>
      <c r="CV42" s="642"/>
      <c r="CW42" s="642"/>
      <c r="CX42" s="642"/>
      <c r="CY42" s="643"/>
      <c r="CZ42" s="615">
        <v>14.9</v>
      </c>
      <c r="DA42" s="640"/>
      <c r="DB42" s="640"/>
      <c r="DC42" s="644"/>
      <c r="DD42" s="619">
        <v>106978</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25615</v>
      </c>
      <c r="CS43" s="642"/>
      <c r="CT43" s="642"/>
      <c r="CU43" s="642"/>
      <c r="CV43" s="642"/>
      <c r="CW43" s="642"/>
      <c r="CX43" s="642"/>
      <c r="CY43" s="643"/>
      <c r="CZ43" s="615">
        <v>0.4</v>
      </c>
      <c r="DA43" s="640"/>
      <c r="DB43" s="640"/>
      <c r="DC43" s="644"/>
      <c r="DD43" s="619">
        <v>25615</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1076636</v>
      </c>
      <c r="CS44" s="611"/>
      <c r="CT44" s="611"/>
      <c r="CU44" s="611"/>
      <c r="CV44" s="611"/>
      <c r="CW44" s="611"/>
      <c r="CX44" s="611"/>
      <c r="CY44" s="612"/>
      <c r="CZ44" s="615">
        <v>14.9</v>
      </c>
      <c r="DA44" s="616"/>
      <c r="DB44" s="616"/>
      <c r="DC44" s="622"/>
      <c r="DD44" s="619">
        <v>106978</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452399</v>
      </c>
      <c r="CS45" s="642"/>
      <c r="CT45" s="642"/>
      <c r="CU45" s="642"/>
      <c r="CV45" s="642"/>
      <c r="CW45" s="642"/>
      <c r="CX45" s="642"/>
      <c r="CY45" s="643"/>
      <c r="CZ45" s="615">
        <v>6.3</v>
      </c>
      <c r="DA45" s="640"/>
      <c r="DB45" s="640"/>
      <c r="DC45" s="644"/>
      <c r="DD45" s="619">
        <v>51794</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624237</v>
      </c>
      <c r="CS46" s="611"/>
      <c r="CT46" s="611"/>
      <c r="CU46" s="611"/>
      <c r="CV46" s="611"/>
      <c r="CW46" s="611"/>
      <c r="CX46" s="611"/>
      <c r="CY46" s="612"/>
      <c r="CZ46" s="615">
        <v>8.6999999999999993</v>
      </c>
      <c r="DA46" s="616"/>
      <c r="DB46" s="616"/>
      <c r="DC46" s="622"/>
      <c r="DD46" s="619">
        <v>55184</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t="s">
        <v>122</v>
      </c>
      <c r="CS47" s="642"/>
      <c r="CT47" s="642"/>
      <c r="CU47" s="642"/>
      <c r="CV47" s="642"/>
      <c r="CW47" s="642"/>
      <c r="CX47" s="642"/>
      <c r="CY47" s="643"/>
      <c r="CZ47" s="615" t="s">
        <v>122</v>
      </c>
      <c r="DA47" s="640"/>
      <c r="DB47" s="640"/>
      <c r="DC47" s="644"/>
      <c r="DD47" s="619" t="s">
        <v>122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7202920</v>
      </c>
      <c r="CS49" s="669"/>
      <c r="CT49" s="669"/>
      <c r="CU49" s="669"/>
      <c r="CV49" s="669"/>
      <c r="CW49" s="669"/>
      <c r="CX49" s="669"/>
      <c r="CY49" s="698"/>
      <c r="CZ49" s="690">
        <v>100</v>
      </c>
      <c r="DA49" s="699"/>
      <c r="DB49" s="699"/>
      <c r="DC49" s="700"/>
      <c r="DD49" s="701">
        <v>5103520</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dNmESI9/8ypZxL+pLbIfC9j0aTw+xlWm8wEdNUOxKrr1MsjrKnP2NDoyWIOJ30iYBaEIFruw6ZhEmvRSTFvfhg==" saltValue="7qJwjvFH0XK39BNxoz83A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7876</v>
      </c>
      <c r="R7" s="740"/>
      <c r="S7" s="740"/>
      <c r="T7" s="740"/>
      <c r="U7" s="740"/>
      <c r="V7" s="740">
        <v>7213</v>
      </c>
      <c r="W7" s="740"/>
      <c r="X7" s="740"/>
      <c r="Y7" s="740"/>
      <c r="Z7" s="740"/>
      <c r="AA7" s="740">
        <v>663</v>
      </c>
      <c r="AB7" s="740"/>
      <c r="AC7" s="740"/>
      <c r="AD7" s="740"/>
      <c r="AE7" s="741"/>
      <c r="AF7" s="742">
        <v>382</v>
      </c>
      <c r="AG7" s="743"/>
      <c r="AH7" s="743"/>
      <c r="AI7" s="743"/>
      <c r="AJ7" s="744"/>
      <c r="AK7" s="745">
        <v>855</v>
      </c>
      <c r="AL7" s="746"/>
      <c r="AM7" s="746"/>
      <c r="AN7" s="746"/>
      <c r="AO7" s="746"/>
      <c r="AP7" s="746">
        <v>3987</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547</v>
      </c>
      <c r="BT7" s="734"/>
      <c r="BU7" s="734"/>
      <c r="BV7" s="734"/>
      <c r="BW7" s="734"/>
      <c r="BX7" s="734"/>
      <c r="BY7" s="734"/>
      <c r="BZ7" s="734"/>
      <c r="CA7" s="734"/>
      <c r="CB7" s="734"/>
      <c r="CC7" s="734"/>
      <c r="CD7" s="734"/>
      <c r="CE7" s="734"/>
      <c r="CF7" s="734"/>
      <c r="CG7" s="749"/>
      <c r="CH7" s="730">
        <v>267</v>
      </c>
      <c r="CI7" s="731"/>
      <c r="CJ7" s="731"/>
      <c r="CK7" s="731"/>
      <c r="CL7" s="732"/>
      <c r="CM7" s="730">
        <v>2284</v>
      </c>
      <c r="CN7" s="731"/>
      <c r="CO7" s="731"/>
      <c r="CP7" s="731"/>
      <c r="CQ7" s="732"/>
      <c r="CR7" s="730">
        <v>5</v>
      </c>
      <c r="CS7" s="731"/>
      <c r="CT7" s="731"/>
      <c r="CU7" s="731"/>
      <c r="CV7" s="732"/>
      <c r="CW7" s="730" t="s">
        <v>549</v>
      </c>
      <c r="CX7" s="731"/>
      <c r="CY7" s="731"/>
      <c r="CZ7" s="731"/>
      <c r="DA7" s="732"/>
      <c r="DB7" s="730" t="s">
        <v>549</v>
      </c>
      <c r="DC7" s="731"/>
      <c r="DD7" s="731"/>
      <c r="DE7" s="731"/>
      <c r="DF7" s="732"/>
      <c r="DG7" s="730">
        <v>2500</v>
      </c>
      <c r="DH7" s="731"/>
      <c r="DI7" s="731"/>
      <c r="DJ7" s="731"/>
      <c r="DK7" s="732"/>
      <c r="DL7" s="730" t="s">
        <v>549</v>
      </c>
      <c r="DM7" s="731"/>
      <c r="DN7" s="731"/>
      <c r="DO7" s="731"/>
      <c r="DP7" s="732"/>
      <c r="DQ7" s="730">
        <v>1068</v>
      </c>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548</v>
      </c>
      <c r="BT8" s="761"/>
      <c r="BU8" s="761"/>
      <c r="BV8" s="761"/>
      <c r="BW8" s="761"/>
      <c r="BX8" s="761"/>
      <c r="BY8" s="761"/>
      <c r="BZ8" s="761"/>
      <c r="CA8" s="761"/>
      <c r="CB8" s="761"/>
      <c r="CC8" s="761"/>
      <c r="CD8" s="761"/>
      <c r="CE8" s="761"/>
      <c r="CF8" s="761"/>
      <c r="CG8" s="762"/>
      <c r="CH8" s="763">
        <v>-22</v>
      </c>
      <c r="CI8" s="764"/>
      <c r="CJ8" s="764"/>
      <c r="CK8" s="764"/>
      <c r="CL8" s="765"/>
      <c r="CM8" s="763">
        <v>349</v>
      </c>
      <c r="CN8" s="764"/>
      <c r="CO8" s="764"/>
      <c r="CP8" s="764"/>
      <c r="CQ8" s="765"/>
      <c r="CR8" s="763">
        <v>100</v>
      </c>
      <c r="CS8" s="764"/>
      <c r="CT8" s="764"/>
      <c r="CU8" s="764"/>
      <c r="CV8" s="765"/>
      <c r="CW8" s="763" t="s">
        <v>549</v>
      </c>
      <c r="CX8" s="764"/>
      <c r="CY8" s="764"/>
      <c r="CZ8" s="764"/>
      <c r="DA8" s="765"/>
      <c r="DB8" s="763" t="s">
        <v>549</v>
      </c>
      <c r="DC8" s="764"/>
      <c r="DD8" s="764"/>
      <c r="DE8" s="764"/>
      <c r="DF8" s="765"/>
      <c r="DG8" s="763" t="s">
        <v>549</v>
      </c>
      <c r="DH8" s="764"/>
      <c r="DI8" s="764"/>
      <c r="DJ8" s="764"/>
      <c r="DK8" s="765"/>
      <c r="DL8" s="763">
        <v>9</v>
      </c>
      <c r="DM8" s="764"/>
      <c r="DN8" s="764"/>
      <c r="DO8" s="764"/>
      <c r="DP8" s="765"/>
      <c r="DQ8" s="763" t="s">
        <v>559</v>
      </c>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376</v>
      </c>
      <c r="B23" s="776" t="s">
        <v>377</v>
      </c>
      <c r="C23" s="777"/>
      <c r="D23" s="777"/>
      <c r="E23" s="777"/>
      <c r="F23" s="777"/>
      <c r="G23" s="777"/>
      <c r="H23" s="777"/>
      <c r="I23" s="777"/>
      <c r="J23" s="777"/>
      <c r="K23" s="777"/>
      <c r="L23" s="777"/>
      <c r="M23" s="777"/>
      <c r="N23" s="777"/>
      <c r="O23" s="777"/>
      <c r="P23" s="778"/>
      <c r="Q23" s="779">
        <v>7866</v>
      </c>
      <c r="R23" s="780"/>
      <c r="S23" s="780"/>
      <c r="T23" s="780"/>
      <c r="U23" s="780"/>
      <c r="V23" s="780">
        <v>7203</v>
      </c>
      <c r="W23" s="780"/>
      <c r="X23" s="780"/>
      <c r="Y23" s="780"/>
      <c r="Z23" s="780"/>
      <c r="AA23" s="780">
        <v>663</v>
      </c>
      <c r="AB23" s="780"/>
      <c r="AC23" s="780"/>
      <c r="AD23" s="780"/>
      <c r="AE23" s="781"/>
      <c r="AF23" s="782">
        <v>382</v>
      </c>
      <c r="AG23" s="780"/>
      <c r="AH23" s="780"/>
      <c r="AI23" s="780"/>
      <c r="AJ23" s="783"/>
      <c r="AK23" s="784"/>
      <c r="AL23" s="785"/>
      <c r="AM23" s="785"/>
      <c r="AN23" s="785"/>
      <c r="AO23" s="785"/>
      <c r="AP23" s="780">
        <v>3987</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388</v>
      </c>
      <c r="C28" s="737"/>
      <c r="D28" s="737"/>
      <c r="E28" s="737"/>
      <c r="F28" s="737"/>
      <c r="G28" s="737"/>
      <c r="H28" s="737"/>
      <c r="I28" s="737"/>
      <c r="J28" s="737"/>
      <c r="K28" s="737"/>
      <c r="L28" s="737"/>
      <c r="M28" s="737"/>
      <c r="N28" s="737"/>
      <c r="O28" s="737"/>
      <c r="P28" s="738"/>
      <c r="Q28" s="809">
        <v>1247</v>
      </c>
      <c r="R28" s="810"/>
      <c r="S28" s="810"/>
      <c r="T28" s="810"/>
      <c r="U28" s="810"/>
      <c r="V28" s="810">
        <v>1241</v>
      </c>
      <c r="W28" s="810"/>
      <c r="X28" s="810"/>
      <c r="Y28" s="810"/>
      <c r="Z28" s="810"/>
      <c r="AA28" s="810">
        <v>6</v>
      </c>
      <c r="AB28" s="810"/>
      <c r="AC28" s="810"/>
      <c r="AD28" s="810"/>
      <c r="AE28" s="811"/>
      <c r="AF28" s="812">
        <v>6</v>
      </c>
      <c r="AG28" s="810"/>
      <c r="AH28" s="810"/>
      <c r="AI28" s="810"/>
      <c r="AJ28" s="813"/>
      <c r="AK28" s="814">
        <v>86</v>
      </c>
      <c r="AL28" s="815"/>
      <c r="AM28" s="815"/>
      <c r="AN28" s="815"/>
      <c r="AO28" s="815"/>
      <c r="AP28" s="815" t="s">
        <v>559</v>
      </c>
      <c r="AQ28" s="815"/>
      <c r="AR28" s="815"/>
      <c r="AS28" s="815"/>
      <c r="AT28" s="815"/>
      <c r="AU28" s="815" t="s">
        <v>560</v>
      </c>
      <c r="AV28" s="815"/>
      <c r="AW28" s="815"/>
      <c r="AX28" s="815"/>
      <c r="AY28" s="815"/>
      <c r="AZ28" s="816" t="s">
        <v>559</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389</v>
      </c>
      <c r="C29" s="768"/>
      <c r="D29" s="768"/>
      <c r="E29" s="768"/>
      <c r="F29" s="768"/>
      <c r="G29" s="768"/>
      <c r="H29" s="768"/>
      <c r="I29" s="768"/>
      <c r="J29" s="768"/>
      <c r="K29" s="768"/>
      <c r="L29" s="768"/>
      <c r="M29" s="768"/>
      <c r="N29" s="768"/>
      <c r="O29" s="768"/>
      <c r="P29" s="769"/>
      <c r="Q29" s="770">
        <v>1037</v>
      </c>
      <c r="R29" s="771"/>
      <c r="S29" s="771"/>
      <c r="T29" s="771"/>
      <c r="U29" s="771"/>
      <c r="V29" s="771">
        <v>990</v>
      </c>
      <c r="W29" s="771"/>
      <c r="X29" s="771"/>
      <c r="Y29" s="771"/>
      <c r="Z29" s="771"/>
      <c r="AA29" s="771">
        <v>46</v>
      </c>
      <c r="AB29" s="771"/>
      <c r="AC29" s="771"/>
      <c r="AD29" s="771"/>
      <c r="AE29" s="772"/>
      <c r="AF29" s="773">
        <v>46</v>
      </c>
      <c r="AG29" s="774"/>
      <c r="AH29" s="774"/>
      <c r="AI29" s="774"/>
      <c r="AJ29" s="775"/>
      <c r="AK29" s="821">
        <v>164</v>
      </c>
      <c r="AL29" s="817"/>
      <c r="AM29" s="817"/>
      <c r="AN29" s="817"/>
      <c r="AO29" s="817"/>
      <c r="AP29" s="817" t="s">
        <v>559</v>
      </c>
      <c r="AQ29" s="817"/>
      <c r="AR29" s="817"/>
      <c r="AS29" s="817"/>
      <c r="AT29" s="817"/>
      <c r="AU29" s="817" t="s">
        <v>560</v>
      </c>
      <c r="AV29" s="817"/>
      <c r="AW29" s="817"/>
      <c r="AX29" s="817"/>
      <c r="AY29" s="817"/>
      <c r="AZ29" s="818" t="s">
        <v>559</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390</v>
      </c>
      <c r="C30" s="768"/>
      <c r="D30" s="768"/>
      <c r="E30" s="768"/>
      <c r="F30" s="768"/>
      <c r="G30" s="768"/>
      <c r="H30" s="768"/>
      <c r="I30" s="768"/>
      <c r="J30" s="768"/>
      <c r="K30" s="768"/>
      <c r="L30" s="768"/>
      <c r="M30" s="768"/>
      <c r="N30" s="768"/>
      <c r="O30" s="768"/>
      <c r="P30" s="769"/>
      <c r="Q30" s="770">
        <v>179</v>
      </c>
      <c r="R30" s="771"/>
      <c r="S30" s="771"/>
      <c r="T30" s="771"/>
      <c r="U30" s="771"/>
      <c r="V30" s="771">
        <v>178</v>
      </c>
      <c r="W30" s="771"/>
      <c r="X30" s="771"/>
      <c r="Y30" s="771"/>
      <c r="Z30" s="771"/>
      <c r="AA30" s="771">
        <v>1</v>
      </c>
      <c r="AB30" s="771"/>
      <c r="AC30" s="771"/>
      <c r="AD30" s="771"/>
      <c r="AE30" s="772"/>
      <c r="AF30" s="773">
        <v>1</v>
      </c>
      <c r="AG30" s="774"/>
      <c r="AH30" s="774"/>
      <c r="AI30" s="774"/>
      <c r="AJ30" s="775"/>
      <c r="AK30" s="821">
        <v>41</v>
      </c>
      <c r="AL30" s="817"/>
      <c r="AM30" s="817"/>
      <c r="AN30" s="817"/>
      <c r="AO30" s="817"/>
      <c r="AP30" s="817" t="s">
        <v>559</v>
      </c>
      <c r="AQ30" s="817"/>
      <c r="AR30" s="817"/>
      <c r="AS30" s="817"/>
      <c r="AT30" s="817"/>
      <c r="AU30" s="817" t="s">
        <v>560</v>
      </c>
      <c r="AV30" s="817"/>
      <c r="AW30" s="817"/>
      <c r="AX30" s="817"/>
      <c r="AY30" s="817"/>
      <c r="AZ30" s="818" t="s">
        <v>559</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391</v>
      </c>
      <c r="C31" s="768"/>
      <c r="D31" s="768"/>
      <c r="E31" s="768"/>
      <c r="F31" s="768"/>
      <c r="G31" s="768"/>
      <c r="H31" s="768"/>
      <c r="I31" s="768"/>
      <c r="J31" s="768"/>
      <c r="K31" s="768"/>
      <c r="L31" s="768"/>
      <c r="M31" s="768"/>
      <c r="N31" s="768"/>
      <c r="O31" s="768"/>
      <c r="P31" s="769"/>
      <c r="Q31" s="770">
        <v>408</v>
      </c>
      <c r="R31" s="771"/>
      <c r="S31" s="771"/>
      <c r="T31" s="771"/>
      <c r="U31" s="771"/>
      <c r="V31" s="771">
        <v>375</v>
      </c>
      <c r="W31" s="771"/>
      <c r="X31" s="771"/>
      <c r="Y31" s="771"/>
      <c r="Z31" s="771"/>
      <c r="AA31" s="771">
        <v>33</v>
      </c>
      <c r="AB31" s="771"/>
      <c r="AC31" s="771"/>
      <c r="AD31" s="771"/>
      <c r="AE31" s="772"/>
      <c r="AF31" s="773">
        <v>101</v>
      </c>
      <c r="AG31" s="774"/>
      <c r="AH31" s="774"/>
      <c r="AI31" s="774"/>
      <c r="AJ31" s="775"/>
      <c r="AK31" s="821">
        <v>298</v>
      </c>
      <c r="AL31" s="817"/>
      <c r="AM31" s="817"/>
      <c r="AN31" s="817"/>
      <c r="AO31" s="817"/>
      <c r="AP31" s="817">
        <v>3097</v>
      </c>
      <c r="AQ31" s="817"/>
      <c r="AR31" s="817"/>
      <c r="AS31" s="817"/>
      <c r="AT31" s="817"/>
      <c r="AU31" s="817">
        <v>3097</v>
      </c>
      <c r="AV31" s="817"/>
      <c r="AW31" s="817"/>
      <c r="AX31" s="817"/>
      <c r="AY31" s="817"/>
      <c r="AZ31" s="818" t="s">
        <v>559</v>
      </c>
      <c r="BA31" s="818"/>
      <c r="BB31" s="818"/>
      <c r="BC31" s="818"/>
      <c r="BD31" s="818"/>
      <c r="BE31" s="819" t="s">
        <v>392</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c r="C32" s="768"/>
      <c r="D32" s="768"/>
      <c r="E32" s="768"/>
      <c r="F32" s="768"/>
      <c r="G32" s="768"/>
      <c r="H32" s="768"/>
      <c r="I32" s="768"/>
      <c r="J32" s="768"/>
      <c r="K32" s="768"/>
      <c r="L32" s="768"/>
      <c r="M32" s="768"/>
      <c r="N32" s="768"/>
      <c r="O32" s="768"/>
      <c r="P32" s="769"/>
      <c r="Q32" s="770"/>
      <c r="R32" s="771"/>
      <c r="S32" s="771"/>
      <c r="T32" s="771"/>
      <c r="U32" s="771"/>
      <c r="V32" s="771"/>
      <c r="W32" s="771"/>
      <c r="X32" s="771"/>
      <c r="Y32" s="771"/>
      <c r="Z32" s="771"/>
      <c r="AA32" s="771"/>
      <c r="AB32" s="771"/>
      <c r="AC32" s="771"/>
      <c r="AD32" s="771"/>
      <c r="AE32" s="772"/>
      <c r="AF32" s="773"/>
      <c r="AG32" s="774"/>
      <c r="AH32" s="774"/>
      <c r="AI32" s="774"/>
      <c r="AJ32" s="775"/>
      <c r="AK32" s="821"/>
      <c r="AL32" s="817"/>
      <c r="AM32" s="817"/>
      <c r="AN32" s="817"/>
      <c r="AO32" s="817"/>
      <c r="AP32" s="817"/>
      <c r="AQ32" s="817"/>
      <c r="AR32" s="817"/>
      <c r="AS32" s="817"/>
      <c r="AT32" s="817"/>
      <c r="AU32" s="817"/>
      <c r="AV32" s="817"/>
      <c r="AW32" s="817"/>
      <c r="AX32" s="817"/>
      <c r="AY32" s="817"/>
      <c r="AZ32" s="818"/>
      <c r="BA32" s="818"/>
      <c r="BB32" s="818"/>
      <c r="BC32" s="818"/>
      <c r="BD32" s="818"/>
      <c r="BE32" s="819"/>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393</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376</v>
      </c>
      <c r="B63" s="776" t="s">
        <v>394</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154</v>
      </c>
      <c r="AG63" s="831"/>
      <c r="AH63" s="831"/>
      <c r="AI63" s="831"/>
      <c r="AJ63" s="832"/>
      <c r="AK63" s="833"/>
      <c r="AL63" s="828"/>
      <c r="AM63" s="828"/>
      <c r="AN63" s="828"/>
      <c r="AO63" s="828"/>
      <c r="AP63" s="831">
        <v>3097</v>
      </c>
      <c r="AQ63" s="831"/>
      <c r="AR63" s="831"/>
      <c r="AS63" s="831"/>
      <c r="AT63" s="831"/>
      <c r="AU63" s="831">
        <v>3097</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396</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397</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9" t="s">
        <v>545</v>
      </c>
      <c r="C68" s="860"/>
      <c r="D68" s="860"/>
      <c r="E68" s="860"/>
      <c r="F68" s="860"/>
      <c r="G68" s="860"/>
      <c r="H68" s="860"/>
      <c r="I68" s="860"/>
      <c r="J68" s="860"/>
      <c r="K68" s="860"/>
      <c r="L68" s="860"/>
      <c r="M68" s="860"/>
      <c r="N68" s="860"/>
      <c r="O68" s="860"/>
      <c r="P68" s="861"/>
      <c r="Q68" s="862">
        <v>1629</v>
      </c>
      <c r="R68" s="853"/>
      <c r="S68" s="853"/>
      <c r="T68" s="853"/>
      <c r="U68" s="853"/>
      <c r="V68" s="853">
        <v>1577</v>
      </c>
      <c r="W68" s="853"/>
      <c r="X68" s="853"/>
      <c r="Y68" s="853"/>
      <c r="Z68" s="853"/>
      <c r="AA68" s="853">
        <v>52</v>
      </c>
      <c r="AB68" s="853"/>
      <c r="AC68" s="853"/>
      <c r="AD68" s="853"/>
      <c r="AE68" s="853"/>
      <c r="AF68" s="854">
        <v>52</v>
      </c>
      <c r="AG68" s="855"/>
      <c r="AH68" s="855"/>
      <c r="AI68" s="855"/>
      <c r="AJ68" s="856"/>
      <c r="AK68" s="853">
        <v>45</v>
      </c>
      <c r="AL68" s="853"/>
      <c r="AM68" s="853"/>
      <c r="AN68" s="853"/>
      <c r="AO68" s="853"/>
      <c r="AP68" s="853">
        <v>4163</v>
      </c>
      <c r="AQ68" s="853"/>
      <c r="AR68" s="853"/>
      <c r="AS68" s="853"/>
      <c r="AT68" s="853"/>
      <c r="AU68" s="854">
        <v>451</v>
      </c>
      <c r="AV68" s="855"/>
      <c r="AW68" s="855"/>
      <c r="AX68" s="855"/>
      <c r="AY68" s="856"/>
      <c r="AZ68" s="857"/>
      <c r="BA68" s="857"/>
      <c r="BB68" s="857"/>
      <c r="BC68" s="857"/>
      <c r="BD68" s="858"/>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3" t="s">
        <v>543</v>
      </c>
      <c r="C69" s="864"/>
      <c r="D69" s="864"/>
      <c r="E69" s="864"/>
      <c r="F69" s="864"/>
      <c r="G69" s="864"/>
      <c r="H69" s="864"/>
      <c r="I69" s="864"/>
      <c r="J69" s="864"/>
      <c r="K69" s="864"/>
      <c r="L69" s="864"/>
      <c r="M69" s="864"/>
      <c r="N69" s="864"/>
      <c r="O69" s="864"/>
      <c r="P69" s="865"/>
      <c r="Q69" s="866">
        <v>2522</v>
      </c>
      <c r="R69" s="817"/>
      <c r="S69" s="817"/>
      <c r="T69" s="817"/>
      <c r="U69" s="817"/>
      <c r="V69" s="817">
        <v>2449</v>
      </c>
      <c r="W69" s="817"/>
      <c r="X69" s="817"/>
      <c r="Y69" s="817"/>
      <c r="Z69" s="817"/>
      <c r="AA69" s="867">
        <v>73</v>
      </c>
      <c r="AB69" s="868"/>
      <c r="AC69" s="868"/>
      <c r="AD69" s="868"/>
      <c r="AE69" s="821"/>
      <c r="AF69" s="817">
        <v>73</v>
      </c>
      <c r="AG69" s="817"/>
      <c r="AH69" s="817"/>
      <c r="AI69" s="817"/>
      <c r="AJ69" s="817"/>
      <c r="AK69" s="817">
        <v>70</v>
      </c>
      <c r="AL69" s="817"/>
      <c r="AM69" s="817"/>
      <c r="AN69" s="817"/>
      <c r="AO69" s="817"/>
      <c r="AP69" s="817">
        <v>2556</v>
      </c>
      <c r="AQ69" s="817"/>
      <c r="AR69" s="817"/>
      <c r="AS69" s="817"/>
      <c r="AT69" s="817"/>
      <c r="AU69" s="817">
        <v>274</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3" t="s">
        <v>556</v>
      </c>
      <c r="C70" s="864"/>
      <c r="D70" s="864"/>
      <c r="E70" s="864"/>
      <c r="F70" s="864"/>
      <c r="G70" s="864"/>
      <c r="H70" s="864"/>
      <c r="I70" s="864"/>
      <c r="J70" s="864"/>
      <c r="K70" s="864"/>
      <c r="L70" s="864"/>
      <c r="M70" s="864"/>
      <c r="N70" s="864"/>
      <c r="O70" s="864"/>
      <c r="P70" s="865"/>
      <c r="Q70" s="866">
        <v>103</v>
      </c>
      <c r="R70" s="817"/>
      <c r="S70" s="817"/>
      <c r="T70" s="817"/>
      <c r="U70" s="817"/>
      <c r="V70" s="817">
        <v>91</v>
      </c>
      <c r="W70" s="817"/>
      <c r="X70" s="817"/>
      <c r="Y70" s="817"/>
      <c r="Z70" s="817"/>
      <c r="AA70" s="817">
        <v>11</v>
      </c>
      <c r="AB70" s="817"/>
      <c r="AC70" s="817"/>
      <c r="AD70" s="817"/>
      <c r="AE70" s="817"/>
      <c r="AF70" s="817">
        <v>11</v>
      </c>
      <c r="AG70" s="817"/>
      <c r="AH70" s="817"/>
      <c r="AI70" s="817"/>
      <c r="AJ70" s="817"/>
      <c r="AK70" s="817" t="s">
        <v>559</v>
      </c>
      <c r="AL70" s="817"/>
      <c r="AM70" s="817"/>
      <c r="AN70" s="817"/>
      <c r="AO70" s="817"/>
      <c r="AP70" s="817" t="s">
        <v>559</v>
      </c>
      <c r="AQ70" s="817"/>
      <c r="AR70" s="817"/>
      <c r="AS70" s="817"/>
      <c r="AT70" s="817"/>
      <c r="AU70" s="817" t="s">
        <v>559</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3" t="s">
        <v>557</v>
      </c>
      <c r="C71" s="864"/>
      <c r="D71" s="864"/>
      <c r="E71" s="864"/>
      <c r="F71" s="864"/>
      <c r="G71" s="864"/>
      <c r="H71" s="864"/>
      <c r="I71" s="864"/>
      <c r="J71" s="864"/>
      <c r="K71" s="864"/>
      <c r="L71" s="864"/>
      <c r="M71" s="864"/>
      <c r="N71" s="864"/>
      <c r="O71" s="864"/>
      <c r="P71" s="865"/>
      <c r="Q71" s="866">
        <v>276838</v>
      </c>
      <c r="R71" s="817"/>
      <c r="S71" s="817"/>
      <c r="T71" s="817"/>
      <c r="U71" s="817"/>
      <c r="V71" s="817">
        <v>269931</v>
      </c>
      <c r="W71" s="817"/>
      <c r="X71" s="817"/>
      <c r="Y71" s="817"/>
      <c r="Z71" s="817"/>
      <c r="AA71" s="817">
        <v>6907</v>
      </c>
      <c r="AB71" s="817"/>
      <c r="AC71" s="817"/>
      <c r="AD71" s="817"/>
      <c r="AE71" s="817"/>
      <c r="AF71" s="817">
        <v>6907</v>
      </c>
      <c r="AG71" s="817"/>
      <c r="AH71" s="817"/>
      <c r="AI71" s="817"/>
      <c r="AJ71" s="817"/>
      <c r="AK71" s="817">
        <v>2277</v>
      </c>
      <c r="AL71" s="817"/>
      <c r="AM71" s="817"/>
      <c r="AN71" s="817"/>
      <c r="AO71" s="817"/>
      <c r="AP71" s="817" t="s">
        <v>559</v>
      </c>
      <c r="AQ71" s="817"/>
      <c r="AR71" s="817"/>
      <c r="AS71" s="817"/>
      <c r="AT71" s="817"/>
      <c r="AU71" s="817" t="s">
        <v>559</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3" t="s">
        <v>546</v>
      </c>
      <c r="C72" s="864"/>
      <c r="D72" s="864"/>
      <c r="E72" s="864"/>
      <c r="F72" s="864"/>
      <c r="G72" s="864"/>
      <c r="H72" s="864"/>
      <c r="I72" s="864"/>
      <c r="J72" s="864"/>
      <c r="K72" s="864"/>
      <c r="L72" s="864"/>
      <c r="M72" s="864"/>
      <c r="N72" s="864"/>
      <c r="O72" s="864"/>
      <c r="P72" s="865"/>
      <c r="Q72" s="869">
        <v>227</v>
      </c>
      <c r="R72" s="868"/>
      <c r="S72" s="868"/>
      <c r="T72" s="868"/>
      <c r="U72" s="821"/>
      <c r="V72" s="817">
        <v>199</v>
      </c>
      <c r="W72" s="817"/>
      <c r="X72" s="817"/>
      <c r="Y72" s="817"/>
      <c r="Z72" s="817"/>
      <c r="AA72" s="817">
        <v>28</v>
      </c>
      <c r="AB72" s="817"/>
      <c r="AC72" s="817"/>
      <c r="AD72" s="817"/>
      <c r="AE72" s="817"/>
      <c r="AF72" s="817">
        <v>28</v>
      </c>
      <c r="AG72" s="817"/>
      <c r="AH72" s="817"/>
      <c r="AI72" s="817"/>
      <c r="AJ72" s="817"/>
      <c r="AK72" s="817">
        <v>75</v>
      </c>
      <c r="AL72" s="817"/>
      <c r="AM72" s="817"/>
      <c r="AN72" s="817"/>
      <c r="AO72" s="817"/>
      <c r="AP72" s="817" t="s">
        <v>559</v>
      </c>
      <c r="AQ72" s="817"/>
      <c r="AR72" s="817"/>
      <c r="AS72" s="817"/>
      <c r="AT72" s="817"/>
      <c r="AU72" s="817" t="s">
        <v>559</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3" t="s">
        <v>555</v>
      </c>
      <c r="C73" s="864"/>
      <c r="D73" s="864"/>
      <c r="E73" s="864"/>
      <c r="F73" s="864"/>
      <c r="G73" s="864"/>
      <c r="H73" s="864"/>
      <c r="I73" s="864"/>
      <c r="J73" s="864"/>
      <c r="K73" s="864"/>
      <c r="L73" s="864"/>
      <c r="M73" s="864"/>
      <c r="N73" s="864"/>
      <c r="O73" s="864"/>
      <c r="P73" s="865"/>
      <c r="Q73" s="866">
        <v>4539</v>
      </c>
      <c r="R73" s="817"/>
      <c r="S73" s="817"/>
      <c r="T73" s="817"/>
      <c r="U73" s="817"/>
      <c r="V73" s="817">
        <v>4239</v>
      </c>
      <c r="W73" s="817"/>
      <c r="X73" s="817"/>
      <c r="Y73" s="817"/>
      <c r="Z73" s="817"/>
      <c r="AA73" s="817">
        <v>300</v>
      </c>
      <c r="AB73" s="817"/>
      <c r="AC73" s="817"/>
      <c r="AD73" s="817"/>
      <c r="AE73" s="817"/>
      <c r="AF73" s="817">
        <v>300</v>
      </c>
      <c r="AG73" s="817"/>
      <c r="AH73" s="817"/>
      <c r="AI73" s="817"/>
      <c r="AJ73" s="817"/>
      <c r="AK73" s="817" t="s">
        <v>559</v>
      </c>
      <c r="AL73" s="817"/>
      <c r="AM73" s="817"/>
      <c r="AN73" s="817"/>
      <c r="AO73" s="817"/>
      <c r="AP73" s="817" t="s">
        <v>559</v>
      </c>
      <c r="AQ73" s="817"/>
      <c r="AR73" s="817"/>
      <c r="AS73" s="817"/>
      <c r="AT73" s="817"/>
      <c r="AU73" s="817" t="s">
        <v>559</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3" t="s">
        <v>558</v>
      </c>
      <c r="C74" s="864"/>
      <c r="D74" s="864"/>
      <c r="E74" s="864"/>
      <c r="F74" s="864"/>
      <c r="G74" s="864"/>
      <c r="H74" s="864"/>
      <c r="I74" s="864"/>
      <c r="J74" s="864"/>
      <c r="K74" s="864"/>
      <c r="L74" s="864"/>
      <c r="M74" s="864"/>
      <c r="N74" s="864"/>
      <c r="O74" s="864"/>
      <c r="P74" s="865"/>
      <c r="Q74" s="866">
        <v>10336</v>
      </c>
      <c r="R74" s="817"/>
      <c r="S74" s="817"/>
      <c r="T74" s="817"/>
      <c r="U74" s="817"/>
      <c r="V74" s="817">
        <v>8903</v>
      </c>
      <c r="W74" s="817"/>
      <c r="X74" s="817"/>
      <c r="Y74" s="817"/>
      <c r="Z74" s="817"/>
      <c r="AA74" s="817">
        <v>1433</v>
      </c>
      <c r="AB74" s="817"/>
      <c r="AC74" s="817"/>
      <c r="AD74" s="817"/>
      <c r="AE74" s="817"/>
      <c r="AF74" s="817">
        <v>5026</v>
      </c>
      <c r="AG74" s="817"/>
      <c r="AH74" s="817"/>
      <c r="AI74" s="817"/>
      <c r="AJ74" s="817"/>
      <c r="AK74" s="817">
        <v>26</v>
      </c>
      <c r="AL74" s="817"/>
      <c r="AM74" s="817"/>
      <c r="AN74" s="817"/>
      <c r="AO74" s="817"/>
      <c r="AP74" s="817" t="s">
        <v>559</v>
      </c>
      <c r="AQ74" s="817"/>
      <c r="AR74" s="817"/>
      <c r="AS74" s="817"/>
      <c r="AT74" s="817"/>
      <c r="AU74" s="817" t="s">
        <v>559</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3" t="s">
        <v>544</v>
      </c>
      <c r="C75" s="864"/>
      <c r="D75" s="864"/>
      <c r="E75" s="864"/>
      <c r="F75" s="864"/>
      <c r="G75" s="864"/>
      <c r="H75" s="864"/>
      <c r="I75" s="864"/>
      <c r="J75" s="864"/>
      <c r="K75" s="864"/>
      <c r="L75" s="864"/>
      <c r="M75" s="864"/>
      <c r="N75" s="864"/>
      <c r="O75" s="864"/>
      <c r="P75" s="865"/>
      <c r="Q75" s="869">
        <v>9440</v>
      </c>
      <c r="R75" s="868"/>
      <c r="S75" s="868"/>
      <c r="T75" s="868"/>
      <c r="U75" s="821"/>
      <c r="V75" s="867">
        <v>10260</v>
      </c>
      <c r="W75" s="868"/>
      <c r="X75" s="868"/>
      <c r="Y75" s="868"/>
      <c r="Z75" s="821"/>
      <c r="AA75" s="867">
        <v>-819</v>
      </c>
      <c r="AB75" s="868"/>
      <c r="AC75" s="868"/>
      <c r="AD75" s="868"/>
      <c r="AE75" s="821"/>
      <c r="AF75" s="867">
        <v>3578</v>
      </c>
      <c r="AG75" s="868"/>
      <c r="AH75" s="868"/>
      <c r="AI75" s="868"/>
      <c r="AJ75" s="821"/>
      <c r="AK75" s="867">
        <v>873</v>
      </c>
      <c r="AL75" s="868"/>
      <c r="AM75" s="868"/>
      <c r="AN75" s="868"/>
      <c r="AO75" s="821"/>
      <c r="AP75" s="867">
        <v>6429</v>
      </c>
      <c r="AQ75" s="868"/>
      <c r="AR75" s="868"/>
      <c r="AS75" s="868"/>
      <c r="AT75" s="821"/>
      <c r="AU75" s="867">
        <v>193</v>
      </c>
      <c r="AV75" s="868"/>
      <c r="AW75" s="868"/>
      <c r="AX75" s="868"/>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3"/>
      <c r="C76" s="864"/>
      <c r="D76" s="864"/>
      <c r="E76" s="864"/>
      <c r="F76" s="864"/>
      <c r="G76" s="864"/>
      <c r="H76" s="864"/>
      <c r="I76" s="864"/>
      <c r="J76" s="864"/>
      <c r="K76" s="864"/>
      <c r="L76" s="864"/>
      <c r="M76" s="864"/>
      <c r="N76" s="864"/>
      <c r="O76" s="864"/>
      <c r="P76" s="865"/>
      <c r="Q76" s="869"/>
      <c r="R76" s="868"/>
      <c r="S76" s="868"/>
      <c r="T76" s="868"/>
      <c r="U76" s="821"/>
      <c r="V76" s="867"/>
      <c r="W76" s="868"/>
      <c r="X76" s="868"/>
      <c r="Y76" s="868"/>
      <c r="Z76" s="821"/>
      <c r="AA76" s="867"/>
      <c r="AB76" s="868"/>
      <c r="AC76" s="868"/>
      <c r="AD76" s="868"/>
      <c r="AE76" s="821"/>
      <c r="AF76" s="867"/>
      <c r="AG76" s="868"/>
      <c r="AH76" s="868"/>
      <c r="AI76" s="868"/>
      <c r="AJ76" s="821"/>
      <c r="AK76" s="867"/>
      <c r="AL76" s="868"/>
      <c r="AM76" s="868"/>
      <c r="AN76" s="868"/>
      <c r="AO76" s="821"/>
      <c r="AP76" s="867"/>
      <c r="AQ76" s="868"/>
      <c r="AR76" s="868"/>
      <c r="AS76" s="868"/>
      <c r="AT76" s="821"/>
      <c r="AU76" s="867"/>
      <c r="AV76" s="868"/>
      <c r="AW76" s="868"/>
      <c r="AX76" s="868"/>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3"/>
      <c r="C77" s="864"/>
      <c r="D77" s="864"/>
      <c r="E77" s="864"/>
      <c r="F77" s="864"/>
      <c r="G77" s="864"/>
      <c r="H77" s="864"/>
      <c r="I77" s="864"/>
      <c r="J77" s="864"/>
      <c r="K77" s="864"/>
      <c r="L77" s="864"/>
      <c r="M77" s="864"/>
      <c r="N77" s="864"/>
      <c r="O77" s="864"/>
      <c r="P77" s="865"/>
      <c r="Q77" s="869"/>
      <c r="R77" s="868"/>
      <c r="S77" s="868"/>
      <c r="T77" s="868"/>
      <c r="U77" s="821"/>
      <c r="V77" s="867"/>
      <c r="W77" s="868"/>
      <c r="X77" s="868"/>
      <c r="Y77" s="868"/>
      <c r="Z77" s="821"/>
      <c r="AA77" s="867"/>
      <c r="AB77" s="868"/>
      <c r="AC77" s="868"/>
      <c r="AD77" s="868"/>
      <c r="AE77" s="821"/>
      <c r="AF77" s="867"/>
      <c r="AG77" s="868"/>
      <c r="AH77" s="868"/>
      <c r="AI77" s="868"/>
      <c r="AJ77" s="821"/>
      <c r="AK77" s="867"/>
      <c r="AL77" s="868"/>
      <c r="AM77" s="868"/>
      <c r="AN77" s="868"/>
      <c r="AO77" s="821"/>
      <c r="AP77" s="867"/>
      <c r="AQ77" s="868"/>
      <c r="AR77" s="868"/>
      <c r="AS77" s="868"/>
      <c r="AT77" s="821"/>
      <c r="AU77" s="867"/>
      <c r="AV77" s="868"/>
      <c r="AW77" s="868"/>
      <c r="AX77" s="868"/>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3"/>
      <c r="C78" s="864"/>
      <c r="D78" s="864"/>
      <c r="E78" s="864"/>
      <c r="F78" s="864"/>
      <c r="G78" s="864"/>
      <c r="H78" s="864"/>
      <c r="I78" s="864"/>
      <c r="J78" s="864"/>
      <c r="K78" s="864"/>
      <c r="L78" s="864"/>
      <c r="M78" s="864"/>
      <c r="N78" s="864"/>
      <c r="O78" s="864"/>
      <c r="P78" s="865"/>
      <c r="Q78" s="866"/>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3"/>
      <c r="C79" s="864"/>
      <c r="D79" s="864"/>
      <c r="E79" s="864"/>
      <c r="F79" s="864"/>
      <c r="G79" s="864"/>
      <c r="H79" s="864"/>
      <c r="I79" s="864"/>
      <c r="J79" s="864"/>
      <c r="K79" s="864"/>
      <c r="L79" s="864"/>
      <c r="M79" s="864"/>
      <c r="N79" s="864"/>
      <c r="O79" s="864"/>
      <c r="P79" s="865"/>
      <c r="Q79" s="866"/>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3"/>
      <c r="C80" s="864"/>
      <c r="D80" s="864"/>
      <c r="E80" s="864"/>
      <c r="F80" s="864"/>
      <c r="G80" s="864"/>
      <c r="H80" s="864"/>
      <c r="I80" s="864"/>
      <c r="J80" s="864"/>
      <c r="K80" s="864"/>
      <c r="L80" s="864"/>
      <c r="M80" s="864"/>
      <c r="N80" s="864"/>
      <c r="O80" s="864"/>
      <c r="P80" s="865"/>
      <c r="Q80" s="866"/>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3"/>
      <c r="C81" s="864"/>
      <c r="D81" s="864"/>
      <c r="E81" s="864"/>
      <c r="F81" s="864"/>
      <c r="G81" s="864"/>
      <c r="H81" s="864"/>
      <c r="I81" s="864"/>
      <c r="J81" s="864"/>
      <c r="K81" s="864"/>
      <c r="L81" s="864"/>
      <c r="M81" s="864"/>
      <c r="N81" s="864"/>
      <c r="O81" s="864"/>
      <c r="P81" s="865"/>
      <c r="Q81" s="866"/>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3"/>
      <c r="C82" s="864"/>
      <c r="D82" s="864"/>
      <c r="E82" s="864"/>
      <c r="F82" s="864"/>
      <c r="G82" s="864"/>
      <c r="H82" s="864"/>
      <c r="I82" s="864"/>
      <c r="J82" s="864"/>
      <c r="K82" s="864"/>
      <c r="L82" s="864"/>
      <c r="M82" s="864"/>
      <c r="N82" s="864"/>
      <c r="O82" s="864"/>
      <c r="P82" s="865"/>
      <c r="Q82" s="866"/>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3"/>
      <c r="C83" s="864"/>
      <c r="D83" s="864"/>
      <c r="E83" s="864"/>
      <c r="F83" s="864"/>
      <c r="G83" s="864"/>
      <c r="H83" s="864"/>
      <c r="I83" s="864"/>
      <c r="J83" s="864"/>
      <c r="K83" s="864"/>
      <c r="L83" s="864"/>
      <c r="M83" s="864"/>
      <c r="N83" s="864"/>
      <c r="O83" s="864"/>
      <c r="P83" s="865"/>
      <c r="Q83" s="866"/>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3"/>
      <c r="C84" s="864"/>
      <c r="D84" s="864"/>
      <c r="E84" s="864"/>
      <c r="F84" s="864"/>
      <c r="G84" s="864"/>
      <c r="H84" s="864"/>
      <c r="I84" s="864"/>
      <c r="J84" s="864"/>
      <c r="K84" s="864"/>
      <c r="L84" s="864"/>
      <c r="M84" s="864"/>
      <c r="N84" s="864"/>
      <c r="O84" s="864"/>
      <c r="P84" s="865"/>
      <c r="Q84" s="866"/>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3"/>
      <c r="C85" s="864"/>
      <c r="D85" s="864"/>
      <c r="E85" s="864"/>
      <c r="F85" s="864"/>
      <c r="G85" s="864"/>
      <c r="H85" s="864"/>
      <c r="I85" s="864"/>
      <c r="J85" s="864"/>
      <c r="K85" s="864"/>
      <c r="L85" s="864"/>
      <c r="M85" s="864"/>
      <c r="N85" s="864"/>
      <c r="O85" s="864"/>
      <c r="P85" s="865"/>
      <c r="Q85" s="866"/>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3"/>
      <c r="C86" s="864"/>
      <c r="D86" s="864"/>
      <c r="E86" s="864"/>
      <c r="F86" s="864"/>
      <c r="G86" s="864"/>
      <c r="H86" s="864"/>
      <c r="I86" s="864"/>
      <c r="J86" s="864"/>
      <c r="K86" s="864"/>
      <c r="L86" s="864"/>
      <c r="M86" s="864"/>
      <c r="N86" s="864"/>
      <c r="O86" s="864"/>
      <c r="P86" s="865"/>
      <c r="Q86" s="866"/>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70"/>
      <c r="C87" s="871"/>
      <c r="D87" s="871"/>
      <c r="E87" s="871"/>
      <c r="F87" s="871"/>
      <c r="G87" s="871"/>
      <c r="H87" s="871"/>
      <c r="I87" s="871"/>
      <c r="J87" s="871"/>
      <c r="K87" s="871"/>
      <c r="L87" s="871"/>
      <c r="M87" s="871"/>
      <c r="N87" s="871"/>
      <c r="O87" s="871"/>
      <c r="P87" s="872"/>
      <c r="Q87" s="873"/>
      <c r="R87" s="874"/>
      <c r="S87" s="874"/>
      <c r="T87" s="874"/>
      <c r="U87" s="874"/>
      <c r="V87" s="874"/>
      <c r="W87" s="874"/>
      <c r="X87" s="874"/>
      <c r="Y87" s="874"/>
      <c r="Z87" s="874"/>
      <c r="AA87" s="874"/>
      <c r="AB87" s="874"/>
      <c r="AC87" s="874"/>
      <c r="AD87" s="874"/>
      <c r="AE87" s="874"/>
      <c r="AF87" s="874"/>
      <c r="AG87" s="874"/>
      <c r="AH87" s="874"/>
      <c r="AI87" s="874"/>
      <c r="AJ87" s="874"/>
      <c r="AK87" s="874"/>
      <c r="AL87" s="874"/>
      <c r="AM87" s="874"/>
      <c r="AN87" s="874"/>
      <c r="AO87" s="874"/>
      <c r="AP87" s="874"/>
      <c r="AQ87" s="874"/>
      <c r="AR87" s="874"/>
      <c r="AS87" s="874"/>
      <c r="AT87" s="874"/>
      <c r="AU87" s="874"/>
      <c r="AV87" s="874"/>
      <c r="AW87" s="874"/>
      <c r="AX87" s="874"/>
      <c r="AY87" s="874"/>
      <c r="AZ87" s="875"/>
      <c r="BA87" s="875"/>
      <c r="BB87" s="875"/>
      <c r="BC87" s="875"/>
      <c r="BD87" s="876"/>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376</v>
      </c>
      <c r="B88" s="776" t="s">
        <v>398</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15975</v>
      </c>
      <c r="AG88" s="831"/>
      <c r="AH88" s="831"/>
      <c r="AI88" s="831"/>
      <c r="AJ88" s="831"/>
      <c r="AK88" s="828"/>
      <c r="AL88" s="828"/>
      <c r="AM88" s="828"/>
      <c r="AN88" s="828"/>
      <c r="AO88" s="828"/>
      <c r="AP88" s="831">
        <v>13149</v>
      </c>
      <c r="AQ88" s="831"/>
      <c r="AR88" s="831"/>
      <c r="AS88" s="831"/>
      <c r="AT88" s="831"/>
      <c r="AU88" s="831">
        <v>917</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776" t="s">
        <v>399</v>
      </c>
      <c r="BS102" s="777"/>
      <c r="BT102" s="777"/>
      <c r="BU102" s="777"/>
      <c r="BV102" s="777"/>
      <c r="BW102" s="777"/>
      <c r="BX102" s="777"/>
      <c r="BY102" s="777"/>
      <c r="BZ102" s="777"/>
      <c r="CA102" s="777"/>
      <c r="CB102" s="777"/>
      <c r="CC102" s="777"/>
      <c r="CD102" s="777"/>
      <c r="CE102" s="777"/>
      <c r="CF102" s="777"/>
      <c r="CG102" s="778"/>
      <c r="CH102" s="877"/>
      <c r="CI102" s="878"/>
      <c r="CJ102" s="878"/>
      <c r="CK102" s="878"/>
      <c r="CL102" s="879"/>
      <c r="CM102" s="877"/>
      <c r="CN102" s="878"/>
      <c r="CO102" s="878"/>
      <c r="CP102" s="878"/>
      <c r="CQ102" s="879"/>
      <c r="CR102" s="880">
        <v>105</v>
      </c>
      <c r="CS102" s="839"/>
      <c r="CT102" s="839"/>
      <c r="CU102" s="839"/>
      <c r="CV102" s="881"/>
      <c r="CW102" s="880" t="s">
        <v>560</v>
      </c>
      <c r="CX102" s="839"/>
      <c r="CY102" s="839"/>
      <c r="CZ102" s="839"/>
      <c r="DA102" s="881"/>
      <c r="DB102" s="880" t="s">
        <v>560</v>
      </c>
      <c r="DC102" s="839"/>
      <c r="DD102" s="839"/>
      <c r="DE102" s="839"/>
      <c r="DF102" s="881"/>
      <c r="DG102" s="880">
        <v>2500</v>
      </c>
      <c r="DH102" s="839"/>
      <c r="DI102" s="839"/>
      <c r="DJ102" s="839"/>
      <c r="DK102" s="881"/>
      <c r="DL102" s="880">
        <v>9</v>
      </c>
      <c r="DM102" s="839"/>
      <c r="DN102" s="839"/>
      <c r="DO102" s="839"/>
      <c r="DP102" s="881"/>
      <c r="DQ102" s="880">
        <v>1068</v>
      </c>
      <c r="DR102" s="839"/>
      <c r="DS102" s="839"/>
      <c r="DT102" s="839"/>
      <c r="DU102" s="881"/>
      <c r="DV102" s="776"/>
      <c r="DW102" s="777"/>
      <c r="DX102" s="777"/>
      <c r="DY102" s="777"/>
      <c r="DZ102" s="90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5" t="s">
        <v>400</v>
      </c>
      <c r="BR103" s="905"/>
      <c r="BS103" s="905"/>
      <c r="BT103" s="905"/>
      <c r="BU103" s="905"/>
      <c r="BV103" s="905"/>
      <c r="BW103" s="905"/>
      <c r="BX103" s="905"/>
      <c r="BY103" s="905"/>
      <c r="BZ103" s="905"/>
      <c r="CA103" s="905"/>
      <c r="CB103" s="905"/>
      <c r="CC103" s="905"/>
      <c r="CD103" s="905"/>
      <c r="CE103" s="905"/>
      <c r="CF103" s="905"/>
      <c r="CG103" s="905"/>
      <c r="CH103" s="905"/>
      <c r="CI103" s="905"/>
      <c r="CJ103" s="905"/>
      <c r="CK103" s="905"/>
      <c r="CL103" s="905"/>
      <c r="CM103" s="905"/>
      <c r="CN103" s="905"/>
      <c r="CO103" s="905"/>
      <c r="CP103" s="905"/>
      <c r="CQ103" s="905"/>
      <c r="CR103" s="905"/>
      <c r="CS103" s="905"/>
      <c r="CT103" s="905"/>
      <c r="CU103" s="905"/>
      <c r="CV103" s="905"/>
      <c r="CW103" s="905"/>
      <c r="CX103" s="905"/>
      <c r="CY103" s="905"/>
      <c r="CZ103" s="905"/>
      <c r="DA103" s="905"/>
      <c r="DB103" s="905"/>
      <c r="DC103" s="905"/>
      <c r="DD103" s="905"/>
      <c r="DE103" s="905"/>
      <c r="DF103" s="905"/>
      <c r="DG103" s="905"/>
      <c r="DH103" s="905"/>
      <c r="DI103" s="905"/>
      <c r="DJ103" s="905"/>
      <c r="DK103" s="905"/>
      <c r="DL103" s="905"/>
      <c r="DM103" s="905"/>
      <c r="DN103" s="905"/>
      <c r="DO103" s="905"/>
      <c r="DP103" s="905"/>
      <c r="DQ103" s="905"/>
      <c r="DR103" s="905"/>
      <c r="DS103" s="905"/>
      <c r="DT103" s="905"/>
      <c r="DU103" s="905"/>
      <c r="DV103" s="905"/>
      <c r="DW103" s="905"/>
      <c r="DX103" s="905"/>
      <c r="DY103" s="905"/>
      <c r="DZ103" s="90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6" t="s">
        <v>401</v>
      </c>
      <c r="BR104" s="906"/>
      <c r="BS104" s="906"/>
      <c r="BT104" s="906"/>
      <c r="BU104" s="906"/>
      <c r="BV104" s="906"/>
      <c r="BW104" s="906"/>
      <c r="BX104" s="906"/>
      <c r="BY104" s="906"/>
      <c r="BZ104" s="906"/>
      <c r="CA104" s="906"/>
      <c r="CB104" s="906"/>
      <c r="CC104" s="906"/>
      <c r="CD104" s="906"/>
      <c r="CE104" s="906"/>
      <c r="CF104" s="906"/>
      <c r="CG104" s="906"/>
      <c r="CH104" s="906"/>
      <c r="CI104" s="906"/>
      <c r="CJ104" s="906"/>
      <c r="CK104" s="906"/>
      <c r="CL104" s="906"/>
      <c r="CM104" s="906"/>
      <c r="CN104" s="906"/>
      <c r="CO104" s="906"/>
      <c r="CP104" s="906"/>
      <c r="CQ104" s="906"/>
      <c r="CR104" s="906"/>
      <c r="CS104" s="906"/>
      <c r="CT104" s="906"/>
      <c r="CU104" s="906"/>
      <c r="CV104" s="906"/>
      <c r="CW104" s="906"/>
      <c r="CX104" s="906"/>
      <c r="CY104" s="906"/>
      <c r="CZ104" s="906"/>
      <c r="DA104" s="906"/>
      <c r="DB104" s="906"/>
      <c r="DC104" s="906"/>
      <c r="DD104" s="906"/>
      <c r="DE104" s="906"/>
      <c r="DF104" s="906"/>
      <c r="DG104" s="906"/>
      <c r="DH104" s="906"/>
      <c r="DI104" s="906"/>
      <c r="DJ104" s="906"/>
      <c r="DK104" s="906"/>
      <c r="DL104" s="906"/>
      <c r="DM104" s="906"/>
      <c r="DN104" s="906"/>
      <c r="DO104" s="906"/>
      <c r="DP104" s="906"/>
      <c r="DQ104" s="906"/>
      <c r="DR104" s="906"/>
      <c r="DS104" s="906"/>
      <c r="DT104" s="906"/>
      <c r="DU104" s="906"/>
      <c r="DV104" s="906"/>
      <c r="DW104" s="906"/>
      <c r="DX104" s="906"/>
      <c r="DY104" s="906"/>
      <c r="DZ104" s="90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7" t="s">
        <v>404</v>
      </c>
      <c r="B108" s="908"/>
      <c r="C108" s="908"/>
      <c r="D108" s="908"/>
      <c r="E108" s="908"/>
      <c r="F108" s="908"/>
      <c r="G108" s="908"/>
      <c r="H108" s="908"/>
      <c r="I108" s="908"/>
      <c r="J108" s="908"/>
      <c r="K108" s="908"/>
      <c r="L108" s="908"/>
      <c r="M108" s="908"/>
      <c r="N108" s="908"/>
      <c r="O108" s="908"/>
      <c r="P108" s="908"/>
      <c r="Q108" s="908"/>
      <c r="R108" s="908"/>
      <c r="S108" s="908"/>
      <c r="T108" s="908"/>
      <c r="U108" s="908"/>
      <c r="V108" s="908"/>
      <c r="W108" s="908"/>
      <c r="X108" s="908"/>
      <c r="Y108" s="908"/>
      <c r="Z108" s="908"/>
      <c r="AA108" s="908"/>
      <c r="AB108" s="908"/>
      <c r="AC108" s="908"/>
      <c r="AD108" s="908"/>
      <c r="AE108" s="908"/>
      <c r="AF108" s="908"/>
      <c r="AG108" s="908"/>
      <c r="AH108" s="908"/>
      <c r="AI108" s="908"/>
      <c r="AJ108" s="908"/>
      <c r="AK108" s="908"/>
      <c r="AL108" s="908"/>
      <c r="AM108" s="908"/>
      <c r="AN108" s="908"/>
      <c r="AO108" s="908"/>
      <c r="AP108" s="908"/>
      <c r="AQ108" s="908"/>
      <c r="AR108" s="908"/>
      <c r="AS108" s="908"/>
      <c r="AT108" s="909"/>
      <c r="AU108" s="907" t="s">
        <v>405</v>
      </c>
      <c r="AV108" s="908"/>
      <c r="AW108" s="908"/>
      <c r="AX108" s="908"/>
      <c r="AY108" s="908"/>
      <c r="AZ108" s="908"/>
      <c r="BA108" s="908"/>
      <c r="BB108" s="908"/>
      <c r="BC108" s="908"/>
      <c r="BD108" s="908"/>
      <c r="BE108" s="908"/>
      <c r="BF108" s="908"/>
      <c r="BG108" s="908"/>
      <c r="BH108" s="908"/>
      <c r="BI108" s="908"/>
      <c r="BJ108" s="908"/>
      <c r="BK108" s="908"/>
      <c r="BL108" s="908"/>
      <c r="BM108" s="908"/>
      <c r="BN108" s="908"/>
      <c r="BO108" s="908"/>
      <c r="BP108" s="908"/>
      <c r="BQ108" s="908"/>
      <c r="BR108" s="908"/>
      <c r="BS108" s="908"/>
      <c r="BT108" s="908"/>
      <c r="BU108" s="908"/>
      <c r="BV108" s="908"/>
      <c r="BW108" s="908"/>
      <c r="BX108" s="908"/>
      <c r="BY108" s="908"/>
      <c r="BZ108" s="908"/>
      <c r="CA108" s="908"/>
      <c r="CB108" s="908"/>
      <c r="CC108" s="908"/>
      <c r="CD108" s="908"/>
      <c r="CE108" s="908"/>
      <c r="CF108" s="908"/>
      <c r="CG108" s="908"/>
      <c r="CH108" s="908"/>
      <c r="CI108" s="908"/>
      <c r="CJ108" s="908"/>
      <c r="CK108" s="908"/>
      <c r="CL108" s="908"/>
      <c r="CM108" s="908"/>
      <c r="CN108" s="908"/>
      <c r="CO108" s="908"/>
      <c r="CP108" s="908"/>
      <c r="CQ108" s="908"/>
      <c r="CR108" s="908"/>
      <c r="CS108" s="908"/>
      <c r="CT108" s="908"/>
      <c r="CU108" s="908"/>
      <c r="CV108" s="908"/>
      <c r="CW108" s="908"/>
      <c r="CX108" s="908"/>
      <c r="CY108" s="908"/>
      <c r="CZ108" s="908"/>
      <c r="DA108" s="908"/>
      <c r="DB108" s="908"/>
      <c r="DC108" s="908"/>
      <c r="DD108" s="908"/>
      <c r="DE108" s="908"/>
      <c r="DF108" s="908"/>
      <c r="DG108" s="908"/>
      <c r="DH108" s="908"/>
      <c r="DI108" s="908"/>
      <c r="DJ108" s="908"/>
      <c r="DK108" s="908"/>
      <c r="DL108" s="908"/>
      <c r="DM108" s="908"/>
      <c r="DN108" s="908"/>
      <c r="DO108" s="908"/>
      <c r="DP108" s="908"/>
      <c r="DQ108" s="908"/>
      <c r="DR108" s="908"/>
      <c r="DS108" s="908"/>
      <c r="DT108" s="908"/>
      <c r="DU108" s="908"/>
      <c r="DV108" s="908"/>
      <c r="DW108" s="908"/>
      <c r="DX108" s="908"/>
      <c r="DY108" s="908"/>
      <c r="DZ108" s="909"/>
    </row>
    <row r="109" spans="1:131" s="212" customFormat="1" ht="26.25" customHeight="1" x14ac:dyDescent="0.2">
      <c r="A109" s="902" t="s">
        <v>406</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2" t="s">
        <v>407</v>
      </c>
      <c r="AB109" s="883"/>
      <c r="AC109" s="883"/>
      <c r="AD109" s="883"/>
      <c r="AE109" s="884"/>
      <c r="AF109" s="882" t="s">
        <v>408</v>
      </c>
      <c r="AG109" s="883"/>
      <c r="AH109" s="883"/>
      <c r="AI109" s="883"/>
      <c r="AJ109" s="884"/>
      <c r="AK109" s="882" t="s">
        <v>294</v>
      </c>
      <c r="AL109" s="883"/>
      <c r="AM109" s="883"/>
      <c r="AN109" s="883"/>
      <c r="AO109" s="884"/>
      <c r="AP109" s="882" t="s">
        <v>409</v>
      </c>
      <c r="AQ109" s="883"/>
      <c r="AR109" s="883"/>
      <c r="AS109" s="883"/>
      <c r="AT109" s="885"/>
      <c r="AU109" s="902" t="s">
        <v>406</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2" t="s">
        <v>407</v>
      </c>
      <c r="BR109" s="883"/>
      <c r="BS109" s="883"/>
      <c r="BT109" s="883"/>
      <c r="BU109" s="884"/>
      <c r="BV109" s="882" t="s">
        <v>408</v>
      </c>
      <c r="BW109" s="883"/>
      <c r="BX109" s="883"/>
      <c r="BY109" s="883"/>
      <c r="BZ109" s="884"/>
      <c r="CA109" s="882" t="s">
        <v>294</v>
      </c>
      <c r="CB109" s="883"/>
      <c r="CC109" s="883"/>
      <c r="CD109" s="883"/>
      <c r="CE109" s="884"/>
      <c r="CF109" s="903" t="s">
        <v>409</v>
      </c>
      <c r="CG109" s="903"/>
      <c r="CH109" s="903"/>
      <c r="CI109" s="903"/>
      <c r="CJ109" s="903"/>
      <c r="CK109" s="882" t="s">
        <v>410</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2" t="s">
        <v>407</v>
      </c>
      <c r="DH109" s="883"/>
      <c r="DI109" s="883"/>
      <c r="DJ109" s="883"/>
      <c r="DK109" s="884"/>
      <c r="DL109" s="882" t="s">
        <v>408</v>
      </c>
      <c r="DM109" s="883"/>
      <c r="DN109" s="883"/>
      <c r="DO109" s="883"/>
      <c r="DP109" s="884"/>
      <c r="DQ109" s="882" t="s">
        <v>294</v>
      </c>
      <c r="DR109" s="883"/>
      <c r="DS109" s="883"/>
      <c r="DT109" s="883"/>
      <c r="DU109" s="884"/>
      <c r="DV109" s="882" t="s">
        <v>409</v>
      </c>
      <c r="DW109" s="883"/>
      <c r="DX109" s="883"/>
      <c r="DY109" s="883"/>
      <c r="DZ109" s="885"/>
    </row>
    <row r="110" spans="1:131" s="212" customFormat="1" ht="26.25" customHeight="1" x14ac:dyDescent="0.2">
      <c r="A110" s="886" t="s">
        <v>411</v>
      </c>
      <c r="B110" s="887"/>
      <c r="C110" s="887"/>
      <c r="D110" s="887"/>
      <c r="E110" s="887"/>
      <c r="F110" s="887"/>
      <c r="G110" s="887"/>
      <c r="H110" s="887"/>
      <c r="I110" s="887"/>
      <c r="J110" s="887"/>
      <c r="K110" s="887"/>
      <c r="L110" s="887"/>
      <c r="M110" s="887"/>
      <c r="N110" s="887"/>
      <c r="O110" s="887"/>
      <c r="P110" s="887"/>
      <c r="Q110" s="887"/>
      <c r="R110" s="887"/>
      <c r="S110" s="887"/>
      <c r="T110" s="887"/>
      <c r="U110" s="887"/>
      <c r="V110" s="887"/>
      <c r="W110" s="887"/>
      <c r="X110" s="887"/>
      <c r="Y110" s="887"/>
      <c r="Z110" s="888"/>
      <c r="AA110" s="889">
        <v>421798</v>
      </c>
      <c r="AB110" s="890"/>
      <c r="AC110" s="890"/>
      <c r="AD110" s="890"/>
      <c r="AE110" s="891"/>
      <c r="AF110" s="892">
        <v>420695</v>
      </c>
      <c r="AG110" s="890"/>
      <c r="AH110" s="890"/>
      <c r="AI110" s="890"/>
      <c r="AJ110" s="891"/>
      <c r="AK110" s="892">
        <v>387337</v>
      </c>
      <c r="AL110" s="890"/>
      <c r="AM110" s="890"/>
      <c r="AN110" s="890"/>
      <c r="AO110" s="891"/>
      <c r="AP110" s="893">
        <v>10.1</v>
      </c>
      <c r="AQ110" s="894"/>
      <c r="AR110" s="894"/>
      <c r="AS110" s="894"/>
      <c r="AT110" s="895"/>
      <c r="AU110" s="896" t="s">
        <v>69</v>
      </c>
      <c r="AV110" s="897"/>
      <c r="AW110" s="897"/>
      <c r="AX110" s="897"/>
      <c r="AY110" s="897"/>
      <c r="AZ110" s="919" t="s">
        <v>412</v>
      </c>
      <c r="BA110" s="887"/>
      <c r="BB110" s="887"/>
      <c r="BC110" s="887"/>
      <c r="BD110" s="887"/>
      <c r="BE110" s="887"/>
      <c r="BF110" s="887"/>
      <c r="BG110" s="887"/>
      <c r="BH110" s="887"/>
      <c r="BI110" s="887"/>
      <c r="BJ110" s="887"/>
      <c r="BK110" s="887"/>
      <c r="BL110" s="887"/>
      <c r="BM110" s="887"/>
      <c r="BN110" s="887"/>
      <c r="BO110" s="887"/>
      <c r="BP110" s="888"/>
      <c r="BQ110" s="920">
        <v>4203859</v>
      </c>
      <c r="BR110" s="921"/>
      <c r="BS110" s="921"/>
      <c r="BT110" s="921"/>
      <c r="BU110" s="921"/>
      <c r="BV110" s="921">
        <v>4041721</v>
      </c>
      <c r="BW110" s="921"/>
      <c r="BX110" s="921"/>
      <c r="BY110" s="921"/>
      <c r="BZ110" s="921"/>
      <c r="CA110" s="921">
        <v>3987324</v>
      </c>
      <c r="CB110" s="921"/>
      <c r="CC110" s="921"/>
      <c r="CD110" s="921"/>
      <c r="CE110" s="921"/>
      <c r="CF110" s="934">
        <v>104.1</v>
      </c>
      <c r="CG110" s="935"/>
      <c r="CH110" s="935"/>
      <c r="CI110" s="935"/>
      <c r="CJ110" s="935"/>
      <c r="CK110" s="936" t="s">
        <v>413</v>
      </c>
      <c r="CL110" s="937"/>
      <c r="CM110" s="919" t="s">
        <v>414</v>
      </c>
      <c r="CN110" s="887"/>
      <c r="CO110" s="887"/>
      <c r="CP110" s="887"/>
      <c r="CQ110" s="887"/>
      <c r="CR110" s="887"/>
      <c r="CS110" s="887"/>
      <c r="CT110" s="887"/>
      <c r="CU110" s="887"/>
      <c r="CV110" s="887"/>
      <c r="CW110" s="887"/>
      <c r="CX110" s="887"/>
      <c r="CY110" s="887"/>
      <c r="CZ110" s="887"/>
      <c r="DA110" s="887"/>
      <c r="DB110" s="887"/>
      <c r="DC110" s="887"/>
      <c r="DD110" s="887"/>
      <c r="DE110" s="887"/>
      <c r="DF110" s="888"/>
      <c r="DG110" s="920" t="s">
        <v>122</v>
      </c>
      <c r="DH110" s="921"/>
      <c r="DI110" s="921"/>
      <c r="DJ110" s="921"/>
      <c r="DK110" s="921"/>
      <c r="DL110" s="921" t="s">
        <v>122</v>
      </c>
      <c r="DM110" s="921"/>
      <c r="DN110" s="921"/>
      <c r="DO110" s="921"/>
      <c r="DP110" s="921"/>
      <c r="DQ110" s="921" t="s">
        <v>122</v>
      </c>
      <c r="DR110" s="921"/>
      <c r="DS110" s="921"/>
      <c r="DT110" s="921"/>
      <c r="DU110" s="921"/>
      <c r="DV110" s="922" t="s">
        <v>122</v>
      </c>
      <c r="DW110" s="922"/>
      <c r="DX110" s="922"/>
      <c r="DY110" s="922"/>
      <c r="DZ110" s="923"/>
    </row>
    <row r="111" spans="1:131" s="212" customFormat="1" ht="26.25" customHeight="1" x14ac:dyDescent="0.2">
      <c r="A111" s="924" t="s">
        <v>415</v>
      </c>
      <c r="B111" s="925"/>
      <c r="C111" s="925"/>
      <c r="D111" s="925"/>
      <c r="E111" s="925"/>
      <c r="F111" s="925"/>
      <c r="G111" s="925"/>
      <c r="H111" s="925"/>
      <c r="I111" s="925"/>
      <c r="J111" s="925"/>
      <c r="K111" s="925"/>
      <c r="L111" s="925"/>
      <c r="M111" s="925"/>
      <c r="N111" s="925"/>
      <c r="O111" s="925"/>
      <c r="P111" s="925"/>
      <c r="Q111" s="925"/>
      <c r="R111" s="925"/>
      <c r="S111" s="925"/>
      <c r="T111" s="925"/>
      <c r="U111" s="925"/>
      <c r="V111" s="925"/>
      <c r="W111" s="925"/>
      <c r="X111" s="925"/>
      <c r="Y111" s="925"/>
      <c r="Z111" s="926"/>
      <c r="AA111" s="927" t="s">
        <v>122</v>
      </c>
      <c r="AB111" s="928"/>
      <c r="AC111" s="928"/>
      <c r="AD111" s="928"/>
      <c r="AE111" s="929"/>
      <c r="AF111" s="930" t="s">
        <v>122</v>
      </c>
      <c r="AG111" s="928"/>
      <c r="AH111" s="928"/>
      <c r="AI111" s="928"/>
      <c r="AJ111" s="929"/>
      <c r="AK111" s="930" t="s">
        <v>122</v>
      </c>
      <c r="AL111" s="928"/>
      <c r="AM111" s="928"/>
      <c r="AN111" s="928"/>
      <c r="AO111" s="929"/>
      <c r="AP111" s="931" t="s">
        <v>122</v>
      </c>
      <c r="AQ111" s="932"/>
      <c r="AR111" s="932"/>
      <c r="AS111" s="932"/>
      <c r="AT111" s="933"/>
      <c r="AU111" s="898"/>
      <c r="AV111" s="899"/>
      <c r="AW111" s="899"/>
      <c r="AX111" s="899"/>
      <c r="AY111" s="899"/>
      <c r="AZ111" s="912" t="s">
        <v>416</v>
      </c>
      <c r="BA111" s="913"/>
      <c r="BB111" s="913"/>
      <c r="BC111" s="913"/>
      <c r="BD111" s="913"/>
      <c r="BE111" s="913"/>
      <c r="BF111" s="913"/>
      <c r="BG111" s="913"/>
      <c r="BH111" s="913"/>
      <c r="BI111" s="913"/>
      <c r="BJ111" s="913"/>
      <c r="BK111" s="913"/>
      <c r="BL111" s="913"/>
      <c r="BM111" s="913"/>
      <c r="BN111" s="913"/>
      <c r="BO111" s="913"/>
      <c r="BP111" s="914"/>
      <c r="BQ111" s="915" t="s">
        <v>122</v>
      </c>
      <c r="BR111" s="916"/>
      <c r="BS111" s="916"/>
      <c r="BT111" s="916"/>
      <c r="BU111" s="916"/>
      <c r="BV111" s="916" t="s">
        <v>122</v>
      </c>
      <c r="BW111" s="916"/>
      <c r="BX111" s="916"/>
      <c r="BY111" s="916"/>
      <c r="BZ111" s="916"/>
      <c r="CA111" s="916" t="s">
        <v>122</v>
      </c>
      <c r="CB111" s="916"/>
      <c r="CC111" s="916"/>
      <c r="CD111" s="916"/>
      <c r="CE111" s="916"/>
      <c r="CF111" s="910" t="s">
        <v>122</v>
      </c>
      <c r="CG111" s="911"/>
      <c r="CH111" s="911"/>
      <c r="CI111" s="911"/>
      <c r="CJ111" s="911"/>
      <c r="CK111" s="938"/>
      <c r="CL111" s="939"/>
      <c r="CM111" s="912" t="s">
        <v>417</v>
      </c>
      <c r="CN111" s="913"/>
      <c r="CO111" s="913"/>
      <c r="CP111" s="913"/>
      <c r="CQ111" s="913"/>
      <c r="CR111" s="913"/>
      <c r="CS111" s="913"/>
      <c r="CT111" s="913"/>
      <c r="CU111" s="913"/>
      <c r="CV111" s="913"/>
      <c r="CW111" s="913"/>
      <c r="CX111" s="913"/>
      <c r="CY111" s="913"/>
      <c r="CZ111" s="913"/>
      <c r="DA111" s="913"/>
      <c r="DB111" s="913"/>
      <c r="DC111" s="913"/>
      <c r="DD111" s="913"/>
      <c r="DE111" s="913"/>
      <c r="DF111" s="914"/>
      <c r="DG111" s="915" t="s">
        <v>122</v>
      </c>
      <c r="DH111" s="916"/>
      <c r="DI111" s="916"/>
      <c r="DJ111" s="916"/>
      <c r="DK111" s="916"/>
      <c r="DL111" s="916" t="s">
        <v>122</v>
      </c>
      <c r="DM111" s="916"/>
      <c r="DN111" s="916"/>
      <c r="DO111" s="916"/>
      <c r="DP111" s="916"/>
      <c r="DQ111" s="916" t="s">
        <v>122</v>
      </c>
      <c r="DR111" s="916"/>
      <c r="DS111" s="916"/>
      <c r="DT111" s="916"/>
      <c r="DU111" s="916"/>
      <c r="DV111" s="917" t="s">
        <v>122</v>
      </c>
      <c r="DW111" s="917"/>
      <c r="DX111" s="917"/>
      <c r="DY111" s="917"/>
      <c r="DZ111" s="918"/>
    </row>
    <row r="112" spans="1:131" s="212" customFormat="1" ht="26.25" customHeight="1" x14ac:dyDescent="0.2">
      <c r="A112" s="942" t="s">
        <v>418</v>
      </c>
      <c r="B112" s="943"/>
      <c r="C112" s="913" t="s">
        <v>419</v>
      </c>
      <c r="D112" s="913"/>
      <c r="E112" s="913"/>
      <c r="F112" s="913"/>
      <c r="G112" s="913"/>
      <c r="H112" s="913"/>
      <c r="I112" s="913"/>
      <c r="J112" s="913"/>
      <c r="K112" s="913"/>
      <c r="L112" s="913"/>
      <c r="M112" s="913"/>
      <c r="N112" s="913"/>
      <c r="O112" s="913"/>
      <c r="P112" s="913"/>
      <c r="Q112" s="913"/>
      <c r="R112" s="913"/>
      <c r="S112" s="913"/>
      <c r="T112" s="913"/>
      <c r="U112" s="913"/>
      <c r="V112" s="913"/>
      <c r="W112" s="913"/>
      <c r="X112" s="913"/>
      <c r="Y112" s="913"/>
      <c r="Z112" s="914"/>
      <c r="AA112" s="948" t="s">
        <v>122</v>
      </c>
      <c r="AB112" s="949"/>
      <c r="AC112" s="949"/>
      <c r="AD112" s="949"/>
      <c r="AE112" s="950"/>
      <c r="AF112" s="951" t="s">
        <v>122</v>
      </c>
      <c r="AG112" s="949"/>
      <c r="AH112" s="949"/>
      <c r="AI112" s="949"/>
      <c r="AJ112" s="950"/>
      <c r="AK112" s="951" t="s">
        <v>122</v>
      </c>
      <c r="AL112" s="949"/>
      <c r="AM112" s="949"/>
      <c r="AN112" s="949"/>
      <c r="AO112" s="950"/>
      <c r="AP112" s="952" t="s">
        <v>122</v>
      </c>
      <c r="AQ112" s="953"/>
      <c r="AR112" s="953"/>
      <c r="AS112" s="953"/>
      <c r="AT112" s="954"/>
      <c r="AU112" s="898"/>
      <c r="AV112" s="899"/>
      <c r="AW112" s="899"/>
      <c r="AX112" s="899"/>
      <c r="AY112" s="899"/>
      <c r="AZ112" s="912" t="s">
        <v>420</v>
      </c>
      <c r="BA112" s="913"/>
      <c r="BB112" s="913"/>
      <c r="BC112" s="913"/>
      <c r="BD112" s="913"/>
      <c r="BE112" s="913"/>
      <c r="BF112" s="913"/>
      <c r="BG112" s="913"/>
      <c r="BH112" s="913"/>
      <c r="BI112" s="913"/>
      <c r="BJ112" s="913"/>
      <c r="BK112" s="913"/>
      <c r="BL112" s="913"/>
      <c r="BM112" s="913"/>
      <c r="BN112" s="913"/>
      <c r="BO112" s="913"/>
      <c r="BP112" s="914"/>
      <c r="BQ112" s="915">
        <v>2947550</v>
      </c>
      <c r="BR112" s="916"/>
      <c r="BS112" s="916"/>
      <c r="BT112" s="916"/>
      <c r="BU112" s="916"/>
      <c r="BV112" s="916">
        <v>3145510</v>
      </c>
      <c r="BW112" s="916"/>
      <c r="BX112" s="916"/>
      <c r="BY112" s="916"/>
      <c r="BZ112" s="916"/>
      <c r="CA112" s="916">
        <v>3097349</v>
      </c>
      <c r="CB112" s="916"/>
      <c r="CC112" s="916"/>
      <c r="CD112" s="916"/>
      <c r="CE112" s="916"/>
      <c r="CF112" s="910">
        <v>80.8</v>
      </c>
      <c r="CG112" s="911"/>
      <c r="CH112" s="911"/>
      <c r="CI112" s="911"/>
      <c r="CJ112" s="911"/>
      <c r="CK112" s="938"/>
      <c r="CL112" s="939"/>
      <c r="CM112" s="912" t="s">
        <v>421</v>
      </c>
      <c r="CN112" s="913"/>
      <c r="CO112" s="913"/>
      <c r="CP112" s="913"/>
      <c r="CQ112" s="913"/>
      <c r="CR112" s="913"/>
      <c r="CS112" s="913"/>
      <c r="CT112" s="913"/>
      <c r="CU112" s="913"/>
      <c r="CV112" s="913"/>
      <c r="CW112" s="913"/>
      <c r="CX112" s="913"/>
      <c r="CY112" s="913"/>
      <c r="CZ112" s="913"/>
      <c r="DA112" s="913"/>
      <c r="DB112" s="913"/>
      <c r="DC112" s="913"/>
      <c r="DD112" s="913"/>
      <c r="DE112" s="913"/>
      <c r="DF112" s="914"/>
      <c r="DG112" s="915" t="s">
        <v>122</v>
      </c>
      <c r="DH112" s="916"/>
      <c r="DI112" s="916"/>
      <c r="DJ112" s="916"/>
      <c r="DK112" s="916"/>
      <c r="DL112" s="916" t="s">
        <v>122</v>
      </c>
      <c r="DM112" s="916"/>
      <c r="DN112" s="916"/>
      <c r="DO112" s="916"/>
      <c r="DP112" s="916"/>
      <c r="DQ112" s="916" t="s">
        <v>122</v>
      </c>
      <c r="DR112" s="916"/>
      <c r="DS112" s="916"/>
      <c r="DT112" s="916"/>
      <c r="DU112" s="916"/>
      <c r="DV112" s="917" t="s">
        <v>122</v>
      </c>
      <c r="DW112" s="917"/>
      <c r="DX112" s="917"/>
      <c r="DY112" s="917"/>
      <c r="DZ112" s="918"/>
    </row>
    <row r="113" spans="1:130" s="212" customFormat="1" ht="26.25" customHeight="1" x14ac:dyDescent="0.2">
      <c r="A113" s="944"/>
      <c r="B113" s="945"/>
      <c r="C113" s="913" t="s">
        <v>422</v>
      </c>
      <c r="D113" s="913"/>
      <c r="E113" s="913"/>
      <c r="F113" s="913"/>
      <c r="G113" s="913"/>
      <c r="H113" s="913"/>
      <c r="I113" s="913"/>
      <c r="J113" s="913"/>
      <c r="K113" s="913"/>
      <c r="L113" s="913"/>
      <c r="M113" s="913"/>
      <c r="N113" s="913"/>
      <c r="O113" s="913"/>
      <c r="P113" s="913"/>
      <c r="Q113" s="913"/>
      <c r="R113" s="913"/>
      <c r="S113" s="913"/>
      <c r="T113" s="913"/>
      <c r="U113" s="913"/>
      <c r="V113" s="913"/>
      <c r="W113" s="913"/>
      <c r="X113" s="913"/>
      <c r="Y113" s="913"/>
      <c r="Z113" s="914"/>
      <c r="AA113" s="927">
        <v>234807</v>
      </c>
      <c r="AB113" s="928"/>
      <c r="AC113" s="928"/>
      <c r="AD113" s="928"/>
      <c r="AE113" s="929"/>
      <c r="AF113" s="930">
        <v>240760</v>
      </c>
      <c r="AG113" s="928"/>
      <c r="AH113" s="928"/>
      <c r="AI113" s="928"/>
      <c r="AJ113" s="929"/>
      <c r="AK113" s="930">
        <v>246931</v>
      </c>
      <c r="AL113" s="928"/>
      <c r="AM113" s="928"/>
      <c r="AN113" s="928"/>
      <c r="AO113" s="929"/>
      <c r="AP113" s="931">
        <v>6.4</v>
      </c>
      <c r="AQ113" s="932"/>
      <c r="AR113" s="932"/>
      <c r="AS113" s="932"/>
      <c r="AT113" s="933"/>
      <c r="AU113" s="898"/>
      <c r="AV113" s="899"/>
      <c r="AW113" s="899"/>
      <c r="AX113" s="899"/>
      <c r="AY113" s="899"/>
      <c r="AZ113" s="912" t="s">
        <v>423</v>
      </c>
      <c r="BA113" s="913"/>
      <c r="BB113" s="913"/>
      <c r="BC113" s="913"/>
      <c r="BD113" s="913"/>
      <c r="BE113" s="913"/>
      <c r="BF113" s="913"/>
      <c r="BG113" s="913"/>
      <c r="BH113" s="913"/>
      <c r="BI113" s="913"/>
      <c r="BJ113" s="913"/>
      <c r="BK113" s="913"/>
      <c r="BL113" s="913"/>
      <c r="BM113" s="913"/>
      <c r="BN113" s="913"/>
      <c r="BO113" s="913"/>
      <c r="BP113" s="914"/>
      <c r="BQ113" s="915">
        <v>1023531</v>
      </c>
      <c r="BR113" s="916"/>
      <c r="BS113" s="916"/>
      <c r="BT113" s="916"/>
      <c r="BU113" s="916"/>
      <c r="BV113" s="916">
        <v>983278</v>
      </c>
      <c r="BW113" s="916"/>
      <c r="BX113" s="916"/>
      <c r="BY113" s="916"/>
      <c r="BZ113" s="916"/>
      <c r="CA113" s="916">
        <v>917123</v>
      </c>
      <c r="CB113" s="916"/>
      <c r="CC113" s="916"/>
      <c r="CD113" s="916"/>
      <c r="CE113" s="916"/>
      <c r="CF113" s="910">
        <v>23.9</v>
      </c>
      <c r="CG113" s="911"/>
      <c r="CH113" s="911"/>
      <c r="CI113" s="911"/>
      <c r="CJ113" s="911"/>
      <c r="CK113" s="938"/>
      <c r="CL113" s="939"/>
      <c r="CM113" s="912" t="s">
        <v>424</v>
      </c>
      <c r="CN113" s="913"/>
      <c r="CO113" s="913"/>
      <c r="CP113" s="913"/>
      <c r="CQ113" s="913"/>
      <c r="CR113" s="913"/>
      <c r="CS113" s="913"/>
      <c r="CT113" s="913"/>
      <c r="CU113" s="913"/>
      <c r="CV113" s="913"/>
      <c r="CW113" s="913"/>
      <c r="CX113" s="913"/>
      <c r="CY113" s="913"/>
      <c r="CZ113" s="913"/>
      <c r="DA113" s="913"/>
      <c r="DB113" s="913"/>
      <c r="DC113" s="913"/>
      <c r="DD113" s="913"/>
      <c r="DE113" s="913"/>
      <c r="DF113" s="914"/>
      <c r="DG113" s="948" t="s">
        <v>122</v>
      </c>
      <c r="DH113" s="949"/>
      <c r="DI113" s="949"/>
      <c r="DJ113" s="949"/>
      <c r="DK113" s="950"/>
      <c r="DL113" s="951" t="s">
        <v>122</v>
      </c>
      <c r="DM113" s="949"/>
      <c r="DN113" s="949"/>
      <c r="DO113" s="949"/>
      <c r="DP113" s="950"/>
      <c r="DQ113" s="951" t="s">
        <v>122</v>
      </c>
      <c r="DR113" s="949"/>
      <c r="DS113" s="949"/>
      <c r="DT113" s="949"/>
      <c r="DU113" s="950"/>
      <c r="DV113" s="952" t="s">
        <v>122</v>
      </c>
      <c r="DW113" s="953"/>
      <c r="DX113" s="953"/>
      <c r="DY113" s="953"/>
      <c r="DZ113" s="954"/>
    </row>
    <row r="114" spans="1:130" s="212" customFormat="1" ht="26.25" customHeight="1" x14ac:dyDescent="0.2">
      <c r="A114" s="944"/>
      <c r="B114" s="945"/>
      <c r="C114" s="913" t="s">
        <v>425</v>
      </c>
      <c r="D114" s="913"/>
      <c r="E114" s="913"/>
      <c r="F114" s="913"/>
      <c r="G114" s="913"/>
      <c r="H114" s="913"/>
      <c r="I114" s="913"/>
      <c r="J114" s="913"/>
      <c r="K114" s="913"/>
      <c r="L114" s="913"/>
      <c r="M114" s="913"/>
      <c r="N114" s="913"/>
      <c r="O114" s="913"/>
      <c r="P114" s="913"/>
      <c r="Q114" s="913"/>
      <c r="R114" s="913"/>
      <c r="S114" s="913"/>
      <c r="T114" s="913"/>
      <c r="U114" s="913"/>
      <c r="V114" s="913"/>
      <c r="W114" s="913"/>
      <c r="X114" s="913"/>
      <c r="Y114" s="913"/>
      <c r="Z114" s="914"/>
      <c r="AA114" s="948">
        <v>103420</v>
      </c>
      <c r="AB114" s="949"/>
      <c r="AC114" s="949"/>
      <c r="AD114" s="949"/>
      <c r="AE114" s="950"/>
      <c r="AF114" s="951">
        <v>95731</v>
      </c>
      <c r="AG114" s="949"/>
      <c r="AH114" s="949"/>
      <c r="AI114" s="949"/>
      <c r="AJ114" s="950"/>
      <c r="AK114" s="951">
        <v>92876</v>
      </c>
      <c r="AL114" s="949"/>
      <c r="AM114" s="949"/>
      <c r="AN114" s="949"/>
      <c r="AO114" s="950"/>
      <c r="AP114" s="952">
        <v>2.4</v>
      </c>
      <c r="AQ114" s="953"/>
      <c r="AR114" s="953"/>
      <c r="AS114" s="953"/>
      <c r="AT114" s="954"/>
      <c r="AU114" s="898"/>
      <c r="AV114" s="899"/>
      <c r="AW114" s="899"/>
      <c r="AX114" s="899"/>
      <c r="AY114" s="899"/>
      <c r="AZ114" s="912" t="s">
        <v>426</v>
      </c>
      <c r="BA114" s="913"/>
      <c r="BB114" s="913"/>
      <c r="BC114" s="913"/>
      <c r="BD114" s="913"/>
      <c r="BE114" s="913"/>
      <c r="BF114" s="913"/>
      <c r="BG114" s="913"/>
      <c r="BH114" s="913"/>
      <c r="BI114" s="913"/>
      <c r="BJ114" s="913"/>
      <c r="BK114" s="913"/>
      <c r="BL114" s="913"/>
      <c r="BM114" s="913"/>
      <c r="BN114" s="913"/>
      <c r="BO114" s="913"/>
      <c r="BP114" s="914"/>
      <c r="BQ114" s="915" t="s">
        <v>122</v>
      </c>
      <c r="BR114" s="916"/>
      <c r="BS114" s="916"/>
      <c r="BT114" s="916"/>
      <c r="BU114" s="916"/>
      <c r="BV114" s="916" t="s">
        <v>122</v>
      </c>
      <c r="BW114" s="916"/>
      <c r="BX114" s="916"/>
      <c r="BY114" s="916"/>
      <c r="BZ114" s="916"/>
      <c r="CA114" s="916" t="s">
        <v>122</v>
      </c>
      <c r="CB114" s="916"/>
      <c r="CC114" s="916"/>
      <c r="CD114" s="916"/>
      <c r="CE114" s="916"/>
      <c r="CF114" s="910" t="s">
        <v>122</v>
      </c>
      <c r="CG114" s="911"/>
      <c r="CH114" s="911"/>
      <c r="CI114" s="911"/>
      <c r="CJ114" s="911"/>
      <c r="CK114" s="938"/>
      <c r="CL114" s="939"/>
      <c r="CM114" s="912" t="s">
        <v>427</v>
      </c>
      <c r="CN114" s="913"/>
      <c r="CO114" s="913"/>
      <c r="CP114" s="913"/>
      <c r="CQ114" s="913"/>
      <c r="CR114" s="913"/>
      <c r="CS114" s="913"/>
      <c r="CT114" s="913"/>
      <c r="CU114" s="913"/>
      <c r="CV114" s="913"/>
      <c r="CW114" s="913"/>
      <c r="CX114" s="913"/>
      <c r="CY114" s="913"/>
      <c r="CZ114" s="913"/>
      <c r="DA114" s="913"/>
      <c r="DB114" s="913"/>
      <c r="DC114" s="913"/>
      <c r="DD114" s="913"/>
      <c r="DE114" s="913"/>
      <c r="DF114" s="914"/>
      <c r="DG114" s="948" t="s">
        <v>122</v>
      </c>
      <c r="DH114" s="949"/>
      <c r="DI114" s="949"/>
      <c r="DJ114" s="949"/>
      <c r="DK114" s="950"/>
      <c r="DL114" s="951" t="s">
        <v>122</v>
      </c>
      <c r="DM114" s="949"/>
      <c r="DN114" s="949"/>
      <c r="DO114" s="949"/>
      <c r="DP114" s="950"/>
      <c r="DQ114" s="951" t="s">
        <v>122</v>
      </c>
      <c r="DR114" s="949"/>
      <c r="DS114" s="949"/>
      <c r="DT114" s="949"/>
      <c r="DU114" s="950"/>
      <c r="DV114" s="952" t="s">
        <v>122</v>
      </c>
      <c r="DW114" s="953"/>
      <c r="DX114" s="953"/>
      <c r="DY114" s="953"/>
      <c r="DZ114" s="954"/>
    </row>
    <row r="115" spans="1:130" s="212" customFormat="1" ht="26.25" customHeight="1" x14ac:dyDescent="0.2">
      <c r="A115" s="944"/>
      <c r="B115" s="945"/>
      <c r="C115" s="913" t="s">
        <v>428</v>
      </c>
      <c r="D115" s="913"/>
      <c r="E115" s="913"/>
      <c r="F115" s="913"/>
      <c r="G115" s="913"/>
      <c r="H115" s="913"/>
      <c r="I115" s="913"/>
      <c r="J115" s="913"/>
      <c r="K115" s="913"/>
      <c r="L115" s="913"/>
      <c r="M115" s="913"/>
      <c r="N115" s="913"/>
      <c r="O115" s="913"/>
      <c r="P115" s="913"/>
      <c r="Q115" s="913"/>
      <c r="R115" s="913"/>
      <c r="S115" s="913"/>
      <c r="T115" s="913"/>
      <c r="U115" s="913"/>
      <c r="V115" s="913"/>
      <c r="W115" s="913"/>
      <c r="X115" s="913"/>
      <c r="Y115" s="913"/>
      <c r="Z115" s="914"/>
      <c r="AA115" s="927">
        <v>252</v>
      </c>
      <c r="AB115" s="928"/>
      <c r="AC115" s="928"/>
      <c r="AD115" s="928"/>
      <c r="AE115" s="929"/>
      <c r="AF115" s="930">
        <v>52</v>
      </c>
      <c r="AG115" s="928"/>
      <c r="AH115" s="928"/>
      <c r="AI115" s="928"/>
      <c r="AJ115" s="929"/>
      <c r="AK115" s="930">
        <v>40</v>
      </c>
      <c r="AL115" s="928"/>
      <c r="AM115" s="928"/>
      <c r="AN115" s="928"/>
      <c r="AO115" s="929"/>
      <c r="AP115" s="931">
        <v>0</v>
      </c>
      <c r="AQ115" s="932"/>
      <c r="AR115" s="932"/>
      <c r="AS115" s="932"/>
      <c r="AT115" s="933"/>
      <c r="AU115" s="898"/>
      <c r="AV115" s="899"/>
      <c r="AW115" s="899"/>
      <c r="AX115" s="899"/>
      <c r="AY115" s="899"/>
      <c r="AZ115" s="912" t="s">
        <v>429</v>
      </c>
      <c r="BA115" s="913"/>
      <c r="BB115" s="913"/>
      <c r="BC115" s="913"/>
      <c r="BD115" s="913"/>
      <c r="BE115" s="913"/>
      <c r="BF115" s="913"/>
      <c r="BG115" s="913"/>
      <c r="BH115" s="913"/>
      <c r="BI115" s="913"/>
      <c r="BJ115" s="913"/>
      <c r="BK115" s="913"/>
      <c r="BL115" s="913"/>
      <c r="BM115" s="913"/>
      <c r="BN115" s="913"/>
      <c r="BO115" s="913"/>
      <c r="BP115" s="914"/>
      <c r="BQ115" s="915">
        <v>1314898</v>
      </c>
      <c r="BR115" s="916"/>
      <c r="BS115" s="916"/>
      <c r="BT115" s="916"/>
      <c r="BU115" s="916"/>
      <c r="BV115" s="916">
        <v>1577718</v>
      </c>
      <c r="BW115" s="916"/>
      <c r="BX115" s="916"/>
      <c r="BY115" s="916"/>
      <c r="BZ115" s="916"/>
      <c r="CA115" s="916">
        <v>1068091</v>
      </c>
      <c r="CB115" s="916"/>
      <c r="CC115" s="916"/>
      <c r="CD115" s="916"/>
      <c r="CE115" s="916"/>
      <c r="CF115" s="910">
        <v>27.9</v>
      </c>
      <c r="CG115" s="911"/>
      <c r="CH115" s="911"/>
      <c r="CI115" s="911"/>
      <c r="CJ115" s="911"/>
      <c r="CK115" s="938"/>
      <c r="CL115" s="939"/>
      <c r="CM115" s="912" t="s">
        <v>430</v>
      </c>
      <c r="CN115" s="913"/>
      <c r="CO115" s="913"/>
      <c r="CP115" s="913"/>
      <c r="CQ115" s="913"/>
      <c r="CR115" s="913"/>
      <c r="CS115" s="913"/>
      <c r="CT115" s="913"/>
      <c r="CU115" s="913"/>
      <c r="CV115" s="913"/>
      <c r="CW115" s="913"/>
      <c r="CX115" s="913"/>
      <c r="CY115" s="913"/>
      <c r="CZ115" s="913"/>
      <c r="DA115" s="913"/>
      <c r="DB115" s="913"/>
      <c r="DC115" s="913"/>
      <c r="DD115" s="913"/>
      <c r="DE115" s="913"/>
      <c r="DF115" s="914"/>
      <c r="DG115" s="948" t="s">
        <v>122</v>
      </c>
      <c r="DH115" s="949"/>
      <c r="DI115" s="949"/>
      <c r="DJ115" s="949"/>
      <c r="DK115" s="950"/>
      <c r="DL115" s="951" t="s">
        <v>122</v>
      </c>
      <c r="DM115" s="949"/>
      <c r="DN115" s="949"/>
      <c r="DO115" s="949"/>
      <c r="DP115" s="950"/>
      <c r="DQ115" s="951" t="s">
        <v>122</v>
      </c>
      <c r="DR115" s="949"/>
      <c r="DS115" s="949"/>
      <c r="DT115" s="949"/>
      <c r="DU115" s="950"/>
      <c r="DV115" s="952" t="s">
        <v>122</v>
      </c>
      <c r="DW115" s="953"/>
      <c r="DX115" s="953"/>
      <c r="DY115" s="953"/>
      <c r="DZ115" s="954"/>
    </row>
    <row r="116" spans="1:130" s="212" customFormat="1" ht="26.25" customHeight="1" x14ac:dyDescent="0.2">
      <c r="A116" s="946"/>
      <c r="B116" s="947"/>
      <c r="C116" s="955" t="s">
        <v>431</v>
      </c>
      <c r="D116" s="955"/>
      <c r="E116" s="955"/>
      <c r="F116" s="955"/>
      <c r="G116" s="955"/>
      <c r="H116" s="955"/>
      <c r="I116" s="955"/>
      <c r="J116" s="955"/>
      <c r="K116" s="955"/>
      <c r="L116" s="955"/>
      <c r="M116" s="955"/>
      <c r="N116" s="955"/>
      <c r="O116" s="955"/>
      <c r="P116" s="955"/>
      <c r="Q116" s="955"/>
      <c r="R116" s="955"/>
      <c r="S116" s="955"/>
      <c r="T116" s="955"/>
      <c r="U116" s="955"/>
      <c r="V116" s="955"/>
      <c r="W116" s="955"/>
      <c r="X116" s="955"/>
      <c r="Y116" s="955"/>
      <c r="Z116" s="956"/>
      <c r="AA116" s="948" t="s">
        <v>122</v>
      </c>
      <c r="AB116" s="949"/>
      <c r="AC116" s="949"/>
      <c r="AD116" s="949"/>
      <c r="AE116" s="950"/>
      <c r="AF116" s="951" t="s">
        <v>122</v>
      </c>
      <c r="AG116" s="949"/>
      <c r="AH116" s="949"/>
      <c r="AI116" s="949"/>
      <c r="AJ116" s="950"/>
      <c r="AK116" s="951" t="s">
        <v>122</v>
      </c>
      <c r="AL116" s="949"/>
      <c r="AM116" s="949"/>
      <c r="AN116" s="949"/>
      <c r="AO116" s="950"/>
      <c r="AP116" s="952" t="s">
        <v>122</v>
      </c>
      <c r="AQ116" s="953"/>
      <c r="AR116" s="953"/>
      <c r="AS116" s="953"/>
      <c r="AT116" s="954"/>
      <c r="AU116" s="898"/>
      <c r="AV116" s="899"/>
      <c r="AW116" s="899"/>
      <c r="AX116" s="899"/>
      <c r="AY116" s="899"/>
      <c r="AZ116" s="957" t="s">
        <v>432</v>
      </c>
      <c r="BA116" s="958"/>
      <c r="BB116" s="958"/>
      <c r="BC116" s="958"/>
      <c r="BD116" s="958"/>
      <c r="BE116" s="958"/>
      <c r="BF116" s="958"/>
      <c r="BG116" s="958"/>
      <c r="BH116" s="958"/>
      <c r="BI116" s="958"/>
      <c r="BJ116" s="958"/>
      <c r="BK116" s="958"/>
      <c r="BL116" s="958"/>
      <c r="BM116" s="958"/>
      <c r="BN116" s="958"/>
      <c r="BO116" s="958"/>
      <c r="BP116" s="959"/>
      <c r="BQ116" s="915" t="s">
        <v>122</v>
      </c>
      <c r="BR116" s="916"/>
      <c r="BS116" s="916"/>
      <c r="BT116" s="916"/>
      <c r="BU116" s="916"/>
      <c r="BV116" s="916" t="s">
        <v>122</v>
      </c>
      <c r="BW116" s="916"/>
      <c r="BX116" s="916"/>
      <c r="BY116" s="916"/>
      <c r="BZ116" s="916"/>
      <c r="CA116" s="916" t="s">
        <v>122</v>
      </c>
      <c r="CB116" s="916"/>
      <c r="CC116" s="916"/>
      <c r="CD116" s="916"/>
      <c r="CE116" s="916"/>
      <c r="CF116" s="910" t="s">
        <v>122</v>
      </c>
      <c r="CG116" s="911"/>
      <c r="CH116" s="911"/>
      <c r="CI116" s="911"/>
      <c r="CJ116" s="911"/>
      <c r="CK116" s="938"/>
      <c r="CL116" s="939"/>
      <c r="CM116" s="912" t="s">
        <v>433</v>
      </c>
      <c r="CN116" s="913"/>
      <c r="CO116" s="913"/>
      <c r="CP116" s="913"/>
      <c r="CQ116" s="913"/>
      <c r="CR116" s="913"/>
      <c r="CS116" s="913"/>
      <c r="CT116" s="913"/>
      <c r="CU116" s="913"/>
      <c r="CV116" s="913"/>
      <c r="CW116" s="913"/>
      <c r="CX116" s="913"/>
      <c r="CY116" s="913"/>
      <c r="CZ116" s="913"/>
      <c r="DA116" s="913"/>
      <c r="DB116" s="913"/>
      <c r="DC116" s="913"/>
      <c r="DD116" s="913"/>
      <c r="DE116" s="913"/>
      <c r="DF116" s="914"/>
      <c r="DG116" s="948" t="s">
        <v>122</v>
      </c>
      <c r="DH116" s="949"/>
      <c r="DI116" s="949"/>
      <c r="DJ116" s="949"/>
      <c r="DK116" s="950"/>
      <c r="DL116" s="951" t="s">
        <v>122</v>
      </c>
      <c r="DM116" s="949"/>
      <c r="DN116" s="949"/>
      <c r="DO116" s="949"/>
      <c r="DP116" s="950"/>
      <c r="DQ116" s="951" t="s">
        <v>122</v>
      </c>
      <c r="DR116" s="949"/>
      <c r="DS116" s="949"/>
      <c r="DT116" s="949"/>
      <c r="DU116" s="950"/>
      <c r="DV116" s="952" t="s">
        <v>122</v>
      </c>
      <c r="DW116" s="953"/>
      <c r="DX116" s="953"/>
      <c r="DY116" s="953"/>
      <c r="DZ116" s="954"/>
    </row>
    <row r="117" spans="1:130" s="212" customFormat="1" ht="26.25" customHeight="1" x14ac:dyDescent="0.2">
      <c r="A117" s="90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967" t="s">
        <v>434</v>
      </c>
      <c r="Z117" s="884"/>
      <c r="AA117" s="968">
        <v>760277</v>
      </c>
      <c r="AB117" s="969"/>
      <c r="AC117" s="969"/>
      <c r="AD117" s="969"/>
      <c r="AE117" s="970"/>
      <c r="AF117" s="971">
        <v>757238</v>
      </c>
      <c r="AG117" s="969"/>
      <c r="AH117" s="969"/>
      <c r="AI117" s="969"/>
      <c r="AJ117" s="970"/>
      <c r="AK117" s="971">
        <v>727184</v>
      </c>
      <c r="AL117" s="969"/>
      <c r="AM117" s="969"/>
      <c r="AN117" s="969"/>
      <c r="AO117" s="970"/>
      <c r="AP117" s="972"/>
      <c r="AQ117" s="973"/>
      <c r="AR117" s="973"/>
      <c r="AS117" s="973"/>
      <c r="AT117" s="974"/>
      <c r="AU117" s="898"/>
      <c r="AV117" s="899"/>
      <c r="AW117" s="899"/>
      <c r="AX117" s="899"/>
      <c r="AY117" s="899"/>
      <c r="AZ117" s="964" t="s">
        <v>435</v>
      </c>
      <c r="BA117" s="965"/>
      <c r="BB117" s="965"/>
      <c r="BC117" s="965"/>
      <c r="BD117" s="965"/>
      <c r="BE117" s="965"/>
      <c r="BF117" s="965"/>
      <c r="BG117" s="965"/>
      <c r="BH117" s="965"/>
      <c r="BI117" s="965"/>
      <c r="BJ117" s="965"/>
      <c r="BK117" s="965"/>
      <c r="BL117" s="965"/>
      <c r="BM117" s="965"/>
      <c r="BN117" s="965"/>
      <c r="BO117" s="965"/>
      <c r="BP117" s="966"/>
      <c r="BQ117" s="915" t="s">
        <v>122</v>
      </c>
      <c r="BR117" s="916"/>
      <c r="BS117" s="916"/>
      <c r="BT117" s="916"/>
      <c r="BU117" s="916"/>
      <c r="BV117" s="916" t="s">
        <v>122</v>
      </c>
      <c r="BW117" s="916"/>
      <c r="BX117" s="916"/>
      <c r="BY117" s="916"/>
      <c r="BZ117" s="916"/>
      <c r="CA117" s="916" t="s">
        <v>122</v>
      </c>
      <c r="CB117" s="916"/>
      <c r="CC117" s="916"/>
      <c r="CD117" s="916"/>
      <c r="CE117" s="916"/>
      <c r="CF117" s="910" t="s">
        <v>122</v>
      </c>
      <c r="CG117" s="911"/>
      <c r="CH117" s="911"/>
      <c r="CI117" s="911"/>
      <c r="CJ117" s="911"/>
      <c r="CK117" s="938"/>
      <c r="CL117" s="939"/>
      <c r="CM117" s="912" t="s">
        <v>436</v>
      </c>
      <c r="CN117" s="913"/>
      <c r="CO117" s="913"/>
      <c r="CP117" s="913"/>
      <c r="CQ117" s="913"/>
      <c r="CR117" s="913"/>
      <c r="CS117" s="913"/>
      <c r="CT117" s="913"/>
      <c r="CU117" s="913"/>
      <c r="CV117" s="913"/>
      <c r="CW117" s="913"/>
      <c r="CX117" s="913"/>
      <c r="CY117" s="913"/>
      <c r="CZ117" s="913"/>
      <c r="DA117" s="913"/>
      <c r="DB117" s="913"/>
      <c r="DC117" s="913"/>
      <c r="DD117" s="913"/>
      <c r="DE117" s="913"/>
      <c r="DF117" s="914"/>
      <c r="DG117" s="948" t="s">
        <v>122</v>
      </c>
      <c r="DH117" s="949"/>
      <c r="DI117" s="949"/>
      <c r="DJ117" s="949"/>
      <c r="DK117" s="950"/>
      <c r="DL117" s="951" t="s">
        <v>122</v>
      </c>
      <c r="DM117" s="949"/>
      <c r="DN117" s="949"/>
      <c r="DO117" s="949"/>
      <c r="DP117" s="950"/>
      <c r="DQ117" s="951" t="s">
        <v>122</v>
      </c>
      <c r="DR117" s="949"/>
      <c r="DS117" s="949"/>
      <c r="DT117" s="949"/>
      <c r="DU117" s="950"/>
      <c r="DV117" s="952" t="s">
        <v>122</v>
      </c>
      <c r="DW117" s="953"/>
      <c r="DX117" s="953"/>
      <c r="DY117" s="953"/>
      <c r="DZ117" s="954"/>
    </row>
    <row r="118" spans="1:130" s="212" customFormat="1" ht="26.25" customHeight="1" x14ac:dyDescent="0.2">
      <c r="A118" s="902" t="s">
        <v>410</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2" t="s">
        <v>407</v>
      </c>
      <c r="AB118" s="883"/>
      <c r="AC118" s="883"/>
      <c r="AD118" s="883"/>
      <c r="AE118" s="884"/>
      <c r="AF118" s="882" t="s">
        <v>408</v>
      </c>
      <c r="AG118" s="883"/>
      <c r="AH118" s="883"/>
      <c r="AI118" s="883"/>
      <c r="AJ118" s="884"/>
      <c r="AK118" s="882" t="s">
        <v>294</v>
      </c>
      <c r="AL118" s="883"/>
      <c r="AM118" s="883"/>
      <c r="AN118" s="883"/>
      <c r="AO118" s="884"/>
      <c r="AP118" s="960" t="s">
        <v>409</v>
      </c>
      <c r="AQ118" s="961"/>
      <c r="AR118" s="961"/>
      <c r="AS118" s="961"/>
      <c r="AT118" s="962"/>
      <c r="AU118" s="898"/>
      <c r="AV118" s="899"/>
      <c r="AW118" s="899"/>
      <c r="AX118" s="899"/>
      <c r="AY118" s="899"/>
      <c r="AZ118" s="963" t="s">
        <v>437</v>
      </c>
      <c r="BA118" s="955"/>
      <c r="BB118" s="955"/>
      <c r="BC118" s="955"/>
      <c r="BD118" s="955"/>
      <c r="BE118" s="955"/>
      <c r="BF118" s="955"/>
      <c r="BG118" s="955"/>
      <c r="BH118" s="955"/>
      <c r="BI118" s="955"/>
      <c r="BJ118" s="955"/>
      <c r="BK118" s="955"/>
      <c r="BL118" s="955"/>
      <c r="BM118" s="955"/>
      <c r="BN118" s="955"/>
      <c r="BO118" s="955"/>
      <c r="BP118" s="956"/>
      <c r="BQ118" s="989" t="s">
        <v>122</v>
      </c>
      <c r="BR118" s="990"/>
      <c r="BS118" s="990"/>
      <c r="BT118" s="990"/>
      <c r="BU118" s="990"/>
      <c r="BV118" s="990" t="s">
        <v>122</v>
      </c>
      <c r="BW118" s="990"/>
      <c r="BX118" s="990"/>
      <c r="BY118" s="990"/>
      <c r="BZ118" s="990"/>
      <c r="CA118" s="990" t="s">
        <v>122</v>
      </c>
      <c r="CB118" s="990"/>
      <c r="CC118" s="990"/>
      <c r="CD118" s="990"/>
      <c r="CE118" s="990"/>
      <c r="CF118" s="910" t="s">
        <v>122</v>
      </c>
      <c r="CG118" s="911"/>
      <c r="CH118" s="911"/>
      <c r="CI118" s="911"/>
      <c r="CJ118" s="911"/>
      <c r="CK118" s="938"/>
      <c r="CL118" s="939"/>
      <c r="CM118" s="912" t="s">
        <v>438</v>
      </c>
      <c r="CN118" s="913"/>
      <c r="CO118" s="913"/>
      <c r="CP118" s="913"/>
      <c r="CQ118" s="913"/>
      <c r="CR118" s="913"/>
      <c r="CS118" s="913"/>
      <c r="CT118" s="913"/>
      <c r="CU118" s="913"/>
      <c r="CV118" s="913"/>
      <c r="CW118" s="913"/>
      <c r="CX118" s="913"/>
      <c r="CY118" s="913"/>
      <c r="CZ118" s="913"/>
      <c r="DA118" s="913"/>
      <c r="DB118" s="913"/>
      <c r="DC118" s="913"/>
      <c r="DD118" s="913"/>
      <c r="DE118" s="913"/>
      <c r="DF118" s="914"/>
      <c r="DG118" s="948" t="s">
        <v>122</v>
      </c>
      <c r="DH118" s="949"/>
      <c r="DI118" s="949"/>
      <c r="DJ118" s="949"/>
      <c r="DK118" s="950"/>
      <c r="DL118" s="951" t="s">
        <v>122</v>
      </c>
      <c r="DM118" s="949"/>
      <c r="DN118" s="949"/>
      <c r="DO118" s="949"/>
      <c r="DP118" s="950"/>
      <c r="DQ118" s="951" t="s">
        <v>122</v>
      </c>
      <c r="DR118" s="949"/>
      <c r="DS118" s="949"/>
      <c r="DT118" s="949"/>
      <c r="DU118" s="950"/>
      <c r="DV118" s="952" t="s">
        <v>122</v>
      </c>
      <c r="DW118" s="953"/>
      <c r="DX118" s="953"/>
      <c r="DY118" s="953"/>
      <c r="DZ118" s="954"/>
    </row>
    <row r="119" spans="1:130" s="212" customFormat="1" ht="26.25" customHeight="1" x14ac:dyDescent="0.2">
      <c r="A119" s="1046" t="s">
        <v>413</v>
      </c>
      <c r="B119" s="937"/>
      <c r="C119" s="919" t="s">
        <v>414</v>
      </c>
      <c r="D119" s="887"/>
      <c r="E119" s="887"/>
      <c r="F119" s="887"/>
      <c r="G119" s="887"/>
      <c r="H119" s="887"/>
      <c r="I119" s="887"/>
      <c r="J119" s="887"/>
      <c r="K119" s="887"/>
      <c r="L119" s="887"/>
      <c r="M119" s="887"/>
      <c r="N119" s="887"/>
      <c r="O119" s="887"/>
      <c r="P119" s="887"/>
      <c r="Q119" s="887"/>
      <c r="R119" s="887"/>
      <c r="S119" s="887"/>
      <c r="T119" s="887"/>
      <c r="U119" s="887"/>
      <c r="V119" s="887"/>
      <c r="W119" s="887"/>
      <c r="X119" s="887"/>
      <c r="Y119" s="887"/>
      <c r="Z119" s="888"/>
      <c r="AA119" s="889" t="s">
        <v>122</v>
      </c>
      <c r="AB119" s="890"/>
      <c r="AC119" s="890"/>
      <c r="AD119" s="890"/>
      <c r="AE119" s="891"/>
      <c r="AF119" s="892" t="s">
        <v>122</v>
      </c>
      <c r="AG119" s="890"/>
      <c r="AH119" s="890"/>
      <c r="AI119" s="890"/>
      <c r="AJ119" s="891"/>
      <c r="AK119" s="892" t="s">
        <v>122</v>
      </c>
      <c r="AL119" s="890"/>
      <c r="AM119" s="890"/>
      <c r="AN119" s="890"/>
      <c r="AO119" s="891"/>
      <c r="AP119" s="893" t="s">
        <v>122</v>
      </c>
      <c r="AQ119" s="894"/>
      <c r="AR119" s="894"/>
      <c r="AS119" s="894"/>
      <c r="AT119" s="895"/>
      <c r="AU119" s="900"/>
      <c r="AV119" s="901"/>
      <c r="AW119" s="901"/>
      <c r="AX119" s="901"/>
      <c r="AY119" s="901"/>
      <c r="AZ119" s="233" t="s">
        <v>177</v>
      </c>
      <c r="BA119" s="233"/>
      <c r="BB119" s="233"/>
      <c r="BC119" s="233"/>
      <c r="BD119" s="233"/>
      <c r="BE119" s="233"/>
      <c r="BF119" s="233"/>
      <c r="BG119" s="233"/>
      <c r="BH119" s="233"/>
      <c r="BI119" s="233"/>
      <c r="BJ119" s="233"/>
      <c r="BK119" s="233"/>
      <c r="BL119" s="233"/>
      <c r="BM119" s="233"/>
      <c r="BN119" s="233"/>
      <c r="BO119" s="967" t="s">
        <v>439</v>
      </c>
      <c r="BP119" s="995"/>
      <c r="BQ119" s="989">
        <v>9489838</v>
      </c>
      <c r="BR119" s="990"/>
      <c r="BS119" s="990"/>
      <c r="BT119" s="990"/>
      <c r="BU119" s="990"/>
      <c r="BV119" s="990">
        <v>9748227</v>
      </c>
      <c r="BW119" s="990"/>
      <c r="BX119" s="990"/>
      <c r="BY119" s="990"/>
      <c r="BZ119" s="990"/>
      <c r="CA119" s="990">
        <v>9069887</v>
      </c>
      <c r="CB119" s="990"/>
      <c r="CC119" s="990"/>
      <c r="CD119" s="990"/>
      <c r="CE119" s="990"/>
      <c r="CF119" s="991"/>
      <c r="CG119" s="992"/>
      <c r="CH119" s="992"/>
      <c r="CI119" s="992"/>
      <c r="CJ119" s="993"/>
      <c r="CK119" s="940"/>
      <c r="CL119" s="941"/>
      <c r="CM119" s="963" t="s">
        <v>440</v>
      </c>
      <c r="CN119" s="955"/>
      <c r="CO119" s="955"/>
      <c r="CP119" s="955"/>
      <c r="CQ119" s="955"/>
      <c r="CR119" s="955"/>
      <c r="CS119" s="955"/>
      <c r="CT119" s="955"/>
      <c r="CU119" s="955"/>
      <c r="CV119" s="955"/>
      <c r="CW119" s="955"/>
      <c r="CX119" s="955"/>
      <c r="CY119" s="955"/>
      <c r="CZ119" s="955"/>
      <c r="DA119" s="955"/>
      <c r="DB119" s="955"/>
      <c r="DC119" s="955"/>
      <c r="DD119" s="955"/>
      <c r="DE119" s="955"/>
      <c r="DF119" s="956"/>
      <c r="DG119" s="994" t="s">
        <v>122</v>
      </c>
      <c r="DH119" s="976"/>
      <c r="DI119" s="976"/>
      <c r="DJ119" s="976"/>
      <c r="DK119" s="977"/>
      <c r="DL119" s="975" t="s">
        <v>122</v>
      </c>
      <c r="DM119" s="976"/>
      <c r="DN119" s="976"/>
      <c r="DO119" s="976"/>
      <c r="DP119" s="977"/>
      <c r="DQ119" s="975" t="s">
        <v>122</v>
      </c>
      <c r="DR119" s="976"/>
      <c r="DS119" s="976"/>
      <c r="DT119" s="976"/>
      <c r="DU119" s="977"/>
      <c r="DV119" s="978" t="s">
        <v>122</v>
      </c>
      <c r="DW119" s="979"/>
      <c r="DX119" s="979"/>
      <c r="DY119" s="979"/>
      <c r="DZ119" s="980"/>
    </row>
    <row r="120" spans="1:130" s="212" customFormat="1" ht="26.25" customHeight="1" x14ac:dyDescent="0.2">
      <c r="A120" s="1047"/>
      <c r="B120" s="939"/>
      <c r="C120" s="912" t="s">
        <v>417</v>
      </c>
      <c r="D120" s="913"/>
      <c r="E120" s="913"/>
      <c r="F120" s="913"/>
      <c r="G120" s="913"/>
      <c r="H120" s="913"/>
      <c r="I120" s="913"/>
      <c r="J120" s="913"/>
      <c r="K120" s="913"/>
      <c r="L120" s="913"/>
      <c r="M120" s="913"/>
      <c r="N120" s="913"/>
      <c r="O120" s="913"/>
      <c r="P120" s="913"/>
      <c r="Q120" s="913"/>
      <c r="R120" s="913"/>
      <c r="S120" s="913"/>
      <c r="T120" s="913"/>
      <c r="U120" s="913"/>
      <c r="V120" s="913"/>
      <c r="W120" s="913"/>
      <c r="X120" s="913"/>
      <c r="Y120" s="913"/>
      <c r="Z120" s="914"/>
      <c r="AA120" s="948" t="s">
        <v>122</v>
      </c>
      <c r="AB120" s="949"/>
      <c r="AC120" s="949"/>
      <c r="AD120" s="949"/>
      <c r="AE120" s="950"/>
      <c r="AF120" s="951" t="s">
        <v>122</v>
      </c>
      <c r="AG120" s="949"/>
      <c r="AH120" s="949"/>
      <c r="AI120" s="949"/>
      <c r="AJ120" s="950"/>
      <c r="AK120" s="951" t="s">
        <v>122</v>
      </c>
      <c r="AL120" s="949"/>
      <c r="AM120" s="949"/>
      <c r="AN120" s="949"/>
      <c r="AO120" s="950"/>
      <c r="AP120" s="952" t="s">
        <v>122</v>
      </c>
      <c r="AQ120" s="953"/>
      <c r="AR120" s="953"/>
      <c r="AS120" s="953"/>
      <c r="AT120" s="954"/>
      <c r="AU120" s="981" t="s">
        <v>441</v>
      </c>
      <c r="AV120" s="982"/>
      <c r="AW120" s="982"/>
      <c r="AX120" s="982"/>
      <c r="AY120" s="983"/>
      <c r="AZ120" s="919" t="s">
        <v>442</v>
      </c>
      <c r="BA120" s="887"/>
      <c r="BB120" s="887"/>
      <c r="BC120" s="887"/>
      <c r="BD120" s="887"/>
      <c r="BE120" s="887"/>
      <c r="BF120" s="887"/>
      <c r="BG120" s="887"/>
      <c r="BH120" s="887"/>
      <c r="BI120" s="887"/>
      <c r="BJ120" s="887"/>
      <c r="BK120" s="887"/>
      <c r="BL120" s="887"/>
      <c r="BM120" s="887"/>
      <c r="BN120" s="887"/>
      <c r="BO120" s="887"/>
      <c r="BP120" s="888"/>
      <c r="BQ120" s="920">
        <v>4209186</v>
      </c>
      <c r="BR120" s="921"/>
      <c r="BS120" s="921"/>
      <c r="BT120" s="921"/>
      <c r="BU120" s="921"/>
      <c r="BV120" s="921">
        <v>3316001</v>
      </c>
      <c r="BW120" s="921"/>
      <c r="BX120" s="921"/>
      <c r="BY120" s="921"/>
      <c r="BZ120" s="921"/>
      <c r="CA120" s="921">
        <v>3059016</v>
      </c>
      <c r="CB120" s="921"/>
      <c r="CC120" s="921"/>
      <c r="CD120" s="921"/>
      <c r="CE120" s="921"/>
      <c r="CF120" s="934">
        <v>79.8</v>
      </c>
      <c r="CG120" s="935"/>
      <c r="CH120" s="935"/>
      <c r="CI120" s="935"/>
      <c r="CJ120" s="935"/>
      <c r="CK120" s="996" t="s">
        <v>443</v>
      </c>
      <c r="CL120" s="997"/>
      <c r="CM120" s="997"/>
      <c r="CN120" s="997"/>
      <c r="CO120" s="998"/>
      <c r="CP120" s="1004" t="s">
        <v>391</v>
      </c>
      <c r="CQ120" s="1005"/>
      <c r="CR120" s="1005"/>
      <c r="CS120" s="1005"/>
      <c r="CT120" s="1005"/>
      <c r="CU120" s="1005"/>
      <c r="CV120" s="1005"/>
      <c r="CW120" s="1005"/>
      <c r="CX120" s="1005"/>
      <c r="CY120" s="1005"/>
      <c r="CZ120" s="1005"/>
      <c r="DA120" s="1005"/>
      <c r="DB120" s="1005"/>
      <c r="DC120" s="1005"/>
      <c r="DD120" s="1005"/>
      <c r="DE120" s="1005"/>
      <c r="DF120" s="1006"/>
      <c r="DG120" s="920" t="s">
        <v>122</v>
      </c>
      <c r="DH120" s="921"/>
      <c r="DI120" s="921"/>
      <c r="DJ120" s="921"/>
      <c r="DK120" s="921"/>
      <c r="DL120" s="921" t="s">
        <v>122</v>
      </c>
      <c r="DM120" s="921"/>
      <c r="DN120" s="921"/>
      <c r="DO120" s="921"/>
      <c r="DP120" s="921"/>
      <c r="DQ120" s="921">
        <v>3097349</v>
      </c>
      <c r="DR120" s="921"/>
      <c r="DS120" s="921"/>
      <c r="DT120" s="921"/>
      <c r="DU120" s="921"/>
      <c r="DV120" s="922">
        <v>80.8</v>
      </c>
      <c r="DW120" s="922"/>
      <c r="DX120" s="922"/>
      <c r="DY120" s="922"/>
      <c r="DZ120" s="923"/>
    </row>
    <row r="121" spans="1:130" s="212" customFormat="1" ht="26.25" customHeight="1" x14ac:dyDescent="0.2">
      <c r="A121" s="1047"/>
      <c r="B121" s="939"/>
      <c r="C121" s="964" t="s">
        <v>444</v>
      </c>
      <c r="D121" s="965"/>
      <c r="E121" s="965"/>
      <c r="F121" s="965"/>
      <c r="G121" s="965"/>
      <c r="H121" s="965"/>
      <c r="I121" s="965"/>
      <c r="J121" s="965"/>
      <c r="K121" s="965"/>
      <c r="L121" s="965"/>
      <c r="M121" s="965"/>
      <c r="N121" s="965"/>
      <c r="O121" s="965"/>
      <c r="P121" s="965"/>
      <c r="Q121" s="965"/>
      <c r="R121" s="965"/>
      <c r="S121" s="965"/>
      <c r="T121" s="965"/>
      <c r="U121" s="965"/>
      <c r="V121" s="965"/>
      <c r="W121" s="965"/>
      <c r="X121" s="965"/>
      <c r="Y121" s="965"/>
      <c r="Z121" s="966"/>
      <c r="AA121" s="948" t="s">
        <v>122</v>
      </c>
      <c r="AB121" s="949"/>
      <c r="AC121" s="949"/>
      <c r="AD121" s="949"/>
      <c r="AE121" s="950"/>
      <c r="AF121" s="951" t="s">
        <v>122</v>
      </c>
      <c r="AG121" s="949"/>
      <c r="AH121" s="949"/>
      <c r="AI121" s="949"/>
      <c r="AJ121" s="950"/>
      <c r="AK121" s="951" t="s">
        <v>122</v>
      </c>
      <c r="AL121" s="949"/>
      <c r="AM121" s="949"/>
      <c r="AN121" s="949"/>
      <c r="AO121" s="950"/>
      <c r="AP121" s="952" t="s">
        <v>122</v>
      </c>
      <c r="AQ121" s="953"/>
      <c r="AR121" s="953"/>
      <c r="AS121" s="953"/>
      <c r="AT121" s="954"/>
      <c r="AU121" s="984"/>
      <c r="AV121" s="985"/>
      <c r="AW121" s="985"/>
      <c r="AX121" s="985"/>
      <c r="AY121" s="986"/>
      <c r="AZ121" s="912" t="s">
        <v>445</v>
      </c>
      <c r="BA121" s="913"/>
      <c r="BB121" s="913"/>
      <c r="BC121" s="913"/>
      <c r="BD121" s="913"/>
      <c r="BE121" s="913"/>
      <c r="BF121" s="913"/>
      <c r="BG121" s="913"/>
      <c r="BH121" s="913"/>
      <c r="BI121" s="913"/>
      <c r="BJ121" s="913"/>
      <c r="BK121" s="913"/>
      <c r="BL121" s="913"/>
      <c r="BM121" s="913"/>
      <c r="BN121" s="913"/>
      <c r="BO121" s="913"/>
      <c r="BP121" s="914"/>
      <c r="BQ121" s="915" t="s">
        <v>122</v>
      </c>
      <c r="BR121" s="916"/>
      <c r="BS121" s="916"/>
      <c r="BT121" s="916"/>
      <c r="BU121" s="916"/>
      <c r="BV121" s="916" t="s">
        <v>122</v>
      </c>
      <c r="BW121" s="916"/>
      <c r="BX121" s="916"/>
      <c r="BY121" s="916"/>
      <c r="BZ121" s="916"/>
      <c r="CA121" s="916" t="s">
        <v>122</v>
      </c>
      <c r="CB121" s="916"/>
      <c r="CC121" s="916"/>
      <c r="CD121" s="916"/>
      <c r="CE121" s="916"/>
      <c r="CF121" s="910" t="s">
        <v>122</v>
      </c>
      <c r="CG121" s="911"/>
      <c r="CH121" s="911"/>
      <c r="CI121" s="911"/>
      <c r="CJ121" s="911"/>
      <c r="CK121" s="999"/>
      <c r="CL121" s="1000"/>
      <c r="CM121" s="1000"/>
      <c r="CN121" s="1000"/>
      <c r="CO121" s="1001"/>
      <c r="CP121" s="1009" t="s">
        <v>389</v>
      </c>
      <c r="CQ121" s="1010"/>
      <c r="CR121" s="1010"/>
      <c r="CS121" s="1010"/>
      <c r="CT121" s="1010"/>
      <c r="CU121" s="1010"/>
      <c r="CV121" s="1010"/>
      <c r="CW121" s="1010"/>
      <c r="CX121" s="1010"/>
      <c r="CY121" s="1010"/>
      <c r="CZ121" s="1010"/>
      <c r="DA121" s="1010"/>
      <c r="DB121" s="1010"/>
      <c r="DC121" s="1010"/>
      <c r="DD121" s="1010"/>
      <c r="DE121" s="1010"/>
      <c r="DF121" s="1011"/>
      <c r="DG121" s="915" t="s">
        <v>122</v>
      </c>
      <c r="DH121" s="916"/>
      <c r="DI121" s="916"/>
      <c r="DJ121" s="916"/>
      <c r="DK121" s="916"/>
      <c r="DL121" s="916" t="s">
        <v>122</v>
      </c>
      <c r="DM121" s="916"/>
      <c r="DN121" s="916"/>
      <c r="DO121" s="916"/>
      <c r="DP121" s="916"/>
      <c r="DQ121" s="916" t="s">
        <v>122</v>
      </c>
      <c r="DR121" s="916"/>
      <c r="DS121" s="916"/>
      <c r="DT121" s="916"/>
      <c r="DU121" s="916"/>
      <c r="DV121" s="917" t="s">
        <v>122</v>
      </c>
      <c r="DW121" s="917"/>
      <c r="DX121" s="917"/>
      <c r="DY121" s="917"/>
      <c r="DZ121" s="918"/>
    </row>
    <row r="122" spans="1:130" s="212" customFormat="1" ht="26.25" customHeight="1" x14ac:dyDescent="0.2">
      <c r="A122" s="1047"/>
      <c r="B122" s="939"/>
      <c r="C122" s="912" t="s">
        <v>427</v>
      </c>
      <c r="D122" s="913"/>
      <c r="E122" s="913"/>
      <c r="F122" s="913"/>
      <c r="G122" s="913"/>
      <c r="H122" s="913"/>
      <c r="I122" s="913"/>
      <c r="J122" s="913"/>
      <c r="K122" s="913"/>
      <c r="L122" s="913"/>
      <c r="M122" s="913"/>
      <c r="N122" s="913"/>
      <c r="O122" s="913"/>
      <c r="P122" s="913"/>
      <c r="Q122" s="913"/>
      <c r="R122" s="913"/>
      <c r="S122" s="913"/>
      <c r="T122" s="913"/>
      <c r="U122" s="913"/>
      <c r="V122" s="913"/>
      <c r="W122" s="913"/>
      <c r="X122" s="913"/>
      <c r="Y122" s="913"/>
      <c r="Z122" s="914"/>
      <c r="AA122" s="948" t="s">
        <v>122</v>
      </c>
      <c r="AB122" s="949"/>
      <c r="AC122" s="949"/>
      <c r="AD122" s="949"/>
      <c r="AE122" s="950"/>
      <c r="AF122" s="951" t="s">
        <v>122</v>
      </c>
      <c r="AG122" s="949"/>
      <c r="AH122" s="949"/>
      <c r="AI122" s="949"/>
      <c r="AJ122" s="950"/>
      <c r="AK122" s="951" t="s">
        <v>122</v>
      </c>
      <c r="AL122" s="949"/>
      <c r="AM122" s="949"/>
      <c r="AN122" s="949"/>
      <c r="AO122" s="950"/>
      <c r="AP122" s="952" t="s">
        <v>122</v>
      </c>
      <c r="AQ122" s="953"/>
      <c r="AR122" s="953"/>
      <c r="AS122" s="953"/>
      <c r="AT122" s="954"/>
      <c r="AU122" s="984"/>
      <c r="AV122" s="985"/>
      <c r="AW122" s="985"/>
      <c r="AX122" s="985"/>
      <c r="AY122" s="986"/>
      <c r="AZ122" s="963" t="s">
        <v>446</v>
      </c>
      <c r="BA122" s="955"/>
      <c r="BB122" s="955"/>
      <c r="BC122" s="955"/>
      <c r="BD122" s="955"/>
      <c r="BE122" s="955"/>
      <c r="BF122" s="955"/>
      <c r="BG122" s="955"/>
      <c r="BH122" s="955"/>
      <c r="BI122" s="955"/>
      <c r="BJ122" s="955"/>
      <c r="BK122" s="955"/>
      <c r="BL122" s="955"/>
      <c r="BM122" s="955"/>
      <c r="BN122" s="955"/>
      <c r="BO122" s="955"/>
      <c r="BP122" s="956"/>
      <c r="BQ122" s="989">
        <v>5238711</v>
      </c>
      <c r="BR122" s="990"/>
      <c r="BS122" s="990"/>
      <c r="BT122" s="990"/>
      <c r="BU122" s="990"/>
      <c r="BV122" s="990">
        <v>4916685</v>
      </c>
      <c r="BW122" s="990"/>
      <c r="BX122" s="990"/>
      <c r="BY122" s="990"/>
      <c r="BZ122" s="990"/>
      <c r="CA122" s="990">
        <v>4649240</v>
      </c>
      <c r="CB122" s="990"/>
      <c r="CC122" s="990"/>
      <c r="CD122" s="990"/>
      <c r="CE122" s="990"/>
      <c r="CF122" s="1007">
        <v>121.4</v>
      </c>
      <c r="CG122" s="1008"/>
      <c r="CH122" s="1008"/>
      <c r="CI122" s="1008"/>
      <c r="CJ122" s="1008"/>
      <c r="CK122" s="999"/>
      <c r="CL122" s="1000"/>
      <c r="CM122" s="1000"/>
      <c r="CN122" s="1000"/>
      <c r="CO122" s="1001"/>
      <c r="CP122" s="1009" t="s">
        <v>390</v>
      </c>
      <c r="CQ122" s="1010"/>
      <c r="CR122" s="1010"/>
      <c r="CS122" s="1010"/>
      <c r="CT122" s="1010"/>
      <c r="CU122" s="1010"/>
      <c r="CV122" s="1010"/>
      <c r="CW122" s="1010"/>
      <c r="CX122" s="1010"/>
      <c r="CY122" s="1010"/>
      <c r="CZ122" s="1010"/>
      <c r="DA122" s="1010"/>
      <c r="DB122" s="1010"/>
      <c r="DC122" s="1010"/>
      <c r="DD122" s="1010"/>
      <c r="DE122" s="1010"/>
      <c r="DF122" s="1011"/>
      <c r="DG122" s="915" t="s">
        <v>122</v>
      </c>
      <c r="DH122" s="916"/>
      <c r="DI122" s="916"/>
      <c r="DJ122" s="916"/>
      <c r="DK122" s="916"/>
      <c r="DL122" s="916" t="s">
        <v>122</v>
      </c>
      <c r="DM122" s="916"/>
      <c r="DN122" s="916"/>
      <c r="DO122" s="916"/>
      <c r="DP122" s="916"/>
      <c r="DQ122" s="916" t="s">
        <v>122</v>
      </c>
      <c r="DR122" s="916"/>
      <c r="DS122" s="916"/>
      <c r="DT122" s="916"/>
      <c r="DU122" s="916"/>
      <c r="DV122" s="917" t="s">
        <v>122</v>
      </c>
      <c r="DW122" s="917"/>
      <c r="DX122" s="917"/>
      <c r="DY122" s="917"/>
      <c r="DZ122" s="918"/>
    </row>
    <row r="123" spans="1:130" s="212" customFormat="1" ht="26.25" customHeight="1" x14ac:dyDescent="0.2">
      <c r="A123" s="1047"/>
      <c r="B123" s="939"/>
      <c r="C123" s="912" t="s">
        <v>433</v>
      </c>
      <c r="D123" s="913"/>
      <c r="E123" s="913"/>
      <c r="F123" s="913"/>
      <c r="G123" s="913"/>
      <c r="H123" s="913"/>
      <c r="I123" s="913"/>
      <c r="J123" s="913"/>
      <c r="K123" s="913"/>
      <c r="L123" s="913"/>
      <c r="M123" s="913"/>
      <c r="N123" s="913"/>
      <c r="O123" s="913"/>
      <c r="P123" s="913"/>
      <c r="Q123" s="913"/>
      <c r="R123" s="913"/>
      <c r="S123" s="913"/>
      <c r="T123" s="913"/>
      <c r="U123" s="913"/>
      <c r="V123" s="913"/>
      <c r="W123" s="913"/>
      <c r="X123" s="913"/>
      <c r="Y123" s="913"/>
      <c r="Z123" s="914"/>
      <c r="AA123" s="948" t="s">
        <v>122</v>
      </c>
      <c r="AB123" s="949"/>
      <c r="AC123" s="949"/>
      <c r="AD123" s="949"/>
      <c r="AE123" s="950"/>
      <c r="AF123" s="951" t="s">
        <v>122</v>
      </c>
      <c r="AG123" s="949"/>
      <c r="AH123" s="949"/>
      <c r="AI123" s="949"/>
      <c r="AJ123" s="950"/>
      <c r="AK123" s="951" t="s">
        <v>122</v>
      </c>
      <c r="AL123" s="949"/>
      <c r="AM123" s="949"/>
      <c r="AN123" s="949"/>
      <c r="AO123" s="950"/>
      <c r="AP123" s="952" t="s">
        <v>122</v>
      </c>
      <c r="AQ123" s="953"/>
      <c r="AR123" s="953"/>
      <c r="AS123" s="953"/>
      <c r="AT123" s="954"/>
      <c r="AU123" s="987"/>
      <c r="AV123" s="988"/>
      <c r="AW123" s="988"/>
      <c r="AX123" s="988"/>
      <c r="AY123" s="988"/>
      <c r="AZ123" s="233" t="s">
        <v>177</v>
      </c>
      <c r="BA123" s="233"/>
      <c r="BB123" s="233"/>
      <c r="BC123" s="233"/>
      <c r="BD123" s="233"/>
      <c r="BE123" s="233"/>
      <c r="BF123" s="233"/>
      <c r="BG123" s="233"/>
      <c r="BH123" s="233"/>
      <c r="BI123" s="233"/>
      <c r="BJ123" s="233"/>
      <c r="BK123" s="233"/>
      <c r="BL123" s="233"/>
      <c r="BM123" s="233"/>
      <c r="BN123" s="233"/>
      <c r="BO123" s="967" t="s">
        <v>447</v>
      </c>
      <c r="BP123" s="995"/>
      <c r="BQ123" s="1053">
        <v>9447897</v>
      </c>
      <c r="BR123" s="1054"/>
      <c r="BS123" s="1054"/>
      <c r="BT123" s="1054"/>
      <c r="BU123" s="1054"/>
      <c r="BV123" s="1054">
        <v>8232686</v>
      </c>
      <c r="BW123" s="1054"/>
      <c r="BX123" s="1054"/>
      <c r="BY123" s="1054"/>
      <c r="BZ123" s="1054"/>
      <c r="CA123" s="1054">
        <v>7708256</v>
      </c>
      <c r="CB123" s="1054"/>
      <c r="CC123" s="1054"/>
      <c r="CD123" s="1054"/>
      <c r="CE123" s="1054"/>
      <c r="CF123" s="991"/>
      <c r="CG123" s="992"/>
      <c r="CH123" s="992"/>
      <c r="CI123" s="992"/>
      <c r="CJ123" s="993"/>
      <c r="CK123" s="999"/>
      <c r="CL123" s="1000"/>
      <c r="CM123" s="1000"/>
      <c r="CN123" s="1000"/>
      <c r="CO123" s="1001"/>
      <c r="CP123" s="1009" t="s">
        <v>388</v>
      </c>
      <c r="CQ123" s="1010"/>
      <c r="CR123" s="1010"/>
      <c r="CS123" s="1010"/>
      <c r="CT123" s="1010"/>
      <c r="CU123" s="1010"/>
      <c r="CV123" s="1010"/>
      <c r="CW123" s="1010"/>
      <c r="CX123" s="1010"/>
      <c r="CY123" s="1010"/>
      <c r="CZ123" s="1010"/>
      <c r="DA123" s="1010"/>
      <c r="DB123" s="1010"/>
      <c r="DC123" s="1010"/>
      <c r="DD123" s="1010"/>
      <c r="DE123" s="1010"/>
      <c r="DF123" s="1011"/>
      <c r="DG123" s="948" t="s">
        <v>122</v>
      </c>
      <c r="DH123" s="949"/>
      <c r="DI123" s="949"/>
      <c r="DJ123" s="949"/>
      <c r="DK123" s="950"/>
      <c r="DL123" s="951" t="s">
        <v>122</v>
      </c>
      <c r="DM123" s="949"/>
      <c r="DN123" s="949"/>
      <c r="DO123" s="949"/>
      <c r="DP123" s="950"/>
      <c r="DQ123" s="951" t="s">
        <v>122</v>
      </c>
      <c r="DR123" s="949"/>
      <c r="DS123" s="949"/>
      <c r="DT123" s="949"/>
      <c r="DU123" s="950"/>
      <c r="DV123" s="952" t="s">
        <v>122</v>
      </c>
      <c r="DW123" s="953"/>
      <c r="DX123" s="953"/>
      <c r="DY123" s="953"/>
      <c r="DZ123" s="954"/>
    </row>
    <row r="124" spans="1:130" s="212" customFormat="1" ht="26.25" customHeight="1" thickBot="1" x14ac:dyDescent="0.25">
      <c r="A124" s="1047"/>
      <c r="B124" s="939"/>
      <c r="C124" s="912" t="s">
        <v>436</v>
      </c>
      <c r="D124" s="913"/>
      <c r="E124" s="913"/>
      <c r="F124" s="913"/>
      <c r="G124" s="913"/>
      <c r="H124" s="913"/>
      <c r="I124" s="913"/>
      <c r="J124" s="913"/>
      <c r="K124" s="913"/>
      <c r="L124" s="913"/>
      <c r="M124" s="913"/>
      <c r="N124" s="913"/>
      <c r="O124" s="913"/>
      <c r="P124" s="913"/>
      <c r="Q124" s="913"/>
      <c r="R124" s="913"/>
      <c r="S124" s="913"/>
      <c r="T124" s="913"/>
      <c r="U124" s="913"/>
      <c r="V124" s="913"/>
      <c r="W124" s="913"/>
      <c r="X124" s="913"/>
      <c r="Y124" s="913"/>
      <c r="Z124" s="914"/>
      <c r="AA124" s="948" t="s">
        <v>122</v>
      </c>
      <c r="AB124" s="949"/>
      <c r="AC124" s="949"/>
      <c r="AD124" s="949"/>
      <c r="AE124" s="950"/>
      <c r="AF124" s="951" t="s">
        <v>122</v>
      </c>
      <c r="AG124" s="949"/>
      <c r="AH124" s="949"/>
      <c r="AI124" s="949"/>
      <c r="AJ124" s="950"/>
      <c r="AK124" s="951" t="s">
        <v>122</v>
      </c>
      <c r="AL124" s="949"/>
      <c r="AM124" s="949"/>
      <c r="AN124" s="949"/>
      <c r="AO124" s="950"/>
      <c r="AP124" s="952" t="s">
        <v>122</v>
      </c>
      <c r="AQ124" s="953"/>
      <c r="AR124" s="953"/>
      <c r="AS124" s="953"/>
      <c r="AT124" s="954"/>
      <c r="AU124" s="1049" t="s">
        <v>448</v>
      </c>
      <c r="AV124" s="1050"/>
      <c r="AW124" s="1050"/>
      <c r="AX124" s="1050"/>
      <c r="AY124" s="1050"/>
      <c r="AZ124" s="1050"/>
      <c r="BA124" s="1050"/>
      <c r="BB124" s="1050"/>
      <c r="BC124" s="1050"/>
      <c r="BD124" s="1050"/>
      <c r="BE124" s="1050"/>
      <c r="BF124" s="1050"/>
      <c r="BG124" s="1050"/>
      <c r="BH124" s="1050"/>
      <c r="BI124" s="1050"/>
      <c r="BJ124" s="1050"/>
      <c r="BK124" s="1050"/>
      <c r="BL124" s="1050"/>
      <c r="BM124" s="1050"/>
      <c r="BN124" s="1050"/>
      <c r="BO124" s="1050"/>
      <c r="BP124" s="1051"/>
      <c r="BQ124" s="1052">
        <v>1.3</v>
      </c>
      <c r="BR124" s="1017"/>
      <c r="BS124" s="1017"/>
      <c r="BT124" s="1017"/>
      <c r="BU124" s="1017"/>
      <c r="BV124" s="1017">
        <v>43.3</v>
      </c>
      <c r="BW124" s="1017"/>
      <c r="BX124" s="1017"/>
      <c r="BY124" s="1017"/>
      <c r="BZ124" s="1017"/>
      <c r="CA124" s="1017">
        <v>35.5</v>
      </c>
      <c r="CB124" s="1017"/>
      <c r="CC124" s="1017"/>
      <c r="CD124" s="1017"/>
      <c r="CE124" s="1017"/>
      <c r="CF124" s="1018"/>
      <c r="CG124" s="1019"/>
      <c r="CH124" s="1019"/>
      <c r="CI124" s="1019"/>
      <c r="CJ124" s="1020"/>
      <c r="CK124" s="1002"/>
      <c r="CL124" s="1002"/>
      <c r="CM124" s="1002"/>
      <c r="CN124" s="1002"/>
      <c r="CO124" s="1003"/>
      <c r="CP124" s="1009" t="s">
        <v>449</v>
      </c>
      <c r="CQ124" s="1010"/>
      <c r="CR124" s="1010"/>
      <c r="CS124" s="1010"/>
      <c r="CT124" s="1010"/>
      <c r="CU124" s="1010"/>
      <c r="CV124" s="1010"/>
      <c r="CW124" s="1010"/>
      <c r="CX124" s="1010"/>
      <c r="CY124" s="1010"/>
      <c r="CZ124" s="1010"/>
      <c r="DA124" s="1010"/>
      <c r="DB124" s="1010"/>
      <c r="DC124" s="1010"/>
      <c r="DD124" s="1010"/>
      <c r="DE124" s="1010"/>
      <c r="DF124" s="1011"/>
      <c r="DG124" s="994">
        <v>2947550</v>
      </c>
      <c r="DH124" s="976"/>
      <c r="DI124" s="976"/>
      <c r="DJ124" s="976"/>
      <c r="DK124" s="977"/>
      <c r="DL124" s="975">
        <v>3145510</v>
      </c>
      <c r="DM124" s="976"/>
      <c r="DN124" s="976"/>
      <c r="DO124" s="976"/>
      <c r="DP124" s="977"/>
      <c r="DQ124" s="975" t="s">
        <v>122</v>
      </c>
      <c r="DR124" s="976"/>
      <c r="DS124" s="976"/>
      <c r="DT124" s="976"/>
      <c r="DU124" s="977"/>
      <c r="DV124" s="978" t="s">
        <v>122</v>
      </c>
      <c r="DW124" s="979"/>
      <c r="DX124" s="979"/>
      <c r="DY124" s="979"/>
      <c r="DZ124" s="980"/>
    </row>
    <row r="125" spans="1:130" s="212" customFormat="1" ht="26.25" customHeight="1" x14ac:dyDescent="0.2">
      <c r="A125" s="1047"/>
      <c r="B125" s="939"/>
      <c r="C125" s="912" t="s">
        <v>438</v>
      </c>
      <c r="D125" s="913"/>
      <c r="E125" s="913"/>
      <c r="F125" s="913"/>
      <c r="G125" s="913"/>
      <c r="H125" s="913"/>
      <c r="I125" s="913"/>
      <c r="J125" s="913"/>
      <c r="K125" s="913"/>
      <c r="L125" s="913"/>
      <c r="M125" s="913"/>
      <c r="N125" s="913"/>
      <c r="O125" s="913"/>
      <c r="P125" s="913"/>
      <c r="Q125" s="913"/>
      <c r="R125" s="913"/>
      <c r="S125" s="913"/>
      <c r="T125" s="913"/>
      <c r="U125" s="913"/>
      <c r="V125" s="913"/>
      <c r="W125" s="913"/>
      <c r="X125" s="913"/>
      <c r="Y125" s="913"/>
      <c r="Z125" s="914"/>
      <c r="AA125" s="948" t="s">
        <v>122</v>
      </c>
      <c r="AB125" s="949"/>
      <c r="AC125" s="949"/>
      <c r="AD125" s="949"/>
      <c r="AE125" s="950"/>
      <c r="AF125" s="951" t="s">
        <v>122</v>
      </c>
      <c r="AG125" s="949"/>
      <c r="AH125" s="949"/>
      <c r="AI125" s="949"/>
      <c r="AJ125" s="950"/>
      <c r="AK125" s="951" t="s">
        <v>122</v>
      </c>
      <c r="AL125" s="949"/>
      <c r="AM125" s="949"/>
      <c r="AN125" s="949"/>
      <c r="AO125" s="950"/>
      <c r="AP125" s="952" t="s">
        <v>122</v>
      </c>
      <c r="AQ125" s="953"/>
      <c r="AR125" s="953"/>
      <c r="AS125" s="953"/>
      <c r="AT125" s="954"/>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12" t="s">
        <v>450</v>
      </c>
      <c r="CL125" s="997"/>
      <c r="CM125" s="997"/>
      <c r="CN125" s="997"/>
      <c r="CO125" s="998"/>
      <c r="CP125" s="919" t="s">
        <v>451</v>
      </c>
      <c r="CQ125" s="887"/>
      <c r="CR125" s="887"/>
      <c r="CS125" s="887"/>
      <c r="CT125" s="887"/>
      <c r="CU125" s="887"/>
      <c r="CV125" s="887"/>
      <c r="CW125" s="887"/>
      <c r="CX125" s="887"/>
      <c r="CY125" s="887"/>
      <c r="CZ125" s="887"/>
      <c r="DA125" s="887"/>
      <c r="DB125" s="887"/>
      <c r="DC125" s="887"/>
      <c r="DD125" s="887"/>
      <c r="DE125" s="887"/>
      <c r="DF125" s="888"/>
      <c r="DG125" s="920" t="s">
        <v>122</v>
      </c>
      <c r="DH125" s="921"/>
      <c r="DI125" s="921"/>
      <c r="DJ125" s="921"/>
      <c r="DK125" s="921"/>
      <c r="DL125" s="921" t="s">
        <v>122</v>
      </c>
      <c r="DM125" s="921"/>
      <c r="DN125" s="921"/>
      <c r="DO125" s="921"/>
      <c r="DP125" s="921"/>
      <c r="DQ125" s="921" t="s">
        <v>122</v>
      </c>
      <c r="DR125" s="921"/>
      <c r="DS125" s="921"/>
      <c r="DT125" s="921"/>
      <c r="DU125" s="921"/>
      <c r="DV125" s="922" t="s">
        <v>122</v>
      </c>
      <c r="DW125" s="922"/>
      <c r="DX125" s="922"/>
      <c r="DY125" s="922"/>
      <c r="DZ125" s="923"/>
    </row>
    <row r="126" spans="1:130" s="212" customFormat="1" ht="26.25" customHeight="1" thickBot="1" x14ac:dyDescent="0.25">
      <c r="A126" s="1047"/>
      <c r="B126" s="939"/>
      <c r="C126" s="912" t="s">
        <v>440</v>
      </c>
      <c r="D126" s="913"/>
      <c r="E126" s="913"/>
      <c r="F126" s="913"/>
      <c r="G126" s="913"/>
      <c r="H126" s="913"/>
      <c r="I126" s="913"/>
      <c r="J126" s="913"/>
      <c r="K126" s="913"/>
      <c r="L126" s="913"/>
      <c r="M126" s="913"/>
      <c r="N126" s="913"/>
      <c r="O126" s="913"/>
      <c r="P126" s="913"/>
      <c r="Q126" s="913"/>
      <c r="R126" s="913"/>
      <c r="S126" s="913"/>
      <c r="T126" s="913"/>
      <c r="U126" s="913"/>
      <c r="V126" s="913"/>
      <c r="W126" s="913"/>
      <c r="X126" s="913"/>
      <c r="Y126" s="913"/>
      <c r="Z126" s="914"/>
      <c r="AA126" s="948" t="s">
        <v>122</v>
      </c>
      <c r="AB126" s="949"/>
      <c r="AC126" s="949"/>
      <c r="AD126" s="949"/>
      <c r="AE126" s="950"/>
      <c r="AF126" s="951" t="s">
        <v>122</v>
      </c>
      <c r="AG126" s="949"/>
      <c r="AH126" s="949"/>
      <c r="AI126" s="949"/>
      <c r="AJ126" s="950"/>
      <c r="AK126" s="951" t="s">
        <v>122</v>
      </c>
      <c r="AL126" s="949"/>
      <c r="AM126" s="949"/>
      <c r="AN126" s="949"/>
      <c r="AO126" s="950"/>
      <c r="AP126" s="952" t="s">
        <v>122</v>
      </c>
      <c r="AQ126" s="953"/>
      <c r="AR126" s="953"/>
      <c r="AS126" s="953"/>
      <c r="AT126" s="954"/>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3"/>
      <c r="CL126" s="1000"/>
      <c r="CM126" s="1000"/>
      <c r="CN126" s="1000"/>
      <c r="CO126" s="1001"/>
      <c r="CP126" s="912" t="s">
        <v>452</v>
      </c>
      <c r="CQ126" s="913"/>
      <c r="CR126" s="913"/>
      <c r="CS126" s="913"/>
      <c r="CT126" s="913"/>
      <c r="CU126" s="913"/>
      <c r="CV126" s="913"/>
      <c r="CW126" s="913"/>
      <c r="CX126" s="913"/>
      <c r="CY126" s="913"/>
      <c r="CZ126" s="913"/>
      <c r="DA126" s="913"/>
      <c r="DB126" s="913"/>
      <c r="DC126" s="913"/>
      <c r="DD126" s="913"/>
      <c r="DE126" s="913"/>
      <c r="DF126" s="914"/>
      <c r="DG126" s="915">
        <v>1314898</v>
      </c>
      <c r="DH126" s="916"/>
      <c r="DI126" s="916"/>
      <c r="DJ126" s="916"/>
      <c r="DK126" s="916"/>
      <c r="DL126" s="916">
        <v>1577718</v>
      </c>
      <c r="DM126" s="916"/>
      <c r="DN126" s="916"/>
      <c r="DO126" s="916"/>
      <c r="DP126" s="916"/>
      <c r="DQ126" s="916">
        <v>1068091</v>
      </c>
      <c r="DR126" s="916"/>
      <c r="DS126" s="916"/>
      <c r="DT126" s="916"/>
      <c r="DU126" s="916"/>
      <c r="DV126" s="917">
        <v>27.9</v>
      </c>
      <c r="DW126" s="917"/>
      <c r="DX126" s="917"/>
      <c r="DY126" s="917"/>
      <c r="DZ126" s="918"/>
    </row>
    <row r="127" spans="1:130" s="212" customFormat="1" ht="26.25" customHeight="1" x14ac:dyDescent="0.2">
      <c r="A127" s="1048"/>
      <c r="B127" s="941"/>
      <c r="C127" s="963" t="s">
        <v>453</v>
      </c>
      <c r="D127" s="955"/>
      <c r="E127" s="955"/>
      <c r="F127" s="955"/>
      <c r="G127" s="955"/>
      <c r="H127" s="955"/>
      <c r="I127" s="955"/>
      <c r="J127" s="955"/>
      <c r="K127" s="955"/>
      <c r="L127" s="955"/>
      <c r="M127" s="955"/>
      <c r="N127" s="955"/>
      <c r="O127" s="955"/>
      <c r="P127" s="955"/>
      <c r="Q127" s="955"/>
      <c r="R127" s="955"/>
      <c r="S127" s="955"/>
      <c r="T127" s="955"/>
      <c r="U127" s="955"/>
      <c r="V127" s="955"/>
      <c r="W127" s="955"/>
      <c r="X127" s="955"/>
      <c r="Y127" s="955"/>
      <c r="Z127" s="956"/>
      <c r="AA127" s="948">
        <v>252</v>
      </c>
      <c r="AB127" s="949"/>
      <c r="AC127" s="949"/>
      <c r="AD127" s="949"/>
      <c r="AE127" s="950"/>
      <c r="AF127" s="951">
        <v>52</v>
      </c>
      <c r="AG127" s="949"/>
      <c r="AH127" s="949"/>
      <c r="AI127" s="949"/>
      <c r="AJ127" s="950"/>
      <c r="AK127" s="951">
        <v>40</v>
      </c>
      <c r="AL127" s="949"/>
      <c r="AM127" s="949"/>
      <c r="AN127" s="949"/>
      <c r="AO127" s="950"/>
      <c r="AP127" s="952">
        <v>0</v>
      </c>
      <c r="AQ127" s="953"/>
      <c r="AR127" s="953"/>
      <c r="AS127" s="953"/>
      <c r="AT127" s="954"/>
      <c r="AU127" s="214"/>
      <c r="AV127" s="214"/>
      <c r="AW127" s="214"/>
      <c r="AX127" s="1021" t="s">
        <v>454</v>
      </c>
      <c r="AY127" s="1022"/>
      <c r="AZ127" s="1022"/>
      <c r="BA127" s="1022"/>
      <c r="BB127" s="1022"/>
      <c r="BC127" s="1022"/>
      <c r="BD127" s="1022"/>
      <c r="BE127" s="1023"/>
      <c r="BF127" s="1024" t="s">
        <v>455</v>
      </c>
      <c r="BG127" s="1022"/>
      <c r="BH127" s="1022"/>
      <c r="BI127" s="1022"/>
      <c r="BJ127" s="1022"/>
      <c r="BK127" s="1022"/>
      <c r="BL127" s="1023"/>
      <c r="BM127" s="1024" t="s">
        <v>456</v>
      </c>
      <c r="BN127" s="1022"/>
      <c r="BO127" s="1022"/>
      <c r="BP127" s="1022"/>
      <c r="BQ127" s="1022"/>
      <c r="BR127" s="1022"/>
      <c r="BS127" s="1023"/>
      <c r="BT127" s="1024" t="s">
        <v>457</v>
      </c>
      <c r="BU127" s="1022"/>
      <c r="BV127" s="1022"/>
      <c r="BW127" s="1022"/>
      <c r="BX127" s="1022"/>
      <c r="BY127" s="1022"/>
      <c r="BZ127" s="1045"/>
      <c r="CA127" s="214"/>
      <c r="CB127" s="214"/>
      <c r="CC127" s="214"/>
      <c r="CD127" s="237"/>
      <c r="CE127" s="237"/>
      <c r="CF127" s="237"/>
      <c r="CG127" s="214"/>
      <c r="CH127" s="214"/>
      <c r="CI127" s="214"/>
      <c r="CJ127" s="236"/>
      <c r="CK127" s="1013"/>
      <c r="CL127" s="1000"/>
      <c r="CM127" s="1000"/>
      <c r="CN127" s="1000"/>
      <c r="CO127" s="1001"/>
      <c r="CP127" s="912" t="s">
        <v>458</v>
      </c>
      <c r="CQ127" s="913"/>
      <c r="CR127" s="913"/>
      <c r="CS127" s="913"/>
      <c r="CT127" s="913"/>
      <c r="CU127" s="913"/>
      <c r="CV127" s="913"/>
      <c r="CW127" s="913"/>
      <c r="CX127" s="913"/>
      <c r="CY127" s="913"/>
      <c r="CZ127" s="913"/>
      <c r="DA127" s="913"/>
      <c r="DB127" s="913"/>
      <c r="DC127" s="913"/>
      <c r="DD127" s="913"/>
      <c r="DE127" s="913"/>
      <c r="DF127" s="914"/>
      <c r="DG127" s="915" t="s">
        <v>122</v>
      </c>
      <c r="DH127" s="916"/>
      <c r="DI127" s="916"/>
      <c r="DJ127" s="916"/>
      <c r="DK127" s="916"/>
      <c r="DL127" s="916" t="s">
        <v>122</v>
      </c>
      <c r="DM127" s="916"/>
      <c r="DN127" s="916"/>
      <c r="DO127" s="916"/>
      <c r="DP127" s="916"/>
      <c r="DQ127" s="916" t="s">
        <v>122</v>
      </c>
      <c r="DR127" s="916"/>
      <c r="DS127" s="916"/>
      <c r="DT127" s="916"/>
      <c r="DU127" s="916"/>
      <c r="DV127" s="917" t="s">
        <v>122</v>
      </c>
      <c r="DW127" s="917"/>
      <c r="DX127" s="917"/>
      <c r="DY127" s="917"/>
      <c r="DZ127" s="918"/>
    </row>
    <row r="128" spans="1:130" s="212" customFormat="1" ht="26.25" customHeight="1" thickBot="1" x14ac:dyDescent="0.25">
      <c r="A128" s="1031" t="s">
        <v>459</v>
      </c>
      <c r="B128" s="1032"/>
      <c r="C128" s="1032"/>
      <c r="D128" s="1032"/>
      <c r="E128" s="1032"/>
      <c r="F128" s="1032"/>
      <c r="G128" s="1032"/>
      <c r="H128" s="1032"/>
      <c r="I128" s="1032"/>
      <c r="J128" s="1032"/>
      <c r="K128" s="1032"/>
      <c r="L128" s="1032"/>
      <c r="M128" s="1032"/>
      <c r="N128" s="1032"/>
      <c r="O128" s="1032"/>
      <c r="P128" s="1032"/>
      <c r="Q128" s="1032"/>
      <c r="R128" s="1032"/>
      <c r="S128" s="1032"/>
      <c r="T128" s="1032"/>
      <c r="U128" s="1032"/>
      <c r="V128" s="1032"/>
      <c r="W128" s="1033" t="s">
        <v>460</v>
      </c>
      <c r="X128" s="1033"/>
      <c r="Y128" s="1033"/>
      <c r="Z128" s="1034"/>
      <c r="AA128" s="1035" t="s">
        <v>122</v>
      </c>
      <c r="AB128" s="1036"/>
      <c r="AC128" s="1036"/>
      <c r="AD128" s="1036"/>
      <c r="AE128" s="1037"/>
      <c r="AF128" s="1038" t="s">
        <v>122</v>
      </c>
      <c r="AG128" s="1036"/>
      <c r="AH128" s="1036"/>
      <c r="AI128" s="1036"/>
      <c r="AJ128" s="1037"/>
      <c r="AK128" s="1038" t="s">
        <v>122</v>
      </c>
      <c r="AL128" s="1036"/>
      <c r="AM128" s="1036"/>
      <c r="AN128" s="1036"/>
      <c r="AO128" s="1037"/>
      <c r="AP128" s="1039"/>
      <c r="AQ128" s="1040"/>
      <c r="AR128" s="1040"/>
      <c r="AS128" s="1040"/>
      <c r="AT128" s="1041"/>
      <c r="AU128" s="214"/>
      <c r="AV128" s="214"/>
      <c r="AW128" s="214"/>
      <c r="AX128" s="886" t="s">
        <v>461</v>
      </c>
      <c r="AY128" s="887"/>
      <c r="AZ128" s="887"/>
      <c r="BA128" s="887"/>
      <c r="BB128" s="887"/>
      <c r="BC128" s="887"/>
      <c r="BD128" s="887"/>
      <c r="BE128" s="888"/>
      <c r="BF128" s="1042" t="s">
        <v>122</v>
      </c>
      <c r="BG128" s="1043"/>
      <c r="BH128" s="1043"/>
      <c r="BI128" s="1043"/>
      <c r="BJ128" s="1043"/>
      <c r="BK128" s="1043"/>
      <c r="BL128" s="1044"/>
      <c r="BM128" s="1042">
        <v>15</v>
      </c>
      <c r="BN128" s="1043"/>
      <c r="BO128" s="1043"/>
      <c r="BP128" s="1043"/>
      <c r="BQ128" s="1043"/>
      <c r="BR128" s="1043"/>
      <c r="BS128" s="1044"/>
      <c r="BT128" s="1042">
        <v>20</v>
      </c>
      <c r="BU128" s="1043"/>
      <c r="BV128" s="1043"/>
      <c r="BW128" s="1043"/>
      <c r="BX128" s="1043"/>
      <c r="BY128" s="1043"/>
      <c r="BZ128" s="1066"/>
      <c r="CA128" s="237"/>
      <c r="CB128" s="237"/>
      <c r="CC128" s="237"/>
      <c r="CD128" s="237"/>
      <c r="CE128" s="237"/>
      <c r="CF128" s="237"/>
      <c r="CG128" s="214"/>
      <c r="CH128" s="214"/>
      <c r="CI128" s="214"/>
      <c r="CJ128" s="236"/>
      <c r="CK128" s="1014"/>
      <c r="CL128" s="1015"/>
      <c r="CM128" s="1015"/>
      <c r="CN128" s="1015"/>
      <c r="CO128" s="1016"/>
      <c r="CP128" s="1025" t="s">
        <v>462</v>
      </c>
      <c r="CQ128" s="713"/>
      <c r="CR128" s="713"/>
      <c r="CS128" s="713"/>
      <c r="CT128" s="713"/>
      <c r="CU128" s="713"/>
      <c r="CV128" s="713"/>
      <c r="CW128" s="713"/>
      <c r="CX128" s="713"/>
      <c r="CY128" s="713"/>
      <c r="CZ128" s="713"/>
      <c r="DA128" s="713"/>
      <c r="DB128" s="713"/>
      <c r="DC128" s="713"/>
      <c r="DD128" s="713"/>
      <c r="DE128" s="713"/>
      <c r="DF128" s="1026"/>
      <c r="DG128" s="1027" t="s">
        <v>122</v>
      </c>
      <c r="DH128" s="1028"/>
      <c r="DI128" s="1028"/>
      <c r="DJ128" s="1028"/>
      <c r="DK128" s="1028"/>
      <c r="DL128" s="1028" t="s">
        <v>122</v>
      </c>
      <c r="DM128" s="1028"/>
      <c r="DN128" s="1028"/>
      <c r="DO128" s="1028"/>
      <c r="DP128" s="1028"/>
      <c r="DQ128" s="1028" t="s">
        <v>122</v>
      </c>
      <c r="DR128" s="1028"/>
      <c r="DS128" s="1028"/>
      <c r="DT128" s="1028"/>
      <c r="DU128" s="1028"/>
      <c r="DV128" s="1029" t="s">
        <v>122</v>
      </c>
      <c r="DW128" s="1029"/>
      <c r="DX128" s="1029"/>
      <c r="DY128" s="1029"/>
      <c r="DZ128" s="1030"/>
    </row>
    <row r="129" spans="1:131" s="212" customFormat="1" ht="26.25" customHeight="1" x14ac:dyDescent="0.2">
      <c r="A129" s="924" t="s">
        <v>103</v>
      </c>
      <c r="B129" s="925"/>
      <c r="C129" s="925"/>
      <c r="D129" s="925"/>
      <c r="E129" s="925"/>
      <c r="F129" s="925"/>
      <c r="G129" s="925"/>
      <c r="H129" s="925"/>
      <c r="I129" s="925"/>
      <c r="J129" s="925"/>
      <c r="K129" s="925"/>
      <c r="L129" s="925"/>
      <c r="M129" s="925"/>
      <c r="N129" s="925"/>
      <c r="O129" s="925"/>
      <c r="P129" s="925"/>
      <c r="Q129" s="925"/>
      <c r="R129" s="925"/>
      <c r="S129" s="925"/>
      <c r="T129" s="925"/>
      <c r="U129" s="925"/>
      <c r="V129" s="925"/>
      <c r="W129" s="1060" t="s">
        <v>463</v>
      </c>
      <c r="X129" s="1061"/>
      <c r="Y129" s="1061"/>
      <c r="Z129" s="1062"/>
      <c r="AA129" s="948">
        <v>3681907</v>
      </c>
      <c r="AB129" s="949"/>
      <c r="AC129" s="949"/>
      <c r="AD129" s="949"/>
      <c r="AE129" s="950"/>
      <c r="AF129" s="951">
        <v>3950198</v>
      </c>
      <c r="AG129" s="949"/>
      <c r="AH129" s="949"/>
      <c r="AI129" s="949"/>
      <c r="AJ129" s="950"/>
      <c r="AK129" s="951">
        <v>4276156</v>
      </c>
      <c r="AL129" s="949"/>
      <c r="AM129" s="949"/>
      <c r="AN129" s="949"/>
      <c r="AO129" s="950"/>
      <c r="AP129" s="1063"/>
      <c r="AQ129" s="1064"/>
      <c r="AR129" s="1064"/>
      <c r="AS129" s="1064"/>
      <c r="AT129" s="1065"/>
      <c r="AU129" s="215"/>
      <c r="AV129" s="215"/>
      <c r="AW129" s="215"/>
      <c r="AX129" s="1055" t="s">
        <v>464</v>
      </c>
      <c r="AY129" s="913"/>
      <c r="AZ129" s="913"/>
      <c r="BA129" s="913"/>
      <c r="BB129" s="913"/>
      <c r="BC129" s="913"/>
      <c r="BD129" s="913"/>
      <c r="BE129" s="914"/>
      <c r="BF129" s="1056" t="s">
        <v>122</v>
      </c>
      <c r="BG129" s="1057"/>
      <c r="BH129" s="1057"/>
      <c r="BI129" s="1057"/>
      <c r="BJ129" s="1057"/>
      <c r="BK129" s="1057"/>
      <c r="BL129" s="1058"/>
      <c r="BM129" s="1056">
        <v>20</v>
      </c>
      <c r="BN129" s="1057"/>
      <c r="BO129" s="1057"/>
      <c r="BP129" s="1057"/>
      <c r="BQ129" s="1057"/>
      <c r="BR129" s="1057"/>
      <c r="BS129" s="1058"/>
      <c r="BT129" s="1056">
        <v>30</v>
      </c>
      <c r="BU129" s="1057"/>
      <c r="BV129" s="1057"/>
      <c r="BW129" s="1057"/>
      <c r="BX129" s="1057"/>
      <c r="BY129" s="1057"/>
      <c r="BZ129" s="1059"/>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4" t="s">
        <v>465</v>
      </c>
      <c r="B130" s="925"/>
      <c r="C130" s="925"/>
      <c r="D130" s="925"/>
      <c r="E130" s="925"/>
      <c r="F130" s="925"/>
      <c r="G130" s="925"/>
      <c r="H130" s="925"/>
      <c r="I130" s="925"/>
      <c r="J130" s="925"/>
      <c r="K130" s="925"/>
      <c r="L130" s="925"/>
      <c r="M130" s="925"/>
      <c r="N130" s="925"/>
      <c r="O130" s="925"/>
      <c r="P130" s="925"/>
      <c r="Q130" s="925"/>
      <c r="R130" s="925"/>
      <c r="S130" s="925"/>
      <c r="T130" s="925"/>
      <c r="U130" s="925"/>
      <c r="V130" s="925"/>
      <c r="W130" s="1060" t="s">
        <v>466</v>
      </c>
      <c r="X130" s="1061"/>
      <c r="Y130" s="1061"/>
      <c r="Z130" s="1062"/>
      <c r="AA130" s="948">
        <v>458757</v>
      </c>
      <c r="AB130" s="949"/>
      <c r="AC130" s="949"/>
      <c r="AD130" s="949"/>
      <c r="AE130" s="950"/>
      <c r="AF130" s="951">
        <v>456612</v>
      </c>
      <c r="AG130" s="949"/>
      <c r="AH130" s="949"/>
      <c r="AI130" s="949"/>
      <c r="AJ130" s="950"/>
      <c r="AK130" s="951">
        <v>445049</v>
      </c>
      <c r="AL130" s="949"/>
      <c r="AM130" s="949"/>
      <c r="AN130" s="949"/>
      <c r="AO130" s="950"/>
      <c r="AP130" s="1063"/>
      <c r="AQ130" s="1064"/>
      <c r="AR130" s="1064"/>
      <c r="AS130" s="1064"/>
      <c r="AT130" s="1065"/>
      <c r="AU130" s="215"/>
      <c r="AV130" s="215"/>
      <c r="AW130" s="215"/>
      <c r="AX130" s="1055" t="s">
        <v>467</v>
      </c>
      <c r="AY130" s="913"/>
      <c r="AZ130" s="913"/>
      <c r="BA130" s="913"/>
      <c r="BB130" s="913"/>
      <c r="BC130" s="913"/>
      <c r="BD130" s="913"/>
      <c r="BE130" s="914"/>
      <c r="BF130" s="1091">
        <v>8.4</v>
      </c>
      <c r="BG130" s="1092"/>
      <c r="BH130" s="1092"/>
      <c r="BI130" s="1092"/>
      <c r="BJ130" s="1092"/>
      <c r="BK130" s="1092"/>
      <c r="BL130" s="1093"/>
      <c r="BM130" s="1091">
        <v>25</v>
      </c>
      <c r="BN130" s="1092"/>
      <c r="BO130" s="1092"/>
      <c r="BP130" s="1092"/>
      <c r="BQ130" s="1092"/>
      <c r="BR130" s="1092"/>
      <c r="BS130" s="1093"/>
      <c r="BT130" s="1091">
        <v>35</v>
      </c>
      <c r="BU130" s="1092"/>
      <c r="BV130" s="1092"/>
      <c r="BW130" s="1092"/>
      <c r="BX130" s="1092"/>
      <c r="BY130" s="1092"/>
      <c r="BZ130" s="109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5"/>
      <c r="B131" s="1096"/>
      <c r="C131" s="1096"/>
      <c r="D131" s="1096"/>
      <c r="E131" s="1096"/>
      <c r="F131" s="1096"/>
      <c r="G131" s="1096"/>
      <c r="H131" s="1096"/>
      <c r="I131" s="1096"/>
      <c r="J131" s="1096"/>
      <c r="K131" s="1096"/>
      <c r="L131" s="1096"/>
      <c r="M131" s="1096"/>
      <c r="N131" s="1096"/>
      <c r="O131" s="1096"/>
      <c r="P131" s="1096"/>
      <c r="Q131" s="1096"/>
      <c r="R131" s="1096"/>
      <c r="S131" s="1096"/>
      <c r="T131" s="1096"/>
      <c r="U131" s="1096"/>
      <c r="V131" s="1096"/>
      <c r="W131" s="1097" t="s">
        <v>468</v>
      </c>
      <c r="X131" s="1098"/>
      <c r="Y131" s="1098"/>
      <c r="Z131" s="1099"/>
      <c r="AA131" s="994">
        <v>3223150</v>
      </c>
      <c r="AB131" s="976"/>
      <c r="AC131" s="976"/>
      <c r="AD131" s="976"/>
      <c r="AE131" s="977"/>
      <c r="AF131" s="975">
        <v>3493586</v>
      </c>
      <c r="AG131" s="976"/>
      <c r="AH131" s="976"/>
      <c r="AI131" s="976"/>
      <c r="AJ131" s="977"/>
      <c r="AK131" s="975">
        <v>3831107</v>
      </c>
      <c r="AL131" s="976"/>
      <c r="AM131" s="976"/>
      <c r="AN131" s="976"/>
      <c r="AO131" s="977"/>
      <c r="AP131" s="1100"/>
      <c r="AQ131" s="1101"/>
      <c r="AR131" s="1101"/>
      <c r="AS131" s="1101"/>
      <c r="AT131" s="1102"/>
      <c r="AU131" s="215"/>
      <c r="AV131" s="215"/>
      <c r="AW131" s="215"/>
      <c r="AX131" s="1073" t="s">
        <v>469</v>
      </c>
      <c r="AY131" s="713"/>
      <c r="AZ131" s="713"/>
      <c r="BA131" s="713"/>
      <c r="BB131" s="713"/>
      <c r="BC131" s="713"/>
      <c r="BD131" s="713"/>
      <c r="BE131" s="1026"/>
      <c r="BF131" s="1074">
        <v>35.5</v>
      </c>
      <c r="BG131" s="1075"/>
      <c r="BH131" s="1075"/>
      <c r="BI131" s="1075"/>
      <c r="BJ131" s="1075"/>
      <c r="BK131" s="1075"/>
      <c r="BL131" s="1076"/>
      <c r="BM131" s="1074">
        <v>350</v>
      </c>
      <c r="BN131" s="1075"/>
      <c r="BO131" s="1075"/>
      <c r="BP131" s="1075"/>
      <c r="BQ131" s="1075"/>
      <c r="BR131" s="1075"/>
      <c r="BS131" s="1076"/>
      <c r="BT131" s="1077"/>
      <c r="BU131" s="1078"/>
      <c r="BV131" s="1078"/>
      <c r="BW131" s="1078"/>
      <c r="BX131" s="1078"/>
      <c r="BY131" s="1078"/>
      <c r="BZ131" s="1079"/>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80" t="s">
        <v>470</v>
      </c>
      <c r="B132" s="1081"/>
      <c r="C132" s="1081"/>
      <c r="D132" s="1081"/>
      <c r="E132" s="1081"/>
      <c r="F132" s="1081"/>
      <c r="G132" s="1081"/>
      <c r="H132" s="1081"/>
      <c r="I132" s="1081"/>
      <c r="J132" s="1081"/>
      <c r="K132" s="1081"/>
      <c r="L132" s="1081"/>
      <c r="M132" s="1081"/>
      <c r="N132" s="1081"/>
      <c r="O132" s="1081"/>
      <c r="P132" s="1081"/>
      <c r="Q132" s="1081"/>
      <c r="R132" s="1081"/>
      <c r="S132" s="1081"/>
      <c r="T132" s="1081"/>
      <c r="U132" s="1081"/>
      <c r="V132" s="1084" t="s">
        <v>471</v>
      </c>
      <c r="W132" s="1084"/>
      <c r="X132" s="1084"/>
      <c r="Y132" s="1084"/>
      <c r="Z132" s="1085"/>
      <c r="AA132" s="1086">
        <v>9.3548236970000005</v>
      </c>
      <c r="AB132" s="1087"/>
      <c r="AC132" s="1087"/>
      <c r="AD132" s="1087"/>
      <c r="AE132" s="1088"/>
      <c r="AF132" s="1089">
        <v>8.6050837159999993</v>
      </c>
      <c r="AG132" s="1087"/>
      <c r="AH132" s="1087"/>
      <c r="AI132" s="1087"/>
      <c r="AJ132" s="1088"/>
      <c r="AK132" s="1089">
        <v>7.3643205480000002</v>
      </c>
      <c r="AL132" s="1087"/>
      <c r="AM132" s="1087"/>
      <c r="AN132" s="1087"/>
      <c r="AO132" s="1088"/>
      <c r="AP132" s="991"/>
      <c r="AQ132" s="992"/>
      <c r="AR132" s="992"/>
      <c r="AS132" s="992"/>
      <c r="AT132" s="1090"/>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82"/>
      <c r="B133" s="1083"/>
      <c r="C133" s="1083"/>
      <c r="D133" s="1083"/>
      <c r="E133" s="1083"/>
      <c r="F133" s="1083"/>
      <c r="G133" s="1083"/>
      <c r="H133" s="1083"/>
      <c r="I133" s="1083"/>
      <c r="J133" s="1083"/>
      <c r="K133" s="1083"/>
      <c r="L133" s="1083"/>
      <c r="M133" s="1083"/>
      <c r="N133" s="1083"/>
      <c r="O133" s="1083"/>
      <c r="P133" s="1083"/>
      <c r="Q133" s="1083"/>
      <c r="R133" s="1083"/>
      <c r="S133" s="1083"/>
      <c r="T133" s="1083"/>
      <c r="U133" s="1083"/>
      <c r="V133" s="1067" t="s">
        <v>472</v>
      </c>
      <c r="W133" s="1067"/>
      <c r="X133" s="1067"/>
      <c r="Y133" s="1067"/>
      <c r="Z133" s="1068"/>
      <c r="AA133" s="1069">
        <v>8.9</v>
      </c>
      <c r="AB133" s="1070"/>
      <c r="AC133" s="1070"/>
      <c r="AD133" s="1070"/>
      <c r="AE133" s="1071"/>
      <c r="AF133" s="1069">
        <v>8.8000000000000007</v>
      </c>
      <c r="AG133" s="1070"/>
      <c r="AH133" s="1070"/>
      <c r="AI133" s="1070"/>
      <c r="AJ133" s="1071"/>
      <c r="AK133" s="1069">
        <v>8.4</v>
      </c>
      <c r="AL133" s="1070"/>
      <c r="AM133" s="1070"/>
      <c r="AN133" s="1070"/>
      <c r="AO133" s="1071"/>
      <c r="AP133" s="1018"/>
      <c r="AQ133" s="1019"/>
      <c r="AR133" s="1019"/>
      <c r="AS133" s="1019"/>
      <c r="AT133" s="1072"/>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7b+WBLvkuUpY2BBl/9HrtLMDZXpQdkvBS/ASlxPtWsku9HPJrGDt03XEPPF4Igf7e5MU7DH+kBGEELJqdK8Asg==" saltValue="JTbHbs/lTPzONvR371FMu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473</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1L8+Bi2Oa8pOhiRbISMcP0ge9c5wQ5EM/ny6jhSggyL+3ioNVw97gBMkb07MHZ84poRKoeEXhdrALxMeQ5SJaw==" saltValue="Pu3TMybK7t6P9S/yQn9JE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hxvqLnm4KmJITkJTRgJOxQapAodN9TrJmtGrRVk1ZwisoWAY6IKji+azXOV6TCBtffdDEQ7WYn1R/pZFcROGkg==" saltValue="FU+G6nWUzUU8tukBY+I6f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475</v>
      </c>
      <c r="AL6" s="248"/>
      <c r="AM6" s="248"/>
      <c r="AN6" s="248"/>
    </row>
    <row r="7" spans="1:46" ht="13.5" customHeight="1" x14ac:dyDescent="0.2">
      <c r="A7" s="247"/>
      <c r="AK7" s="250"/>
      <c r="AL7" s="251"/>
      <c r="AM7" s="251"/>
      <c r="AN7" s="252"/>
      <c r="AO7" s="1104" t="s">
        <v>476</v>
      </c>
      <c r="AP7" s="253"/>
      <c r="AQ7" s="254" t="s">
        <v>477</v>
      </c>
      <c r="AR7" s="255"/>
    </row>
    <row r="8" spans="1:46" ht="13" x14ac:dyDescent="0.2">
      <c r="A8" s="247"/>
      <c r="AK8" s="256"/>
      <c r="AL8" s="257"/>
      <c r="AM8" s="257"/>
      <c r="AN8" s="258"/>
      <c r="AO8" s="1105"/>
      <c r="AP8" s="259" t="s">
        <v>478</v>
      </c>
      <c r="AQ8" s="260" t="s">
        <v>479</v>
      </c>
      <c r="AR8" s="261" t="s">
        <v>480</v>
      </c>
    </row>
    <row r="9" spans="1:46" ht="13" x14ac:dyDescent="0.2">
      <c r="A9" s="247"/>
      <c r="AK9" s="1106" t="s">
        <v>481</v>
      </c>
      <c r="AL9" s="1107"/>
      <c r="AM9" s="1107"/>
      <c r="AN9" s="1108"/>
      <c r="AO9" s="262">
        <v>1391442</v>
      </c>
      <c r="AP9" s="262">
        <v>129424</v>
      </c>
      <c r="AQ9" s="263">
        <v>118131</v>
      </c>
      <c r="AR9" s="264">
        <v>9.6</v>
      </c>
    </row>
    <row r="10" spans="1:46" ht="13.5" customHeight="1" x14ac:dyDescent="0.2">
      <c r="A10" s="247"/>
      <c r="AK10" s="1106" t="s">
        <v>482</v>
      </c>
      <c r="AL10" s="1107"/>
      <c r="AM10" s="1107"/>
      <c r="AN10" s="1108"/>
      <c r="AO10" s="265">
        <v>185606</v>
      </c>
      <c r="AP10" s="265">
        <v>17264</v>
      </c>
      <c r="AQ10" s="266">
        <v>19338</v>
      </c>
      <c r="AR10" s="267">
        <v>-10.7</v>
      </c>
    </row>
    <row r="11" spans="1:46" ht="13.5" customHeight="1" x14ac:dyDescent="0.2">
      <c r="A11" s="247"/>
      <c r="AK11" s="1106" t="s">
        <v>483</v>
      </c>
      <c r="AL11" s="1107"/>
      <c r="AM11" s="1107"/>
      <c r="AN11" s="1108"/>
      <c r="AO11" s="265">
        <v>23001</v>
      </c>
      <c r="AP11" s="265">
        <v>2139</v>
      </c>
      <c r="AQ11" s="266">
        <v>1486</v>
      </c>
      <c r="AR11" s="267">
        <v>43.9</v>
      </c>
    </row>
    <row r="12" spans="1:46" ht="13.5" customHeight="1" x14ac:dyDescent="0.2">
      <c r="A12" s="247"/>
      <c r="AK12" s="1106" t="s">
        <v>484</v>
      </c>
      <c r="AL12" s="1107"/>
      <c r="AM12" s="1107"/>
      <c r="AN12" s="1108"/>
      <c r="AO12" s="265" t="s">
        <v>485</v>
      </c>
      <c r="AP12" s="265" t="s">
        <v>485</v>
      </c>
      <c r="AQ12" s="266" t="s">
        <v>485</v>
      </c>
      <c r="AR12" s="267" t="s">
        <v>485</v>
      </c>
    </row>
    <row r="13" spans="1:46" ht="13.5" customHeight="1" x14ac:dyDescent="0.2">
      <c r="A13" s="247"/>
      <c r="AK13" s="1106" t="s">
        <v>486</v>
      </c>
      <c r="AL13" s="1107"/>
      <c r="AM13" s="1107"/>
      <c r="AN13" s="1108"/>
      <c r="AO13" s="265">
        <v>57073</v>
      </c>
      <c r="AP13" s="265">
        <v>5309</v>
      </c>
      <c r="AQ13" s="266">
        <v>4880</v>
      </c>
      <c r="AR13" s="267">
        <v>8.8000000000000007</v>
      </c>
    </row>
    <row r="14" spans="1:46" ht="13.5" customHeight="1" x14ac:dyDescent="0.2">
      <c r="A14" s="247"/>
      <c r="AK14" s="1106" t="s">
        <v>487</v>
      </c>
      <c r="AL14" s="1107"/>
      <c r="AM14" s="1107"/>
      <c r="AN14" s="1108"/>
      <c r="AO14" s="265">
        <v>25615</v>
      </c>
      <c r="AP14" s="265">
        <v>2383</v>
      </c>
      <c r="AQ14" s="266">
        <v>1912</v>
      </c>
      <c r="AR14" s="267">
        <v>24.6</v>
      </c>
    </row>
    <row r="15" spans="1:46" ht="13.5" customHeight="1" x14ac:dyDescent="0.2">
      <c r="A15" s="247"/>
      <c r="AK15" s="1109" t="s">
        <v>488</v>
      </c>
      <c r="AL15" s="1110"/>
      <c r="AM15" s="1110"/>
      <c r="AN15" s="1111"/>
      <c r="AO15" s="265">
        <v>-83446</v>
      </c>
      <c r="AP15" s="265">
        <v>-7762</v>
      </c>
      <c r="AQ15" s="266">
        <v>-7094</v>
      </c>
      <c r="AR15" s="267">
        <v>9.4</v>
      </c>
    </row>
    <row r="16" spans="1:46" ht="13" x14ac:dyDescent="0.2">
      <c r="A16" s="247"/>
      <c r="AK16" s="1109" t="s">
        <v>177</v>
      </c>
      <c r="AL16" s="1110"/>
      <c r="AM16" s="1110"/>
      <c r="AN16" s="1111"/>
      <c r="AO16" s="265">
        <v>1599291</v>
      </c>
      <c r="AP16" s="265">
        <v>148757</v>
      </c>
      <c r="AQ16" s="266">
        <v>138653</v>
      </c>
      <c r="AR16" s="267">
        <v>7.3</v>
      </c>
    </row>
    <row r="17" spans="1:46" ht="13" x14ac:dyDescent="0.2">
      <c r="A17" s="247"/>
    </row>
    <row r="18" spans="1:46" ht="13" x14ac:dyDescent="0.2">
      <c r="A18" s="247"/>
      <c r="AQ18" s="268"/>
      <c r="AR18" s="268"/>
    </row>
    <row r="19" spans="1:46" ht="13" x14ac:dyDescent="0.2">
      <c r="A19" s="247"/>
      <c r="AK19" s="243" t="s">
        <v>489</v>
      </c>
    </row>
    <row r="20" spans="1:46" ht="13" x14ac:dyDescent="0.2">
      <c r="A20" s="247"/>
      <c r="AK20" s="269"/>
      <c r="AL20" s="270"/>
      <c r="AM20" s="270"/>
      <c r="AN20" s="271"/>
      <c r="AO20" s="272" t="s">
        <v>490</v>
      </c>
      <c r="AP20" s="273" t="s">
        <v>491</v>
      </c>
      <c r="AQ20" s="274" t="s">
        <v>492</v>
      </c>
      <c r="AR20" s="275"/>
    </row>
    <row r="21" spans="1:46" s="248" customFormat="1" ht="13" x14ac:dyDescent="0.2">
      <c r="A21" s="276"/>
      <c r="AK21" s="1112" t="s">
        <v>493</v>
      </c>
      <c r="AL21" s="1113"/>
      <c r="AM21" s="1113"/>
      <c r="AN21" s="1114"/>
      <c r="AO21" s="277">
        <v>11.25</v>
      </c>
      <c r="AP21" s="278">
        <v>11.03</v>
      </c>
      <c r="AQ21" s="279">
        <v>0.22</v>
      </c>
      <c r="AS21" s="280"/>
      <c r="AT21" s="276"/>
    </row>
    <row r="22" spans="1:46" s="248" customFormat="1" ht="13" x14ac:dyDescent="0.2">
      <c r="A22" s="276"/>
      <c r="AK22" s="1112" t="s">
        <v>494</v>
      </c>
      <c r="AL22" s="1113"/>
      <c r="AM22" s="1113"/>
      <c r="AN22" s="1114"/>
      <c r="AO22" s="281">
        <v>97.9</v>
      </c>
      <c r="AP22" s="282">
        <v>96.9</v>
      </c>
      <c r="AQ22" s="283">
        <v>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3" t="s">
        <v>495</v>
      </c>
      <c r="B26" s="1103"/>
      <c r="C26" s="1103"/>
      <c r="D26" s="1103"/>
      <c r="E26" s="1103"/>
      <c r="F26" s="1103"/>
      <c r="G26" s="1103"/>
      <c r="H26" s="1103"/>
      <c r="I26" s="1103"/>
      <c r="J26" s="1103"/>
      <c r="K26" s="1103"/>
      <c r="L26" s="1103"/>
      <c r="M26" s="1103"/>
      <c r="N26" s="1103"/>
      <c r="O26" s="1103"/>
      <c r="P26" s="1103"/>
      <c r="Q26" s="1103"/>
      <c r="R26" s="1103"/>
      <c r="S26" s="1103"/>
      <c r="T26" s="1103"/>
      <c r="U26" s="1103"/>
      <c r="V26" s="1103"/>
      <c r="W26" s="1103"/>
      <c r="X26" s="1103"/>
      <c r="Y26" s="1103"/>
      <c r="Z26" s="1103"/>
      <c r="AA26" s="1103"/>
      <c r="AB26" s="1103"/>
      <c r="AC26" s="1103"/>
      <c r="AD26" s="1103"/>
      <c r="AE26" s="1103"/>
      <c r="AF26" s="1103"/>
      <c r="AG26" s="1103"/>
      <c r="AH26" s="1103"/>
      <c r="AI26" s="1103"/>
      <c r="AJ26" s="1103"/>
      <c r="AK26" s="1103"/>
      <c r="AL26" s="1103"/>
      <c r="AM26" s="1103"/>
      <c r="AN26" s="1103"/>
      <c r="AO26" s="1103"/>
      <c r="AP26" s="1103"/>
      <c r="AQ26" s="1103"/>
      <c r="AR26" s="1103"/>
      <c r="AS26" s="1103"/>
    </row>
    <row r="27" spans="1:46" ht="13" x14ac:dyDescent="0.2">
      <c r="A27" s="288"/>
      <c r="AS27" s="243"/>
      <c r="AT27" s="243"/>
    </row>
    <row r="28" spans="1:46" ht="16.5"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497</v>
      </c>
      <c r="AL29" s="248"/>
      <c r="AM29" s="248"/>
      <c r="AN29" s="248"/>
      <c r="AS29" s="290"/>
    </row>
    <row r="30" spans="1:46" ht="13.5" customHeight="1" x14ac:dyDescent="0.2">
      <c r="A30" s="247"/>
      <c r="AK30" s="250"/>
      <c r="AL30" s="251"/>
      <c r="AM30" s="251"/>
      <c r="AN30" s="252"/>
      <c r="AO30" s="1104" t="s">
        <v>476</v>
      </c>
      <c r="AP30" s="253"/>
      <c r="AQ30" s="254" t="s">
        <v>477</v>
      </c>
      <c r="AR30" s="255"/>
    </row>
    <row r="31" spans="1:46" ht="13" x14ac:dyDescent="0.2">
      <c r="A31" s="247"/>
      <c r="AK31" s="256"/>
      <c r="AL31" s="257"/>
      <c r="AM31" s="257"/>
      <c r="AN31" s="258"/>
      <c r="AO31" s="1105"/>
      <c r="AP31" s="259" t="s">
        <v>478</v>
      </c>
      <c r="AQ31" s="260" t="s">
        <v>479</v>
      </c>
      <c r="AR31" s="261" t="s">
        <v>480</v>
      </c>
    </row>
    <row r="32" spans="1:46" ht="27" customHeight="1" x14ac:dyDescent="0.2">
      <c r="A32" s="247"/>
      <c r="AK32" s="1120" t="s">
        <v>498</v>
      </c>
      <c r="AL32" s="1121"/>
      <c r="AM32" s="1121"/>
      <c r="AN32" s="1122"/>
      <c r="AO32" s="291">
        <v>387337</v>
      </c>
      <c r="AP32" s="291">
        <v>36028</v>
      </c>
      <c r="AQ32" s="292">
        <v>59716</v>
      </c>
      <c r="AR32" s="293">
        <v>-39.700000000000003</v>
      </c>
    </row>
    <row r="33" spans="1:46" ht="13.5" customHeight="1" x14ac:dyDescent="0.2">
      <c r="A33" s="247"/>
      <c r="AK33" s="1120" t="s">
        <v>499</v>
      </c>
      <c r="AL33" s="1121"/>
      <c r="AM33" s="1121"/>
      <c r="AN33" s="1122"/>
      <c r="AO33" s="291" t="s">
        <v>485</v>
      </c>
      <c r="AP33" s="291" t="s">
        <v>485</v>
      </c>
      <c r="AQ33" s="292" t="s">
        <v>485</v>
      </c>
      <c r="AR33" s="293" t="s">
        <v>485</v>
      </c>
    </row>
    <row r="34" spans="1:46" ht="27" customHeight="1" x14ac:dyDescent="0.2">
      <c r="A34" s="247"/>
      <c r="AK34" s="1120" t="s">
        <v>500</v>
      </c>
      <c r="AL34" s="1121"/>
      <c r="AM34" s="1121"/>
      <c r="AN34" s="1122"/>
      <c r="AO34" s="291" t="s">
        <v>485</v>
      </c>
      <c r="AP34" s="291" t="s">
        <v>485</v>
      </c>
      <c r="AQ34" s="292" t="s">
        <v>485</v>
      </c>
      <c r="AR34" s="293" t="s">
        <v>485</v>
      </c>
    </row>
    <row r="35" spans="1:46" ht="27" customHeight="1" x14ac:dyDescent="0.2">
      <c r="A35" s="247"/>
      <c r="AK35" s="1120" t="s">
        <v>501</v>
      </c>
      <c r="AL35" s="1121"/>
      <c r="AM35" s="1121"/>
      <c r="AN35" s="1122"/>
      <c r="AO35" s="291">
        <v>246931</v>
      </c>
      <c r="AP35" s="291">
        <v>22968</v>
      </c>
      <c r="AQ35" s="292">
        <v>21226</v>
      </c>
      <c r="AR35" s="293">
        <v>8.1999999999999993</v>
      </c>
    </row>
    <row r="36" spans="1:46" ht="27" customHeight="1" x14ac:dyDescent="0.2">
      <c r="A36" s="247"/>
      <c r="AK36" s="1120" t="s">
        <v>502</v>
      </c>
      <c r="AL36" s="1121"/>
      <c r="AM36" s="1121"/>
      <c r="AN36" s="1122"/>
      <c r="AO36" s="291">
        <v>92876</v>
      </c>
      <c r="AP36" s="291">
        <v>8639</v>
      </c>
      <c r="AQ36" s="292">
        <v>5622</v>
      </c>
      <c r="AR36" s="293">
        <v>53.7</v>
      </c>
    </row>
    <row r="37" spans="1:46" ht="13.5" customHeight="1" x14ac:dyDescent="0.2">
      <c r="A37" s="247"/>
      <c r="AK37" s="1120" t="s">
        <v>503</v>
      </c>
      <c r="AL37" s="1121"/>
      <c r="AM37" s="1121"/>
      <c r="AN37" s="1122"/>
      <c r="AO37" s="291">
        <v>40</v>
      </c>
      <c r="AP37" s="291">
        <v>4</v>
      </c>
      <c r="AQ37" s="292">
        <v>447</v>
      </c>
      <c r="AR37" s="293">
        <v>-99.1</v>
      </c>
    </row>
    <row r="38" spans="1:46" ht="27" customHeight="1" x14ac:dyDescent="0.2">
      <c r="A38" s="247"/>
      <c r="AK38" s="1123" t="s">
        <v>504</v>
      </c>
      <c r="AL38" s="1124"/>
      <c r="AM38" s="1124"/>
      <c r="AN38" s="1125"/>
      <c r="AO38" s="294" t="s">
        <v>485</v>
      </c>
      <c r="AP38" s="294" t="s">
        <v>485</v>
      </c>
      <c r="AQ38" s="295">
        <v>23</v>
      </c>
      <c r="AR38" s="283" t="s">
        <v>485</v>
      </c>
      <c r="AS38" s="290"/>
    </row>
    <row r="39" spans="1:46" ht="13" x14ac:dyDescent="0.2">
      <c r="A39" s="247"/>
      <c r="AK39" s="1123" t="s">
        <v>505</v>
      </c>
      <c r="AL39" s="1124"/>
      <c r="AM39" s="1124"/>
      <c r="AN39" s="1125"/>
      <c r="AO39" s="291" t="s">
        <v>485</v>
      </c>
      <c r="AP39" s="291" t="s">
        <v>485</v>
      </c>
      <c r="AQ39" s="292">
        <v>-1646</v>
      </c>
      <c r="AR39" s="293" t="s">
        <v>485</v>
      </c>
      <c r="AS39" s="290"/>
    </row>
    <row r="40" spans="1:46" ht="27" customHeight="1" x14ac:dyDescent="0.2">
      <c r="A40" s="247"/>
      <c r="AK40" s="1120" t="s">
        <v>506</v>
      </c>
      <c r="AL40" s="1121"/>
      <c r="AM40" s="1121"/>
      <c r="AN40" s="1122"/>
      <c r="AO40" s="291">
        <v>-445049</v>
      </c>
      <c r="AP40" s="291">
        <v>-41396</v>
      </c>
      <c r="AQ40" s="292">
        <v>-57881</v>
      </c>
      <c r="AR40" s="293">
        <v>-28.5</v>
      </c>
      <c r="AS40" s="290"/>
    </row>
    <row r="41" spans="1:46" ht="13" x14ac:dyDescent="0.2">
      <c r="A41" s="247"/>
      <c r="AK41" s="1126" t="s">
        <v>287</v>
      </c>
      <c r="AL41" s="1127"/>
      <c r="AM41" s="1127"/>
      <c r="AN41" s="1128"/>
      <c r="AO41" s="291">
        <v>282135</v>
      </c>
      <c r="AP41" s="291">
        <v>26243</v>
      </c>
      <c r="AQ41" s="292">
        <v>27507</v>
      </c>
      <c r="AR41" s="293">
        <v>-4.5999999999999996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 x14ac:dyDescent="0.2">
      <c r="A48" s="247"/>
      <c r="AK48" s="301" t="s">
        <v>508</v>
      </c>
      <c r="AL48" s="301"/>
      <c r="AM48" s="301"/>
      <c r="AN48" s="301"/>
      <c r="AO48" s="301"/>
      <c r="AP48" s="301"/>
      <c r="AQ48" s="302"/>
      <c r="AR48" s="301"/>
    </row>
    <row r="49" spans="1:44" ht="13.5" customHeight="1" x14ac:dyDescent="0.2">
      <c r="A49" s="247"/>
      <c r="AK49" s="303"/>
      <c r="AL49" s="304"/>
      <c r="AM49" s="1115" t="s">
        <v>476</v>
      </c>
      <c r="AN49" s="1117" t="s">
        <v>509</v>
      </c>
      <c r="AO49" s="1118"/>
      <c r="AP49" s="1118"/>
      <c r="AQ49" s="1118"/>
      <c r="AR49" s="1119"/>
    </row>
    <row r="50" spans="1:44" ht="13" x14ac:dyDescent="0.2">
      <c r="A50" s="247"/>
      <c r="AK50" s="305"/>
      <c r="AL50" s="306"/>
      <c r="AM50" s="1116"/>
      <c r="AN50" s="307" t="s">
        <v>510</v>
      </c>
      <c r="AO50" s="308" t="s">
        <v>511</v>
      </c>
      <c r="AP50" s="309" t="s">
        <v>512</v>
      </c>
      <c r="AQ50" s="310" t="s">
        <v>513</v>
      </c>
      <c r="AR50" s="311" t="s">
        <v>514</v>
      </c>
    </row>
    <row r="51" spans="1:44" ht="13" x14ac:dyDescent="0.2">
      <c r="A51" s="247"/>
      <c r="AK51" s="303" t="s">
        <v>515</v>
      </c>
      <c r="AL51" s="304"/>
      <c r="AM51" s="312">
        <v>1162644</v>
      </c>
      <c r="AN51" s="313">
        <v>104856</v>
      </c>
      <c r="AO51" s="314">
        <v>98.8</v>
      </c>
      <c r="AP51" s="315">
        <v>94796</v>
      </c>
      <c r="AQ51" s="316">
        <v>1.4</v>
      </c>
      <c r="AR51" s="317">
        <v>97.4</v>
      </c>
    </row>
    <row r="52" spans="1:44" ht="13" x14ac:dyDescent="0.2">
      <c r="A52" s="247"/>
      <c r="AK52" s="318"/>
      <c r="AL52" s="319" t="s">
        <v>516</v>
      </c>
      <c r="AM52" s="320">
        <v>402392</v>
      </c>
      <c r="AN52" s="321">
        <v>36291</v>
      </c>
      <c r="AO52" s="322">
        <v>23</v>
      </c>
      <c r="AP52" s="323">
        <v>55781</v>
      </c>
      <c r="AQ52" s="324">
        <v>4.5999999999999996</v>
      </c>
      <c r="AR52" s="325">
        <v>18.399999999999999</v>
      </c>
    </row>
    <row r="53" spans="1:44" ht="13" x14ac:dyDescent="0.2">
      <c r="A53" s="247"/>
      <c r="AK53" s="303" t="s">
        <v>517</v>
      </c>
      <c r="AL53" s="304"/>
      <c r="AM53" s="312">
        <v>1090629</v>
      </c>
      <c r="AN53" s="313">
        <v>99574</v>
      </c>
      <c r="AO53" s="314">
        <v>-5</v>
      </c>
      <c r="AP53" s="315">
        <v>85942</v>
      </c>
      <c r="AQ53" s="316">
        <v>-9.3000000000000007</v>
      </c>
      <c r="AR53" s="317">
        <v>4.3</v>
      </c>
    </row>
    <row r="54" spans="1:44" ht="13" x14ac:dyDescent="0.2">
      <c r="A54" s="247"/>
      <c r="AK54" s="318"/>
      <c r="AL54" s="319" t="s">
        <v>516</v>
      </c>
      <c r="AM54" s="320">
        <v>380775</v>
      </c>
      <c r="AN54" s="321">
        <v>34764</v>
      </c>
      <c r="AO54" s="322">
        <v>-4.2</v>
      </c>
      <c r="AP54" s="323">
        <v>48630</v>
      </c>
      <c r="AQ54" s="324">
        <v>-12.8</v>
      </c>
      <c r="AR54" s="325">
        <v>8.6</v>
      </c>
    </row>
    <row r="55" spans="1:44" ht="13" x14ac:dyDescent="0.2">
      <c r="A55" s="247"/>
      <c r="AK55" s="303" t="s">
        <v>518</v>
      </c>
      <c r="AL55" s="304"/>
      <c r="AM55" s="312">
        <v>1136372</v>
      </c>
      <c r="AN55" s="313">
        <v>104494</v>
      </c>
      <c r="AO55" s="314">
        <v>4.9000000000000004</v>
      </c>
      <c r="AP55" s="315">
        <v>95007</v>
      </c>
      <c r="AQ55" s="316">
        <v>10.5</v>
      </c>
      <c r="AR55" s="317">
        <v>-5.6</v>
      </c>
    </row>
    <row r="56" spans="1:44" ht="13" x14ac:dyDescent="0.2">
      <c r="A56" s="247"/>
      <c r="AK56" s="318"/>
      <c r="AL56" s="319" t="s">
        <v>516</v>
      </c>
      <c r="AM56" s="320">
        <v>565308</v>
      </c>
      <c r="AN56" s="321">
        <v>51982</v>
      </c>
      <c r="AO56" s="322">
        <v>49.5</v>
      </c>
      <c r="AP56" s="323">
        <v>48509</v>
      </c>
      <c r="AQ56" s="324">
        <v>-0.2</v>
      </c>
      <c r="AR56" s="325">
        <v>49.7</v>
      </c>
    </row>
    <row r="57" spans="1:44" ht="13" x14ac:dyDescent="0.2">
      <c r="A57" s="247"/>
      <c r="AK57" s="303" t="s">
        <v>519</v>
      </c>
      <c r="AL57" s="304"/>
      <c r="AM57" s="312">
        <v>1447821</v>
      </c>
      <c r="AN57" s="313">
        <v>133612</v>
      </c>
      <c r="AO57" s="314">
        <v>27.9</v>
      </c>
      <c r="AP57" s="315">
        <v>98176</v>
      </c>
      <c r="AQ57" s="316">
        <v>3.3</v>
      </c>
      <c r="AR57" s="317">
        <v>24.6</v>
      </c>
    </row>
    <row r="58" spans="1:44" ht="13" x14ac:dyDescent="0.2">
      <c r="A58" s="247"/>
      <c r="AK58" s="318"/>
      <c r="AL58" s="319" t="s">
        <v>516</v>
      </c>
      <c r="AM58" s="320">
        <v>745421</v>
      </c>
      <c r="AN58" s="321">
        <v>68791</v>
      </c>
      <c r="AO58" s="322">
        <v>32.299999999999997</v>
      </c>
      <c r="AP58" s="323">
        <v>58489</v>
      </c>
      <c r="AQ58" s="324">
        <v>20.6</v>
      </c>
      <c r="AR58" s="325">
        <v>11.7</v>
      </c>
    </row>
    <row r="59" spans="1:44" ht="13" x14ac:dyDescent="0.2">
      <c r="A59" s="247"/>
      <c r="AK59" s="303" t="s">
        <v>520</v>
      </c>
      <c r="AL59" s="304"/>
      <c r="AM59" s="312">
        <v>1076636</v>
      </c>
      <c r="AN59" s="313">
        <v>100143</v>
      </c>
      <c r="AO59" s="314">
        <v>-25</v>
      </c>
      <c r="AP59" s="315">
        <v>119283</v>
      </c>
      <c r="AQ59" s="316">
        <v>21.5</v>
      </c>
      <c r="AR59" s="317">
        <v>-46.5</v>
      </c>
    </row>
    <row r="60" spans="1:44" ht="13" x14ac:dyDescent="0.2">
      <c r="A60" s="247"/>
      <c r="AK60" s="318"/>
      <c r="AL60" s="319" t="s">
        <v>516</v>
      </c>
      <c r="AM60" s="320">
        <v>624237</v>
      </c>
      <c r="AN60" s="321">
        <v>58063</v>
      </c>
      <c r="AO60" s="322">
        <v>-15.6</v>
      </c>
      <c r="AP60" s="323">
        <v>64747</v>
      </c>
      <c r="AQ60" s="324">
        <v>10.7</v>
      </c>
      <c r="AR60" s="325">
        <v>-26.3</v>
      </c>
    </row>
    <row r="61" spans="1:44" ht="13" x14ac:dyDescent="0.2">
      <c r="A61" s="247"/>
      <c r="AK61" s="303" t="s">
        <v>521</v>
      </c>
      <c r="AL61" s="326"/>
      <c r="AM61" s="312">
        <v>1182820</v>
      </c>
      <c r="AN61" s="313">
        <v>108536</v>
      </c>
      <c r="AO61" s="314">
        <v>20.3</v>
      </c>
      <c r="AP61" s="315">
        <v>98641</v>
      </c>
      <c r="AQ61" s="327">
        <v>5.5</v>
      </c>
      <c r="AR61" s="317">
        <v>14.8</v>
      </c>
    </row>
    <row r="62" spans="1:44" ht="13" x14ac:dyDescent="0.2">
      <c r="A62" s="247"/>
      <c r="AK62" s="318"/>
      <c r="AL62" s="319" t="s">
        <v>516</v>
      </c>
      <c r="AM62" s="320">
        <v>543627</v>
      </c>
      <c r="AN62" s="321">
        <v>49978</v>
      </c>
      <c r="AO62" s="322">
        <v>17</v>
      </c>
      <c r="AP62" s="323">
        <v>55231</v>
      </c>
      <c r="AQ62" s="324">
        <v>4.5999999999999996</v>
      </c>
      <c r="AR62" s="325">
        <v>12.4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7ctUlFD+D3Kc0fzE1aGOwCnFwB+KK9v/9oJlTnBHe10EwvNRxz/DUidPjOXkAmXWIE3FKsOVJdEhYa7jbL/s7g==" saltValue="klVzy1HqI3cdatVQ1/RHm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tr9w6WK0Be8Ld2j/0lBMgfOTLc16WBeRAtpOXn1CEEmgVI3EtoighsrTeH8TK6LuD3cW0ETCgi42nogVpI8DA==" saltValue="7rZH9aYRK4pqjkDD2n+Ca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iRXwBP7Gyrr0ji70IFyM8L547HdFYIluCGgIvhZpuqVvzRjQ1a9j0YEIb88ZObFTZPt9HzOcQ+rfPCMkCYOPiA==" saltValue="k80IZJWrB03CmLk3EUgHb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523</v>
      </c>
      <c r="G46" s="8" t="s">
        <v>524</v>
      </c>
      <c r="H46" s="8" t="s">
        <v>525</v>
      </c>
      <c r="I46" s="8" t="s">
        <v>526</v>
      </c>
      <c r="J46" s="9" t="s">
        <v>527</v>
      </c>
    </row>
    <row r="47" spans="2:10" ht="57.75" customHeight="1" x14ac:dyDescent="0.2">
      <c r="B47" s="10"/>
      <c r="C47" s="1129" t="s">
        <v>3</v>
      </c>
      <c r="D47" s="1129"/>
      <c r="E47" s="1130"/>
      <c r="F47" s="11">
        <v>44.28</v>
      </c>
      <c r="G47" s="12">
        <v>38.58</v>
      </c>
      <c r="H47" s="12">
        <v>50.41</v>
      </c>
      <c r="I47" s="12">
        <v>25.58</v>
      </c>
      <c r="J47" s="13">
        <v>19.66</v>
      </c>
    </row>
    <row r="48" spans="2:10" ht="57.75" customHeight="1" x14ac:dyDescent="0.2">
      <c r="B48" s="14"/>
      <c r="C48" s="1131" t="s">
        <v>4</v>
      </c>
      <c r="D48" s="1131"/>
      <c r="E48" s="1132"/>
      <c r="F48" s="15">
        <v>3</v>
      </c>
      <c r="G48" s="16">
        <v>10.02</v>
      </c>
      <c r="H48" s="16">
        <v>6.9</v>
      </c>
      <c r="I48" s="16">
        <v>10.81</v>
      </c>
      <c r="J48" s="17">
        <v>8.94</v>
      </c>
    </row>
    <row r="49" spans="2:10" ht="57.75" customHeight="1" thickBot="1" x14ac:dyDescent="0.25">
      <c r="B49" s="18"/>
      <c r="C49" s="1133" t="s">
        <v>5</v>
      </c>
      <c r="D49" s="1133"/>
      <c r="E49" s="1134"/>
      <c r="F49" s="19" t="s">
        <v>528</v>
      </c>
      <c r="G49" s="20">
        <v>3.13</v>
      </c>
      <c r="H49" s="20">
        <v>7.99</v>
      </c>
      <c r="I49" s="20" t="s">
        <v>529</v>
      </c>
      <c r="J49" s="21" t="s">
        <v>530</v>
      </c>
    </row>
    <row r="50" spans="2:10" ht="13" x14ac:dyDescent="0.2"/>
  </sheetData>
  <sheetProtection algorithmName="SHA-512" hashValue="fpZc5f/ux1trsJLH6/w4e2d6B2/lFaDzDLaN4qDn3+yCLVsjQhmbU33romBpsEAvYZkbsn8/TKeqVsakiSlBDQ==" saltValue="SnLS8BeHGWpy3SuafJUqX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39" t="s">
        <v>531</v>
      </c>
      <c r="D34" s="1139"/>
      <c r="E34" s="1140"/>
      <c r="F34" s="32">
        <v>3</v>
      </c>
      <c r="G34" s="33">
        <v>10.01</v>
      </c>
      <c r="H34" s="33">
        <v>6.9</v>
      </c>
      <c r="I34" s="33">
        <v>10.8</v>
      </c>
      <c r="J34" s="34">
        <v>8.94</v>
      </c>
      <c r="K34" s="22"/>
      <c r="L34" s="22"/>
      <c r="M34" s="22"/>
      <c r="N34" s="22"/>
      <c r="O34" s="22"/>
      <c r="P34" s="22"/>
    </row>
    <row r="35" spans="1:16" ht="39" customHeight="1" x14ac:dyDescent="0.2">
      <c r="A35" s="22"/>
      <c r="B35" s="35"/>
      <c r="C35" s="1135" t="s">
        <v>532</v>
      </c>
      <c r="D35" s="1135"/>
      <c r="E35" s="1136"/>
      <c r="F35" s="36" t="s">
        <v>485</v>
      </c>
      <c r="G35" s="37" t="s">
        <v>485</v>
      </c>
      <c r="H35" s="37" t="s">
        <v>485</v>
      </c>
      <c r="I35" s="37" t="s">
        <v>485</v>
      </c>
      <c r="J35" s="38">
        <v>2.36</v>
      </c>
      <c r="K35" s="22"/>
      <c r="L35" s="22"/>
      <c r="M35" s="22"/>
      <c r="N35" s="22"/>
      <c r="O35" s="22"/>
      <c r="P35" s="22"/>
    </row>
    <row r="36" spans="1:16" ht="39" customHeight="1" x14ac:dyDescent="0.2">
      <c r="A36" s="22"/>
      <c r="B36" s="35"/>
      <c r="C36" s="1135" t="s">
        <v>533</v>
      </c>
      <c r="D36" s="1135"/>
      <c r="E36" s="1136"/>
      <c r="F36" s="36">
        <v>1.1499999999999999</v>
      </c>
      <c r="G36" s="37">
        <v>1.32</v>
      </c>
      <c r="H36" s="37">
        <v>1.87</v>
      </c>
      <c r="I36" s="37">
        <v>1.37</v>
      </c>
      <c r="J36" s="38">
        <v>1.08</v>
      </c>
      <c r="K36" s="22"/>
      <c r="L36" s="22"/>
      <c r="M36" s="22"/>
      <c r="N36" s="22"/>
      <c r="O36" s="22"/>
      <c r="P36" s="22"/>
    </row>
    <row r="37" spans="1:16" ht="39" customHeight="1" x14ac:dyDescent="0.2">
      <c r="A37" s="22"/>
      <c r="B37" s="35"/>
      <c r="C37" s="1135" t="s">
        <v>534</v>
      </c>
      <c r="D37" s="1135"/>
      <c r="E37" s="1136"/>
      <c r="F37" s="36">
        <v>1.96</v>
      </c>
      <c r="G37" s="37">
        <v>1.44</v>
      </c>
      <c r="H37" s="37">
        <v>0.65</v>
      </c>
      <c r="I37" s="37">
        <v>0.38</v>
      </c>
      <c r="J37" s="38">
        <v>0.13</v>
      </c>
      <c r="K37" s="22"/>
      <c r="L37" s="22"/>
      <c r="M37" s="22"/>
      <c r="N37" s="22"/>
      <c r="O37" s="22"/>
      <c r="P37" s="22"/>
    </row>
    <row r="38" spans="1:16" ht="39" customHeight="1" x14ac:dyDescent="0.2">
      <c r="A38" s="22"/>
      <c r="B38" s="35"/>
      <c r="C38" s="1135" t="s">
        <v>535</v>
      </c>
      <c r="D38" s="1135"/>
      <c r="E38" s="1136"/>
      <c r="F38" s="36">
        <v>0</v>
      </c>
      <c r="G38" s="37">
        <v>0</v>
      </c>
      <c r="H38" s="37">
        <v>0.02</v>
      </c>
      <c r="I38" s="37">
        <v>0.01</v>
      </c>
      <c r="J38" s="38">
        <v>0.01</v>
      </c>
      <c r="K38" s="22"/>
      <c r="L38" s="22"/>
      <c r="M38" s="22"/>
      <c r="N38" s="22"/>
      <c r="O38" s="22"/>
      <c r="P38" s="22"/>
    </row>
    <row r="39" spans="1:16" ht="39" customHeight="1" x14ac:dyDescent="0.2">
      <c r="A39" s="22"/>
      <c r="B39" s="35"/>
      <c r="C39" s="1135"/>
      <c r="D39" s="1135"/>
      <c r="E39" s="1136"/>
      <c r="F39" s="36"/>
      <c r="G39" s="37"/>
      <c r="H39" s="37"/>
      <c r="I39" s="37"/>
      <c r="J39" s="38"/>
      <c r="K39" s="22"/>
      <c r="L39" s="22"/>
      <c r="M39" s="22"/>
      <c r="N39" s="22"/>
      <c r="O39" s="22"/>
      <c r="P39" s="22"/>
    </row>
    <row r="40" spans="1:16" ht="39" customHeight="1" x14ac:dyDescent="0.2">
      <c r="A40" s="22"/>
      <c r="B40" s="35"/>
      <c r="C40" s="1135"/>
      <c r="D40" s="1135"/>
      <c r="E40" s="1136"/>
      <c r="F40" s="36"/>
      <c r="G40" s="37"/>
      <c r="H40" s="37"/>
      <c r="I40" s="37"/>
      <c r="J40" s="38"/>
      <c r="K40" s="22"/>
      <c r="L40" s="22"/>
      <c r="M40" s="22"/>
      <c r="N40" s="22"/>
      <c r="O40" s="22"/>
      <c r="P40" s="22"/>
    </row>
    <row r="41" spans="1:16" ht="39" customHeight="1" x14ac:dyDescent="0.2">
      <c r="A41" s="22"/>
      <c r="B41" s="35"/>
      <c r="C41" s="1135"/>
      <c r="D41" s="1135"/>
      <c r="E41" s="1136"/>
      <c r="F41" s="36"/>
      <c r="G41" s="37"/>
      <c r="H41" s="37"/>
      <c r="I41" s="37"/>
      <c r="J41" s="38"/>
      <c r="K41" s="22"/>
      <c r="L41" s="22"/>
      <c r="M41" s="22"/>
      <c r="N41" s="22"/>
      <c r="O41" s="22"/>
      <c r="P41" s="22"/>
    </row>
    <row r="42" spans="1:16" ht="39" customHeight="1" x14ac:dyDescent="0.2">
      <c r="A42" s="22"/>
      <c r="B42" s="39"/>
      <c r="C42" s="1135" t="s">
        <v>536</v>
      </c>
      <c r="D42" s="1135"/>
      <c r="E42" s="1136"/>
      <c r="F42" s="36" t="s">
        <v>485</v>
      </c>
      <c r="G42" s="37" t="s">
        <v>485</v>
      </c>
      <c r="H42" s="37" t="s">
        <v>485</v>
      </c>
      <c r="I42" s="37" t="s">
        <v>485</v>
      </c>
      <c r="J42" s="38" t="s">
        <v>485</v>
      </c>
      <c r="K42" s="22"/>
      <c r="L42" s="22"/>
      <c r="M42" s="22"/>
      <c r="N42" s="22"/>
      <c r="O42" s="22"/>
      <c r="P42" s="22"/>
    </row>
    <row r="43" spans="1:16" ht="39" customHeight="1" thickBot="1" x14ac:dyDescent="0.25">
      <c r="A43" s="22"/>
      <c r="B43" s="40"/>
      <c r="C43" s="1137" t="s">
        <v>537</v>
      </c>
      <c r="D43" s="1137"/>
      <c r="E43" s="1138"/>
      <c r="F43" s="41">
        <v>0.5</v>
      </c>
      <c r="G43" s="42">
        <v>0.33</v>
      </c>
      <c r="H43" s="42">
        <v>0.13</v>
      </c>
      <c r="I43" s="42">
        <v>1.08</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hU/xKpDocdT0qt4o/J3tfcJ7Uw40KF72gSmOT0Z7Q8UMSc+TvlluR4wTHwrOgrfUSQY2R9eCYELIn03xgmVgWw==" saltValue="yWJp10roIicf2RPbaGJtv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8"/>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41" t="s">
        <v>9</v>
      </c>
      <c r="C45" s="1142"/>
      <c r="D45" s="56"/>
      <c r="E45" s="1147" t="s">
        <v>10</v>
      </c>
      <c r="F45" s="1147"/>
      <c r="G45" s="1147"/>
      <c r="H45" s="1147"/>
      <c r="I45" s="1147"/>
      <c r="J45" s="1148"/>
      <c r="K45" s="57">
        <v>407</v>
      </c>
      <c r="L45" s="58">
        <v>415</v>
      </c>
      <c r="M45" s="58">
        <v>422</v>
      </c>
      <c r="N45" s="58">
        <v>421</v>
      </c>
      <c r="O45" s="59">
        <v>387</v>
      </c>
      <c r="P45" s="46"/>
      <c r="Q45" s="46"/>
      <c r="R45" s="46"/>
      <c r="S45" s="46"/>
      <c r="T45" s="46"/>
      <c r="U45" s="46"/>
    </row>
    <row r="46" spans="1:21" ht="30.75" customHeight="1" x14ac:dyDescent="0.2">
      <c r="A46" s="46"/>
      <c r="B46" s="1143"/>
      <c r="C46" s="1144"/>
      <c r="D46" s="60"/>
      <c r="E46" s="1149" t="s">
        <v>11</v>
      </c>
      <c r="F46" s="1149"/>
      <c r="G46" s="1149"/>
      <c r="H46" s="1149"/>
      <c r="I46" s="1149"/>
      <c r="J46" s="1150"/>
      <c r="K46" s="61" t="s">
        <v>485</v>
      </c>
      <c r="L46" s="62" t="s">
        <v>485</v>
      </c>
      <c r="M46" s="62" t="s">
        <v>485</v>
      </c>
      <c r="N46" s="62" t="s">
        <v>485</v>
      </c>
      <c r="O46" s="63" t="s">
        <v>485</v>
      </c>
      <c r="P46" s="46"/>
      <c r="Q46" s="46"/>
      <c r="R46" s="46"/>
      <c r="S46" s="46"/>
      <c r="T46" s="46"/>
      <c r="U46" s="46"/>
    </row>
    <row r="47" spans="1:21" ht="30.75" customHeight="1" x14ac:dyDescent="0.2">
      <c r="A47" s="46"/>
      <c r="B47" s="1143"/>
      <c r="C47" s="1144"/>
      <c r="D47" s="60"/>
      <c r="E47" s="1149" t="s">
        <v>12</v>
      </c>
      <c r="F47" s="1149"/>
      <c r="G47" s="1149"/>
      <c r="H47" s="1149"/>
      <c r="I47" s="1149"/>
      <c r="J47" s="1150"/>
      <c r="K47" s="61" t="s">
        <v>485</v>
      </c>
      <c r="L47" s="62" t="s">
        <v>485</v>
      </c>
      <c r="M47" s="62" t="s">
        <v>485</v>
      </c>
      <c r="N47" s="62" t="s">
        <v>485</v>
      </c>
      <c r="O47" s="63" t="s">
        <v>485</v>
      </c>
      <c r="P47" s="46"/>
      <c r="Q47" s="46"/>
      <c r="R47" s="46"/>
      <c r="S47" s="46"/>
      <c r="T47" s="46"/>
      <c r="U47" s="46"/>
    </row>
    <row r="48" spans="1:21" ht="30.75" customHeight="1" x14ac:dyDescent="0.2">
      <c r="A48" s="46"/>
      <c r="B48" s="1143"/>
      <c r="C48" s="1144"/>
      <c r="D48" s="60"/>
      <c r="E48" s="1149" t="s">
        <v>13</v>
      </c>
      <c r="F48" s="1149"/>
      <c r="G48" s="1149"/>
      <c r="H48" s="1149"/>
      <c r="I48" s="1149"/>
      <c r="J48" s="1150"/>
      <c r="K48" s="61">
        <v>221</v>
      </c>
      <c r="L48" s="62">
        <v>219</v>
      </c>
      <c r="M48" s="62">
        <v>235</v>
      </c>
      <c r="N48" s="62">
        <v>241</v>
      </c>
      <c r="O48" s="63">
        <v>247</v>
      </c>
      <c r="P48" s="46"/>
      <c r="Q48" s="46"/>
      <c r="R48" s="46"/>
      <c r="S48" s="46"/>
      <c r="T48" s="46"/>
      <c r="U48" s="46"/>
    </row>
    <row r="49" spans="1:21" ht="30.75" customHeight="1" x14ac:dyDescent="0.2">
      <c r="A49" s="46"/>
      <c r="B49" s="1143"/>
      <c r="C49" s="1144"/>
      <c r="D49" s="60"/>
      <c r="E49" s="1149" t="s">
        <v>14</v>
      </c>
      <c r="F49" s="1149"/>
      <c r="G49" s="1149"/>
      <c r="H49" s="1149"/>
      <c r="I49" s="1149"/>
      <c r="J49" s="1150"/>
      <c r="K49" s="61">
        <v>99</v>
      </c>
      <c r="L49" s="62">
        <v>103</v>
      </c>
      <c r="M49" s="62">
        <v>103</v>
      </c>
      <c r="N49" s="62">
        <v>96</v>
      </c>
      <c r="O49" s="63">
        <v>93</v>
      </c>
      <c r="P49" s="46"/>
      <c r="Q49" s="46"/>
      <c r="R49" s="46"/>
      <c r="S49" s="46"/>
      <c r="T49" s="46"/>
      <c r="U49" s="46"/>
    </row>
    <row r="50" spans="1:21" ht="30.75" customHeight="1" x14ac:dyDescent="0.2">
      <c r="A50" s="46"/>
      <c r="B50" s="1143"/>
      <c r="C50" s="1144"/>
      <c r="D50" s="60"/>
      <c r="E50" s="1149" t="s">
        <v>15</v>
      </c>
      <c r="F50" s="1149"/>
      <c r="G50" s="1149"/>
      <c r="H50" s="1149"/>
      <c r="I50" s="1149"/>
      <c r="J50" s="1150"/>
      <c r="K50" s="61">
        <v>0</v>
      </c>
      <c r="L50" s="62">
        <v>0</v>
      </c>
      <c r="M50" s="62">
        <v>0</v>
      </c>
      <c r="N50" s="62">
        <v>0</v>
      </c>
      <c r="O50" s="63">
        <v>0</v>
      </c>
      <c r="P50" s="46"/>
      <c r="Q50" s="46"/>
      <c r="R50" s="46"/>
      <c r="S50" s="46"/>
      <c r="T50" s="46"/>
      <c r="U50" s="46"/>
    </row>
    <row r="51" spans="1:21" ht="30.75" customHeight="1" x14ac:dyDescent="0.2">
      <c r="A51" s="46"/>
      <c r="B51" s="1145"/>
      <c r="C51" s="1146"/>
      <c r="D51" s="64"/>
      <c r="E51" s="1149" t="s">
        <v>16</v>
      </c>
      <c r="F51" s="1149"/>
      <c r="G51" s="1149"/>
      <c r="H51" s="1149"/>
      <c r="I51" s="1149"/>
      <c r="J51" s="1150"/>
      <c r="K51" s="61" t="s">
        <v>485</v>
      </c>
      <c r="L51" s="62" t="s">
        <v>485</v>
      </c>
      <c r="M51" s="62" t="s">
        <v>485</v>
      </c>
      <c r="N51" s="62" t="s">
        <v>485</v>
      </c>
      <c r="O51" s="63" t="s">
        <v>485</v>
      </c>
      <c r="P51" s="46"/>
      <c r="Q51" s="46"/>
      <c r="R51" s="46"/>
      <c r="S51" s="46"/>
      <c r="T51" s="46"/>
      <c r="U51" s="46"/>
    </row>
    <row r="52" spans="1:21" ht="30.75" customHeight="1" x14ac:dyDescent="0.2">
      <c r="A52" s="46"/>
      <c r="B52" s="1151" t="s">
        <v>17</v>
      </c>
      <c r="C52" s="1152"/>
      <c r="D52" s="64"/>
      <c r="E52" s="1149" t="s">
        <v>18</v>
      </c>
      <c r="F52" s="1149"/>
      <c r="G52" s="1149"/>
      <c r="H52" s="1149"/>
      <c r="I52" s="1149"/>
      <c r="J52" s="1150"/>
      <c r="K52" s="61">
        <v>448</v>
      </c>
      <c r="L52" s="62">
        <v>455</v>
      </c>
      <c r="M52" s="62">
        <v>459</v>
      </c>
      <c r="N52" s="62">
        <v>457</v>
      </c>
      <c r="O52" s="63">
        <v>445</v>
      </c>
      <c r="P52" s="46"/>
      <c r="Q52" s="46"/>
      <c r="R52" s="46"/>
      <c r="S52" s="46"/>
      <c r="T52" s="46"/>
      <c r="U52" s="46"/>
    </row>
    <row r="53" spans="1:21" ht="30.75" customHeight="1" thickBot="1" x14ac:dyDescent="0.25">
      <c r="A53" s="46"/>
      <c r="B53" s="1153" t="s">
        <v>19</v>
      </c>
      <c r="C53" s="1154"/>
      <c r="D53" s="65"/>
      <c r="E53" s="1155" t="s">
        <v>20</v>
      </c>
      <c r="F53" s="1155"/>
      <c r="G53" s="1155"/>
      <c r="H53" s="1155"/>
      <c r="I53" s="1155"/>
      <c r="J53" s="1156"/>
      <c r="K53" s="66">
        <v>279</v>
      </c>
      <c r="L53" s="67">
        <v>282</v>
      </c>
      <c r="M53" s="67">
        <v>301</v>
      </c>
      <c r="N53" s="67">
        <v>301</v>
      </c>
      <c r="O53" s="68">
        <v>282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57" t="s">
        <v>24</v>
      </c>
      <c r="C58" s="1158"/>
      <c r="D58" s="1163" t="s">
        <v>25</v>
      </c>
      <c r="E58" s="1164"/>
      <c r="F58" s="1164"/>
      <c r="G58" s="1164"/>
      <c r="H58" s="1164"/>
      <c r="I58" s="1164"/>
      <c r="J58" s="1165"/>
      <c r="K58" s="81"/>
      <c r="L58" s="82"/>
      <c r="M58" s="82"/>
      <c r="N58" s="82"/>
      <c r="O58" s="83"/>
    </row>
    <row r="59" spans="1:21" ht="31.5" customHeight="1" x14ac:dyDescent="0.2">
      <c r="B59" s="1159"/>
      <c r="C59" s="1160"/>
      <c r="D59" s="1166" t="s">
        <v>26</v>
      </c>
      <c r="E59" s="1167"/>
      <c r="F59" s="1167"/>
      <c r="G59" s="1167"/>
      <c r="H59" s="1167"/>
      <c r="I59" s="1167"/>
      <c r="J59" s="1168"/>
      <c r="K59" s="84"/>
      <c r="L59" s="85"/>
      <c r="M59" s="85"/>
      <c r="N59" s="85"/>
      <c r="O59" s="86"/>
    </row>
    <row r="60" spans="1:21" ht="31.5" customHeight="1" thickBot="1" x14ac:dyDescent="0.25">
      <c r="B60" s="1161"/>
      <c r="C60" s="1162"/>
      <c r="D60" s="1169" t="s">
        <v>27</v>
      </c>
      <c r="E60" s="1170"/>
      <c r="F60" s="1170"/>
      <c r="G60" s="1170"/>
      <c r="H60" s="1170"/>
      <c r="I60" s="1170"/>
      <c r="J60" s="1171"/>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row r="65" s="47" customFormat="1" ht="12.65" hidden="1" customHeight="1" x14ac:dyDescent="0.2"/>
    <row r="66" s="47" customFormat="1" ht="12.65" hidden="1" customHeight="1" x14ac:dyDescent="0.2"/>
    <row r="67" s="47" customFormat="1" ht="12.65" hidden="1" customHeight="1" x14ac:dyDescent="0.2"/>
    <row r="68" s="47" customFormat="1" ht="12.65" hidden="1" customHeight="1" x14ac:dyDescent="0.2"/>
  </sheetData>
  <sheetProtection algorithmName="SHA-512" hashValue="8GIzsA28Irm7kZXyoQpiYDAymELJmv6RqH1UOQkVYAkFD1kEWViekqB83Yj27L681dlvdyS6vLS0ldgrvgKCRw==" saltValue="SN4+XaiM+BxPDGmlowEll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67"/>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72" t="s">
        <v>30</v>
      </c>
      <c r="C41" s="1173"/>
      <c r="D41" s="103"/>
      <c r="E41" s="1178" t="s">
        <v>31</v>
      </c>
      <c r="F41" s="1178"/>
      <c r="G41" s="1178"/>
      <c r="H41" s="1179"/>
      <c r="I41" s="330">
        <v>4129</v>
      </c>
      <c r="J41" s="331">
        <v>4309</v>
      </c>
      <c r="K41" s="331">
        <v>4204</v>
      </c>
      <c r="L41" s="331">
        <v>4042</v>
      </c>
      <c r="M41" s="332">
        <v>3987</v>
      </c>
    </row>
    <row r="42" spans="2:13" ht="27.75" customHeight="1" x14ac:dyDescent="0.2">
      <c r="B42" s="1174"/>
      <c r="C42" s="1175"/>
      <c r="D42" s="104"/>
      <c r="E42" s="1180" t="s">
        <v>32</v>
      </c>
      <c r="F42" s="1180"/>
      <c r="G42" s="1180"/>
      <c r="H42" s="1181"/>
      <c r="I42" s="333" t="s">
        <v>485</v>
      </c>
      <c r="J42" s="334" t="s">
        <v>485</v>
      </c>
      <c r="K42" s="334" t="s">
        <v>485</v>
      </c>
      <c r="L42" s="334" t="s">
        <v>485</v>
      </c>
      <c r="M42" s="335" t="s">
        <v>485</v>
      </c>
    </row>
    <row r="43" spans="2:13" ht="27.75" customHeight="1" x14ac:dyDescent="0.2">
      <c r="B43" s="1174"/>
      <c r="C43" s="1175"/>
      <c r="D43" s="104"/>
      <c r="E43" s="1180" t="s">
        <v>33</v>
      </c>
      <c r="F43" s="1180"/>
      <c r="G43" s="1180"/>
      <c r="H43" s="1181"/>
      <c r="I43" s="333">
        <v>2955</v>
      </c>
      <c r="J43" s="334">
        <v>2927</v>
      </c>
      <c r="K43" s="334">
        <v>2948</v>
      </c>
      <c r="L43" s="334">
        <v>3146</v>
      </c>
      <c r="M43" s="335">
        <v>3097</v>
      </c>
    </row>
    <row r="44" spans="2:13" ht="27.75" customHeight="1" x14ac:dyDescent="0.2">
      <c r="B44" s="1174"/>
      <c r="C44" s="1175"/>
      <c r="D44" s="104"/>
      <c r="E44" s="1180" t="s">
        <v>34</v>
      </c>
      <c r="F44" s="1180"/>
      <c r="G44" s="1180"/>
      <c r="H44" s="1181"/>
      <c r="I44" s="333">
        <v>1053</v>
      </c>
      <c r="J44" s="334">
        <v>977</v>
      </c>
      <c r="K44" s="334">
        <v>1024</v>
      </c>
      <c r="L44" s="334">
        <v>983</v>
      </c>
      <c r="M44" s="335">
        <v>917</v>
      </c>
    </row>
    <row r="45" spans="2:13" ht="27.75" customHeight="1" x14ac:dyDescent="0.2">
      <c r="B45" s="1174"/>
      <c r="C45" s="1175"/>
      <c r="D45" s="104"/>
      <c r="E45" s="1180" t="s">
        <v>35</v>
      </c>
      <c r="F45" s="1180"/>
      <c r="G45" s="1180"/>
      <c r="H45" s="1181"/>
      <c r="I45" s="333">
        <v>338</v>
      </c>
      <c r="J45" s="334">
        <v>264</v>
      </c>
      <c r="K45" s="334" t="s">
        <v>485</v>
      </c>
      <c r="L45" s="334" t="s">
        <v>485</v>
      </c>
      <c r="M45" s="335" t="s">
        <v>485</v>
      </c>
    </row>
    <row r="46" spans="2:13" ht="27.75" customHeight="1" x14ac:dyDescent="0.2">
      <c r="B46" s="1174"/>
      <c r="C46" s="1175"/>
      <c r="D46" s="105"/>
      <c r="E46" s="1180" t="s">
        <v>36</v>
      </c>
      <c r="F46" s="1180"/>
      <c r="G46" s="1180"/>
      <c r="H46" s="1181"/>
      <c r="I46" s="333">
        <v>1504</v>
      </c>
      <c r="J46" s="334">
        <v>846</v>
      </c>
      <c r="K46" s="334">
        <v>1315</v>
      </c>
      <c r="L46" s="334">
        <v>1578</v>
      </c>
      <c r="M46" s="335">
        <v>1068</v>
      </c>
    </row>
    <row r="47" spans="2:13" ht="27.75" customHeight="1" x14ac:dyDescent="0.2">
      <c r="B47" s="1174"/>
      <c r="C47" s="1175"/>
      <c r="D47" s="106"/>
      <c r="E47" s="1182" t="s">
        <v>37</v>
      </c>
      <c r="F47" s="1183"/>
      <c r="G47" s="1183"/>
      <c r="H47" s="1184"/>
      <c r="I47" s="333" t="s">
        <v>485</v>
      </c>
      <c r="J47" s="334" t="s">
        <v>485</v>
      </c>
      <c r="K47" s="334" t="s">
        <v>485</v>
      </c>
      <c r="L47" s="334" t="s">
        <v>485</v>
      </c>
      <c r="M47" s="335" t="s">
        <v>485</v>
      </c>
    </row>
    <row r="48" spans="2:13" ht="27.75" customHeight="1" x14ac:dyDescent="0.2">
      <c r="B48" s="1174"/>
      <c r="C48" s="1175"/>
      <c r="D48" s="104"/>
      <c r="E48" s="1180" t="s">
        <v>38</v>
      </c>
      <c r="F48" s="1180"/>
      <c r="G48" s="1180"/>
      <c r="H48" s="1181"/>
      <c r="I48" s="333" t="s">
        <v>485</v>
      </c>
      <c r="J48" s="334" t="s">
        <v>485</v>
      </c>
      <c r="K48" s="334" t="s">
        <v>485</v>
      </c>
      <c r="L48" s="334" t="s">
        <v>485</v>
      </c>
      <c r="M48" s="335" t="s">
        <v>485</v>
      </c>
    </row>
    <row r="49" spans="2:13" ht="27.75" customHeight="1" x14ac:dyDescent="0.2">
      <c r="B49" s="1176"/>
      <c r="C49" s="1177"/>
      <c r="D49" s="104"/>
      <c r="E49" s="1180" t="s">
        <v>39</v>
      </c>
      <c r="F49" s="1180"/>
      <c r="G49" s="1180"/>
      <c r="H49" s="1181"/>
      <c r="I49" s="333" t="s">
        <v>485</v>
      </c>
      <c r="J49" s="334" t="s">
        <v>485</v>
      </c>
      <c r="K49" s="334" t="s">
        <v>485</v>
      </c>
      <c r="L49" s="334" t="s">
        <v>485</v>
      </c>
      <c r="M49" s="335" t="s">
        <v>485</v>
      </c>
    </row>
    <row r="50" spans="2:13" ht="27.75" customHeight="1" x14ac:dyDescent="0.2">
      <c r="B50" s="1185" t="s">
        <v>40</v>
      </c>
      <c r="C50" s="1186"/>
      <c r="D50" s="107"/>
      <c r="E50" s="1180" t="s">
        <v>41</v>
      </c>
      <c r="F50" s="1180"/>
      <c r="G50" s="1180"/>
      <c r="H50" s="1181"/>
      <c r="I50" s="333">
        <v>2651</v>
      </c>
      <c r="J50" s="334">
        <v>2570</v>
      </c>
      <c r="K50" s="334">
        <v>4209</v>
      </c>
      <c r="L50" s="334">
        <v>3316</v>
      </c>
      <c r="M50" s="335">
        <v>3059</v>
      </c>
    </row>
    <row r="51" spans="2:13" ht="27.75" customHeight="1" x14ac:dyDescent="0.2">
      <c r="B51" s="1174"/>
      <c r="C51" s="1175"/>
      <c r="D51" s="104"/>
      <c r="E51" s="1180" t="s">
        <v>42</v>
      </c>
      <c r="F51" s="1180"/>
      <c r="G51" s="1180"/>
      <c r="H51" s="1181"/>
      <c r="I51" s="333" t="s">
        <v>485</v>
      </c>
      <c r="J51" s="334" t="s">
        <v>485</v>
      </c>
      <c r="K51" s="334" t="s">
        <v>485</v>
      </c>
      <c r="L51" s="334" t="s">
        <v>485</v>
      </c>
      <c r="M51" s="335" t="s">
        <v>485</v>
      </c>
    </row>
    <row r="52" spans="2:13" ht="27.75" customHeight="1" x14ac:dyDescent="0.2">
      <c r="B52" s="1176"/>
      <c r="C52" s="1177"/>
      <c r="D52" s="104"/>
      <c r="E52" s="1180" t="s">
        <v>43</v>
      </c>
      <c r="F52" s="1180"/>
      <c r="G52" s="1180"/>
      <c r="H52" s="1181"/>
      <c r="I52" s="333">
        <v>5505</v>
      </c>
      <c r="J52" s="334">
        <v>5416</v>
      </c>
      <c r="K52" s="334">
        <v>5239</v>
      </c>
      <c r="L52" s="334">
        <v>4917</v>
      </c>
      <c r="M52" s="335">
        <v>4649</v>
      </c>
    </row>
    <row r="53" spans="2:13" ht="27.75" customHeight="1" thickBot="1" x14ac:dyDescent="0.25">
      <c r="B53" s="1187" t="s">
        <v>19</v>
      </c>
      <c r="C53" s="1188"/>
      <c r="D53" s="108"/>
      <c r="E53" s="1189" t="s">
        <v>44</v>
      </c>
      <c r="F53" s="1189"/>
      <c r="G53" s="1189"/>
      <c r="H53" s="1190"/>
      <c r="I53" s="336">
        <v>1824</v>
      </c>
      <c r="J53" s="337">
        <v>1337</v>
      </c>
      <c r="K53" s="337">
        <v>42</v>
      </c>
      <c r="L53" s="337">
        <v>1516</v>
      </c>
      <c r="M53" s="338">
        <v>1362</v>
      </c>
    </row>
    <row r="54" spans="2:13" ht="27.75" customHeight="1" x14ac:dyDescent="0.25">
      <c r="B54" s="109"/>
      <c r="C54" s="110"/>
      <c r="D54" s="110"/>
      <c r="E54" s="111"/>
      <c r="F54" s="111"/>
      <c r="G54" s="111"/>
      <c r="H54" s="111"/>
      <c r="I54" s="112"/>
      <c r="J54" s="112"/>
      <c r="K54" s="112"/>
      <c r="L54" s="112"/>
      <c r="M54" s="112"/>
    </row>
    <row r="55" spans="2:13" ht="13" x14ac:dyDescent="0.2"/>
    <row r="65" s="94" customFormat="1" ht="13.5" hidden="1" customHeight="1" x14ac:dyDescent="0.2"/>
    <row r="66" s="94" customFormat="1" ht="13.5" hidden="1" customHeight="1" x14ac:dyDescent="0.2"/>
    <row r="67" s="94" customFormat="1" ht="13.5" hidden="1" customHeight="1" x14ac:dyDescent="0.2"/>
  </sheetData>
  <sheetProtection algorithmName="SHA-512" hashValue="o+c/gVcWTlrRuF6dt6aJwZRsQOyKNFKCdTAY6X/to8E7s46unJ0Ka0Ll6wTafLrQuun20zoATa18Rs+ESuHU8Q==" saltValue="OKwJIjA4d8LxbYFfwItM0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9"/>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525</v>
      </c>
      <c r="G54" s="117" t="s">
        <v>526</v>
      </c>
      <c r="H54" s="118" t="s">
        <v>527</v>
      </c>
    </row>
    <row r="55" spans="2:8" ht="52.5" customHeight="1" x14ac:dyDescent="0.2">
      <c r="B55" s="119"/>
      <c r="C55" s="1199" t="s">
        <v>46</v>
      </c>
      <c r="D55" s="1199"/>
      <c r="E55" s="1200"/>
      <c r="F55" s="339">
        <v>1856</v>
      </c>
      <c r="G55" s="339">
        <v>1010</v>
      </c>
      <c r="H55" s="340">
        <v>841</v>
      </c>
    </row>
    <row r="56" spans="2:8" ht="52.5" customHeight="1" x14ac:dyDescent="0.2">
      <c r="B56" s="120"/>
      <c r="C56" s="1201" t="s">
        <v>47</v>
      </c>
      <c r="D56" s="1201"/>
      <c r="E56" s="1202"/>
      <c r="F56" s="341">
        <v>9</v>
      </c>
      <c r="G56" s="341">
        <v>9</v>
      </c>
      <c r="H56" s="342">
        <v>9</v>
      </c>
    </row>
    <row r="57" spans="2:8" ht="53.25" customHeight="1" x14ac:dyDescent="0.2">
      <c r="B57" s="120"/>
      <c r="C57" s="1203" t="s">
        <v>48</v>
      </c>
      <c r="D57" s="1203"/>
      <c r="E57" s="1204"/>
      <c r="F57" s="343">
        <v>1860</v>
      </c>
      <c r="G57" s="343">
        <v>1769</v>
      </c>
      <c r="H57" s="344">
        <v>1676</v>
      </c>
    </row>
    <row r="58" spans="2:8" ht="45.75" customHeight="1" x14ac:dyDescent="0.2">
      <c r="B58" s="121"/>
      <c r="C58" s="1191" t="s">
        <v>550</v>
      </c>
      <c r="D58" s="1192"/>
      <c r="E58" s="1193"/>
      <c r="F58" s="345">
        <v>1341</v>
      </c>
      <c r="G58" s="345">
        <v>1306</v>
      </c>
      <c r="H58" s="346">
        <v>1272</v>
      </c>
    </row>
    <row r="59" spans="2:8" ht="45.75" customHeight="1" x14ac:dyDescent="0.2">
      <c r="B59" s="121"/>
      <c r="C59" s="1191" t="s">
        <v>551</v>
      </c>
      <c r="D59" s="1192"/>
      <c r="E59" s="1193"/>
      <c r="F59" s="345">
        <v>425</v>
      </c>
      <c r="G59" s="345">
        <v>425</v>
      </c>
      <c r="H59" s="346">
        <v>365</v>
      </c>
    </row>
    <row r="60" spans="2:8" ht="45.75" customHeight="1" x14ac:dyDescent="0.2">
      <c r="B60" s="121"/>
      <c r="C60" s="1191" t="s">
        <v>552</v>
      </c>
      <c r="D60" s="1192"/>
      <c r="E60" s="1193"/>
      <c r="F60" s="345">
        <v>38</v>
      </c>
      <c r="G60" s="345">
        <v>38</v>
      </c>
      <c r="H60" s="346">
        <v>38</v>
      </c>
    </row>
    <row r="61" spans="2:8" ht="45.75" customHeight="1" x14ac:dyDescent="0.2">
      <c r="B61" s="121"/>
      <c r="C61" s="1191" t="s">
        <v>554</v>
      </c>
      <c r="D61" s="1192"/>
      <c r="E61" s="1193"/>
      <c r="F61" s="345" t="s">
        <v>549</v>
      </c>
      <c r="G61" s="345" t="s">
        <v>549</v>
      </c>
      <c r="H61" s="346">
        <v>1</v>
      </c>
    </row>
    <row r="62" spans="2:8" ht="45.75" customHeight="1" thickBot="1" x14ac:dyDescent="0.25">
      <c r="B62" s="122"/>
      <c r="C62" s="1194" t="s">
        <v>553</v>
      </c>
      <c r="D62" s="1195"/>
      <c r="E62" s="1196"/>
      <c r="F62" s="347">
        <v>0</v>
      </c>
      <c r="G62" s="347">
        <v>0</v>
      </c>
      <c r="H62" s="348">
        <v>0</v>
      </c>
    </row>
    <row r="63" spans="2:8" ht="52.5" customHeight="1" thickBot="1" x14ac:dyDescent="0.25">
      <c r="B63" s="123"/>
      <c r="C63" s="1197" t="s">
        <v>49</v>
      </c>
      <c r="D63" s="1197"/>
      <c r="E63" s="1198"/>
      <c r="F63" s="349">
        <v>3725</v>
      </c>
      <c r="G63" s="349">
        <v>2788</v>
      </c>
      <c r="H63" s="350">
        <v>2526</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row r="77" s="1" customFormat="1" ht="13.5" hidden="1" customHeight="1" x14ac:dyDescent="0.2"/>
    <row r="78" s="1" customFormat="1" ht="13.5" hidden="1" customHeight="1" x14ac:dyDescent="0.2"/>
    <row r="79" s="1" customFormat="1" ht="13.5" hidden="1" customHeight="1" x14ac:dyDescent="0.2"/>
  </sheetData>
  <sheetProtection algorithmName="SHA-512" hashValue="KqXxGME/jNiCwYCF/rnHlI4ZxFAoC93jz3HVXJOo8mksRX83mQ8BA8dX7vYHa7933YKL3OuNsKZ7LODrrclJIg==" saltValue="8a3szg6Oxomv+VuKq54wx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C9E7C-7BE3-4CC3-98A8-142DEB834946}">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5"/>
      <c r="B1" s="1206"/>
      <c r="DD1" s="243"/>
      <c r="DE1" s="243"/>
    </row>
    <row r="2" spans="1:109" ht="25.5" customHeight="1" x14ac:dyDescent="0.2">
      <c r="A2" s="1207"/>
      <c r="C2" s="1207"/>
      <c r="O2" s="1207"/>
      <c r="P2" s="1207"/>
      <c r="Q2" s="1207"/>
      <c r="R2" s="1207"/>
      <c r="S2" s="1207"/>
      <c r="T2" s="1207"/>
      <c r="U2" s="1207"/>
      <c r="V2" s="1207"/>
      <c r="W2" s="1207"/>
      <c r="X2" s="1207"/>
      <c r="Y2" s="1207"/>
      <c r="Z2" s="1207"/>
      <c r="AA2" s="1207"/>
      <c r="AB2" s="1207"/>
      <c r="AC2" s="1207"/>
      <c r="AD2" s="1207"/>
      <c r="AE2" s="1207"/>
      <c r="AF2" s="1207"/>
      <c r="AG2" s="1207"/>
      <c r="AH2" s="1207"/>
      <c r="AI2" s="1207"/>
      <c r="AU2" s="1207"/>
      <c r="BG2" s="1207"/>
      <c r="BS2" s="1207"/>
      <c r="CE2" s="1207"/>
      <c r="CQ2" s="1207"/>
      <c r="DD2" s="243"/>
      <c r="DE2" s="243"/>
    </row>
    <row r="3" spans="1:109" ht="25.5" customHeight="1" x14ac:dyDescent="0.2">
      <c r="A3" s="1207"/>
      <c r="C3" s="1207"/>
      <c r="O3" s="1207"/>
      <c r="P3" s="1207"/>
      <c r="Q3" s="1207"/>
      <c r="R3" s="1207"/>
      <c r="S3" s="1207"/>
      <c r="T3" s="1207"/>
      <c r="U3" s="1207"/>
      <c r="V3" s="1207"/>
      <c r="W3" s="1207"/>
      <c r="X3" s="1207"/>
      <c r="Y3" s="1207"/>
      <c r="Z3" s="1207"/>
      <c r="AA3" s="1207"/>
      <c r="AB3" s="1207"/>
      <c r="AC3" s="1207"/>
      <c r="AD3" s="1207"/>
      <c r="AE3" s="1207"/>
      <c r="AF3" s="1207"/>
      <c r="AG3" s="1207"/>
      <c r="AH3" s="1207"/>
      <c r="AI3" s="1207"/>
      <c r="AU3" s="1207"/>
      <c r="BG3" s="1207"/>
      <c r="BS3" s="1207"/>
      <c r="CE3" s="1207"/>
      <c r="CQ3" s="1207"/>
      <c r="DD3" s="243"/>
      <c r="DE3" s="243"/>
    </row>
    <row r="4" spans="1:109" s="241" customFormat="1" ht="13" x14ac:dyDescent="0.2">
      <c r="A4" s="1207"/>
      <c r="B4" s="1207"/>
      <c r="C4" s="1207"/>
      <c r="D4" s="1207"/>
      <c r="E4" s="1207"/>
      <c r="F4" s="1207"/>
      <c r="G4" s="1207"/>
      <c r="H4" s="1207"/>
      <c r="I4" s="1207"/>
      <c r="J4" s="1207"/>
      <c r="K4" s="1207"/>
      <c r="L4" s="1207"/>
      <c r="M4" s="1207"/>
      <c r="N4" s="1207"/>
      <c r="O4" s="1207"/>
      <c r="P4" s="1207"/>
      <c r="Q4" s="1207"/>
      <c r="R4" s="1207"/>
      <c r="S4" s="1207"/>
      <c r="T4" s="1207"/>
      <c r="U4" s="1207"/>
      <c r="V4" s="1207"/>
      <c r="W4" s="1207"/>
      <c r="X4" s="1207"/>
      <c r="Y4" s="1207"/>
      <c r="Z4" s="1207"/>
      <c r="AA4" s="1207"/>
      <c r="AB4" s="1207"/>
      <c r="AC4" s="1207"/>
      <c r="AD4" s="1207"/>
      <c r="AE4" s="1207"/>
      <c r="AF4" s="1207"/>
      <c r="AG4" s="1207"/>
      <c r="AH4" s="1207"/>
      <c r="AI4" s="1207"/>
      <c r="AJ4" s="1207"/>
      <c r="AK4" s="1207"/>
      <c r="AL4" s="1207"/>
      <c r="AM4" s="1207"/>
      <c r="AN4" s="1207"/>
      <c r="AO4" s="1207"/>
      <c r="AP4" s="1207"/>
      <c r="AQ4" s="1207"/>
      <c r="AR4" s="1207"/>
      <c r="AS4" s="1207"/>
      <c r="AT4" s="1207"/>
      <c r="AU4" s="1207"/>
      <c r="AV4" s="1207"/>
      <c r="AW4" s="1207"/>
      <c r="AX4" s="1207"/>
      <c r="AY4" s="1207"/>
      <c r="AZ4" s="1207"/>
      <c r="BA4" s="1207"/>
      <c r="BB4" s="1207"/>
      <c r="BC4" s="1207"/>
      <c r="BD4" s="1207"/>
      <c r="BE4" s="1207"/>
      <c r="BF4" s="1207"/>
      <c r="BG4" s="1207"/>
      <c r="BH4" s="1207"/>
      <c r="BI4" s="1207"/>
      <c r="BJ4" s="1207"/>
      <c r="BK4" s="1207"/>
      <c r="BL4" s="1207"/>
      <c r="BM4" s="1207"/>
      <c r="BN4" s="1207"/>
      <c r="BO4" s="1207"/>
      <c r="BP4" s="1207"/>
      <c r="BQ4" s="1207"/>
      <c r="BR4" s="1207"/>
      <c r="BS4" s="1207"/>
      <c r="BT4" s="1207"/>
      <c r="BU4" s="1207"/>
      <c r="BV4" s="1207"/>
      <c r="BW4" s="1207"/>
      <c r="BX4" s="1207"/>
      <c r="BY4" s="1207"/>
      <c r="BZ4" s="1207"/>
      <c r="CA4" s="1207"/>
      <c r="CB4" s="1207"/>
      <c r="CC4" s="1207"/>
      <c r="CD4" s="1207"/>
      <c r="CE4" s="1207"/>
      <c r="CF4" s="1207"/>
      <c r="CG4" s="1207"/>
      <c r="CH4" s="1207"/>
      <c r="CI4" s="1207"/>
      <c r="CJ4" s="1207"/>
      <c r="CK4" s="1207"/>
      <c r="CL4" s="1207"/>
      <c r="CM4" s="1207"/>
      <c r="CN4" s="1207"/>
      <c r="CO4" s="1207"/>
      <c r="CP4" s="1207"/>
      <c r="CQ4" s="1207"/>
      <c r="CR4" s="1207"/>
      <c r="CS4" s="1207"/>
      <c r="CT4" s="1207"/>
      <c r="CU4" s="1207"/>
      <c r="CV4" s="1207"/>
      <c r="CW4" s="1207"/>
      <c r="CX4" s="1207"/>
      <c r="CY4" s="1207"/>
      <c r="CZ4" s="1207"/>
      <c r="DA4" s="1207"/>
      <c r="DB4" s="1207"/>
      <c r="DC4" s="1207"/>
      <c r="DD4" s="1207"/>
      <c r="DE4" s="1207"/>
    </row>
    <row r="5" spans="1:109" s="241" customFormat="1" ht="13" x14ac:dyDescent="0.2">
      <c r="A5" s="1207"/>
      <c r="B5" s="1207"/>
      <c r="C5" s="1207"/>
      <c r="D5" s="1207"/>
      <c r="E5" s="1207"/>
      <c r="F5" s="1207"/>
      <c r="G5" s="1207"/>
      <c r="H5" s="1207"/>
      <c r="I5" s="1207"/>
      <c r="J5" s="1207"/>
      <c r="K5" s="1207"/>
      <c r="L5" s="1207"/>
      <c r="M5" s="1207"/>
      <c r="N5" s="1207"/>
      <c r="O5" s="1207"/>
      <c r="P5" s="1207"/>
      <c r="Q5" s="1207"/>
      <c r="R5" s="1207"/>
      <c r="S5" s="1207"/>
      <c r="T5" s="1207"/>
      <c r="U5" s="1207"/>
      <c r="V5" s="1207"/>
      <c r="W5" s="1207"/>
      <c r="X5" s="1207"/>
      <c r="Y5" s="1207"/>
      <c r="Z5" s="1207"/>
      <c r="AA5" s="1207"/>
      <c r="AB5" s="1207"/>
      <c r="AC5" s="1207"/>
      <c r="AD5" s="1207"/>
      <c r="AE5" s="1207"/>
      <c r="AF5" s="1207"/>
      <c r="AG5" s="1207"/>
      <c r="AH5" s="1207"/>
      <c r="AI5" s="1207"/>
      <c r="AJ5" s="1207"/>
      <c r="AK5" s="1207"/>
      <c r="AL5" s="1207"/>
      <c r="AM5" s="1207"/>
      <c r="AN5" s="1207"/>
      <c r="AO5" s="1207"/>
      <c r="AP5" s="1207"/>
      <c r="AQ5" s="1207"/>
      <c r="AR5" s="1207"/>
      <c r="AS5" s="1207"/>
      <c r="AT5" s="1207"/>
      <c r="AU5" s="1207"/>
      <c r="AV5" s="1207"/>
      <c r="AW5" s="1207"/>
      <c r="AX5" s="1207"/>
      <c r="AY5" s="1207"/>
      <c r="AZ5" s="1207"/>
      <c r="BA5" s="1207"/>
      <c r="BB5" s="1207"/>
      <c r="BC5" s="1207"/>
      <c r="BD5" s="1207"/>
      <c r="BE5" s="1207"/>
      <c r="BF5" s="1207"/>
      <c r="BG5" s="1207"/>
      <c r="BH5" s="1207"/>
      <c r="BI5" s="1207"/>
      <c r="BJ5" s="1207"/>
      <c r="BK5" s="1207"/>
      <c r="BL5" s="1207"/>
      <c r="BM5" s="1207"/>
      <c r="BN5" s="1207"/>
      <c r="BO5" s="1207"/>
      <c r="BP5" s="1207"/>
      <c r="BQ5" s="1207"/>
      <c r="BR5" s="1207"/>
      <c r="BS5" s="1207"/>
      <c r="BT5" s="1207"/>
      <c r="BU5" s="1207"/>
      <c r="BV5" s="1207"/>
      <c r="BW5" s="1207"/>
      <c r="BX5" s="1207"/>
      <c r="BY5" s="1207"/>
      <c r="BZ5" s="1207"/>
      <c r="CA5" s="1207"/>
      <c r="CB5" s="1207"/>
      <c r="CC5" s="1207"/>
      <c r="CD5" s="1207"/>
      <c r="CE5" s="1207"/>
      <c r="CF5" s="1207"/>
      <c r="CG5" s="1207"/>
      <c r="CH5" s="1207"/>
      <c r="CI5" s="1207"/>
      <c r="CJ5" s="1207"/>
      <c r="CK5" s="1207"/>
      <c r="CL5" s="1207"/>
      <c r="CM5" s="1207"/>
      <c r="CN5" s="1207"/>
      <c r="CO5" s="1207"/>
      <c r="CP5" s="1207"/>
      <c r="CQ5" s="1207"/>
      <c r="CR5" s="1207"/>
      <c r="CS5" s="1207"/>
      <c r="CT5" s="1207"/>
      <c r="CU5" s="1207"/>
      <c r="CV5" s="1207"/>
      <c r="CW5" s="1207"/>
      <c r="CX5" s="1207"/>
      <c r="CY5" s="1207"/>
      <c r="CZ5" s="1207"/>
      <c r="DA5" s="1207"/>
      <c r="DB5" s="1207"/>
      <c r="DC5" s="1207"/>
      <c r="DD5" s="1207"/>
      <c r="DE5" s="1207"/>
    </row>
    <row r="6" spans="1:109" s="241" customFormat="1" ht="13" x14ac:dyDescent="0.2">
      <c r="A6" s="1207"/>
      <c r="B6" s="1207"/>
      <c r="C6" s="1207"/>
      <c r="D6" s="1207"/>
      <c r="E6" s="1207"/>
      <c r="F6" s="1207"/>
      <c r="G6" s="1207"/>
      <c r="H6" s="1207"/>
      <c r="I6" s="1207"/>
      <c r="J6" s="1207"/>
      <c r="K6" s="1207"/>
      <c r="L6" s="1207"/>
      <c r="M6" s="1207"/>
      <c r="N6" s="1207"/>
      <c r="O6" s="1207"/>
      <c r="P6" s="1207"/>
      <c r="Q6" s="1207"/>
      <c r="R6" s="1207"/>
      <c r="S6" s="1207"/>
      <c r="T6" s="1207"/>
      <c r="U6" s="1207"/>
      <c r="V6" s="1207"/>
      <c r="W6" s="1207"/>
      <c r="X6" s="1207"/>
      <c r="Y6" s="1207"/>
      <c r="Z6" s="1207"/>
      <c r="AA6" s="1207"/>
      <c r="AB6" s="1207"/>
      <c r="AC6" s="1207"/>
      <c r="AD6" s="1207"/>
      <c r="AE6" s="1207"/>
      <c r="AF6" s="1207"/>
      <c r="AG6" s="1207"/>
      <c r="AH6" s="1207"/>
      <c r="AI6" s="1207"/>
      <c r="AJ6" s="1207"/>
      <c r="AK6" s="1207"/>
      <c r="AL6" s="1207"/>
      <c r="AM6" s="1207"/>
      <c r="AN6" s="1207"/>
      <c r="AO6" s="1207"/>
      <c r="AP6" s="1207"/>
      <c r="AQ6" s="1207"/>
      <c r="AR6" s="1207"/>
      <c r="AS6" s="1207"/>
      <c r="AT6" s="1207"/>
      <c r="AU6" s="1207"/>
      <c r="AV6" s="1207"/>
      <c r="AW6" s="1207"/>
      <c r="AX6" s="1207"/>
      <c r="AY6" s="1207"/>
      <c r="AZ6" s="1207"/>
      <c r="BA6" s="1207"/>
      <c r="BB6" s="1207"/>
      <c r="BC6" s="1207"/>
      <c r="BD6" s="1207"/>
      <c r="BE6" s="1207"/>
      <c r="BF6" s="1207"/>
      <c r="BG6" s="1207"/>
      <c r="BH6" s="1207"/>
      <c r="BI6" s="1207"/>
      <c r="BJ6" s="1207"/>
      <c r="BK6" s="1207"/>
      <c r="BL6" s="1207"/>
      <c r="BM6" s="1207"/>
      <c r="BN6" s="1207"/>
      <c r="BO6" s="1207"/>
      <c r="BP6" s="1207"/>
      <c r="BQ6" s="1207"/>
      <c r="BR6" s="1207"/>
      <c r="BS6" s="1207"/>
      <c r="BT6" s="1207"/>
      <c r="BU6" s="1207"/>
      <c r="BV6" s="1207"/>
      <c r="BW6" s="1207"/>
      <c r="BX6" s="1207"/>
      <c r="BY6" s="1207"/>
      <c r="BZ6" s="1207"/>
      <c r="CA6" s="1207"/>
      <c r="CB6" s="1207"/>
      <c r="CC6" s="1207"/>
      <c r="CD6" s="1207"/>
      <c r="CE6" s="1207"/>
      <c r="CF6" s="1207"/>
      <c r="CG6" s="1207"/>
      <c r="CH6" s="1207"/>
      <c r="CI6" s="1207"/>
      <c r="CJ6" s="1207"/>
      <c r="CK6" s="1207"/>
      <c r="CL6" s="1207"/>
      <c r="CM6" s="1207"/>
      <c r="CN6" s="1207"/>
      <c r="CO6" s="1207"/>
      <c r="CP6" s="1207"/>
      <c r="CQ6" s="1207"/>
      <c r="CR6" s="1207"/>
      <c r="CS6" s="1207"/>
      <c r="CT6" s="1207"/>
      <c r="CU6" s="1207"/>
      <c r="CV6" s="1207"/>
      <c r="CW6" s="1207"/>
      <c r="CX6" s="1207"/>
      <c r="CY6" s="1207"/>
      <c r="CZ6" s="1207"/>
      <c r="DA6" s="1207"/>
      <c r="DB6" s="1207"/>
      <c r="DC6" s="1207"/>
      <c r="DD6" s="1207"/>
      <c r="DE6" s="1207"/>
    </row>
    <row r="7" spans="1:109" s="241" customFormat="1" ht="13" x14ac:dyDescent="0.2">
      <c r="A7" s="1207"/>
      <c r="B7" s="1207"/>
      <c r="C7" s="1207"/>
      <c r="D7" s="1207"/>
      <c r="E7" s="1207"/>
      <c r="F7" s="1207"/>
      <c r="G7" s="1207"/>
      <c r="H7" s="1207"/>
      <c r="I7" s="1207"/>
      <c r="J7" s="1207"/>
      <c r="K7" s="1207"/>
      <c r="L7" s="1207"/>
      <c r="M7" s="1207"/>
      <c r="N7" s="1207"/>
      <c r="O7" s="1207"/>
      <c r="P7" s="1207"/>
      <c r="Q7" s="1207"/>
      <c r="R7" s="1207"/>
      <c r="S7" s="1207"/>
      <c r="T7" s="1207"/>
      <c r="U7" s="1207"/>
      <c r="V7" s="1207"/>
      <c r="W7" s="1207"/>
      <c r="X7" s="1207"/>
      <c r="Y7" s="1207"/>
      <c r="Z7" s="1207"/>
      <c r="AA7" s="1207"/>
      <c r="AB7" s="1207"/>
      <c r="AC7" s="1207"/>
      <c r="AD7" s="1207"/>
      <c r="AE7" s="1207"/>
      <c r="AF7" s="1207"/>
      <c r="AG7" s="1207"/>
      <c r="AH7" s="1207"/>
      <c r="AI7" s="1207"/>
      <c r="AJ7" s="1207"/>
      <c r="AK7" s="1207"/>
      <c r="AL7" s="1207"/>
      <c r="AM7" s="1207"/>
      <c r="AN7" s="1207"/>
      <c r="AO7" s="1207"/>
      <c r="AP7" s="1207"/>
      <c r="AQ7" s="1207"/>
      <c r="AR7" s="1207"/>
      <c r="AS7" s="1207"/>
      <c r="AT7" s="1207"/>
      <c r="AU7" s="1207"/>
      <c r="AV7" s="1207"/>
      <c r="AW7" s="1207"/>
      <c r="AX7" s="1207"/>
      <c r="AY7" s="1207"/>
      <c r="AZ7" s="1207"/>
      <c r="BA7" s="1207"/>
      <c r="BB7" s="1207"/>
      <c r="BC7" s="1207"/>
      <c r="BD7" s="1207"/>
      <c r="BE7" s="1207"/>
      <c r="BF7" s="1207"/>
      <c r="BG7" s="1207"/>
      <c r="BH7" s="1207"/>
      <c r="BI7" s="1207"/>
      <c r="BJ7" s="1207"/>
      <c r="BK7" s="1207"/>
      <c r="BL7" s="1207"/>
      <c r="BM7" s="1207"/>
      <c r="BN7" s="1207"/>
      <c r="BO7" s="1207"/>
      <c r="BP7" s="1207"/>
      <c r="BQ7" s="1207"/>
      <c r="BR7" s="1207"/>
      <c r="BS7" s="1207"/>
      <c r="BT7" s="1207"/>
      <c r="BU7" s="1207"/>
      <c r="BV7" s="1207"/>
      <c r="BW7" s="1207"/>
      <c r="BX7" s="1207"/>
      <c r="BY7" s="1207"/>
      <c r="BZ7" s="1207"/>
      <c r="CA7" s="1207"/>
      <c r="CB7" s="1207"/>
      <c r="CC7" s="1207"/>
      <c r="CD7" s="1207"/>
      <c r="CE7" s="1207"/>
      <c r="CF7" s="1207"/>
      <c r="CG7" s="1207"/>
      <c r="CH7" s="1207"/>
      <c r="CI7" s="1207"/>
      <c r="CJ7" s="1207"/>
      <c r="CK7" s="1207"/>
      <c r="CL7" s="1207"/>
      <c r="CM7" s="1207"/>
      <c r="CN7" s="1207"/>
      <c r="CO7" s="1207"/>
      <c r="CP7" s="1207"/>
      <c r="CQ7" s="1207"/>
      <c r="CR7" s="1207"/>
      <c r="CS7" s="1207"/>
      <c r="CT7" s="1207"/>
      <c r="CU7" s="1207"/>
      <c r="CV7" s="1207"/>
      <c r="CW7" s="1207"/>
      <c r="CX7" s="1207"/>
      <c r="CY7" s="1207"/>
      <c r="CZ7" s="1207"/>
      <c r="DA7" s="1207"/>
      <c r="DB7" s="1207"/>
      <c r="DC7" s="1207"/>
      <c r="DD7" s="1207"/>
      <c r="DE7" s="1207"/>
    </row>
    <row r="8" spans="1:109" s="241" customFormat="1" ht="13" x14ac:dyDescent="0.2">
      <c r="A8" s="1207"/>
      <c r="B8" s="1207"/>
      <c r="C8" s="1207"/>
      <c r="D8" s="1207"/>
      <c r="E8" s="1207"/>
      <c r="F8" s="1207"/>
      <c r="G8" s="1207"/>
      <c r="H8" s="1207"/>
      <c r="I8" s="1207"/>
      <c r="J8" s="1207"/>
      <c r="K8" s="1207"/>
      <c r="L8" s="1207"/>
      <c r="M8" s="1207"/>
      <c r="N8" s="1207"/>
      <c r="O8" s="1207"/>
      <c r="P8" s="1207"/>
      <c r="Q8" s="1207"/>
      <c r="R8" s="1207"/>
      <c r="S8" s="1207"/>
      <c r="T8" s="1207"/>
      <c r="U8" s="1207"/>
      <c r="V8" s="1207"/>
      <c r="W8" s="1207"/>
      <c r="X8" s="1207"/>
      <c r="Y8" s="1207"/>
      <c r="Z8" s="1207"/>
      <c r="AA8" s="1207"/>
      <c r="AB8" s="1207"/>
      <c r="AC8" s="1207"/>
      <c r="AD8" s="1207"/>
      <c r="AE8" s="1207"/>
      <c r="AF8" s="1207"/>
      <c r="AG8" s="1207"/>
      <c r="AH8" s="1207"/>
      <c r="AI8" s="1207"/>
      <c r="AJ8" s="1207"/>
      <c r="AK8" s="1207"/>
      <c r="AL8" s="1207"/>
      <c r="AM8" s="1207"/>
      <c r="AN8" s="1207"/>
      <c r="AO8" s="1207"/>
      <c r="AP8" s="1207"/>
      <c r="AQ8" s="1207"/>
      <c r="AR8" s="1207"/>
      <c r="AS8" s="1207"/>
      <c r="AT8" s="1207"/>
      <c r="AU8" s="1207"/>
      <c r="AV8" s="1207"/>
      <c r="AW8" s="1207"/>
      <c r="AX8" s="1207"/>
      <c r="AY8" s="1207"/>
      <c r="AZ8" s="1207"/>
      <c r="BA8" s="1207"/>
      <c r="BB8" s="1207"/>
      <c r="BC8" s="1207"/>
      <c r="BD8" s="1207"/>
      <c r="BE8" s="1207"/>
      <c r="BF8" s="1207"/>
      <c r="BG8" s="1207"/>
      <c r="BH8" s="1207"/>
      <c r="BI8" s="1207"/>
      <c r="BJ8" s="1207"/>
      <c r="BK8" s="1207"/>
      <c r="BL8" s="1207"/>
      <c r="BM8" s="1207"/>
      <c r="BN8" s="1207"/>
      <c r="BO8" s="1207"/>
      <c r="BP8" s="1207"/>
      <c r="BQ8" s="1207"/>
      <c r="BR8" s="1207"/>
      <c r="BS8" s="1207"/>
      <c r="BT8" s="1207"/>
      <c r="BU8" s="1207"/>
      <c r="BV8" s="1207"/>
      <c r="BW8" s="1207"/>
      <c r="BX8" s="1207"/>
      <c r="BY8" s="1207"/>
      <c r="BZ8" s="1207"/>
      <c r="CA8" s="1207"/>
      <c r="CB8" s="1207"/>
      <c r="CC8" s="1207"/>
      <c r="CD8" s="1207"/>
      <c r="CE8" s="1207"/>
      <c r="CF8" s="1207"/>
      <c r="CG8" s="1207"/>
      <c r="CH8" s="1207"/>
      <c r="CI8" s="1207"/>
      <c r="CJ8" s="1207"/>
      <c r="CK8" s="1207"/>
      <c r="CL8" s="1207"/>
      <c r="CM8" s="1207"/>
      <c r="CN8" s="1207"/>
      <c r="CO8" s="1207"/>
      <c r="CP8" s="1207"/>
      <c r="CQ8" s="1207"/>
      <c r="CR8" s="1207"/>
      <c r="CS8" s="1207"/>
      <c r="CT8" s="1207"/>
      <c r="CU8" s="1207"/>
      <c r="CV8" s="1207"/>
      <c r="CW8" s="1207"/>
      <c r="CX8" s="1207"/>
      <c r="CY8" s="1207"/>
      <c r="CZ8" s="1207"/>
      <c r="DA8" s="1207"/>
      <c r="DB8" s="1207"/>
      <c r="DC8" s="1207"/>
      <c r="DD8" s="1207"/>
      <c r="DE8" s="1207"/>
    </row>
    <row r="9" spans="1:109" s="241" customFormat="1" ht="13" x14ac:dyDescent="0.2">
      <c r="A9" s="1207"/>
      <c r="B9" s="1207"/>
      <c r="C9" s="1207"/>
      <c r="D9" s="1207"/>
      <c r="E9" s="1207"/>
      <c r="F9" s="1207"/>
      <c r="G9" s="1207"/>
      <c r="H9" s="1207"/>
      <c r="I9" s="1207"/>
      <c r="J9" s="1207"/>
      <c r="K9" s="1207"/>
      <c r="L9" s="1207"/>
      <c r="M9" s="1207"/>
      <c r="N9" s="1207"/>
      <c r="O9" s="1207"/>
      <c r="P9" s="1207"/>
      <c r="Q9" s="1207"/>
      <c r="R9" s="1207"/>
      <c r="S9" s="1207"/>
      <c r="T9" s="1207"/>
      <c r="U9" s="1207"/>
      <c r="V9" s="1207"/>
      <c r="W9" s="1207"/>
      <c r="X9" s="1207"/>
      <c r="Y9" s="1207"/>
      <c r="Z9" s="1207"/>
      <c r="AA9" s="1207"/>
      <c r="AB9" s="1207"/>
      <c r="AC9" s="1207"/>
      <c r="AD9" s="1207"/>
      <c r="AE9" s="1207"/>
      <c r="AF9" s="1207"/>
      <c r="AG9" s="1207"/>
      <c r="AH9" s="1207"/>
      <c r="AI9" s="1207"/>
      <c r="AJ9" s="1207"/>
      <c r="AK9" s="1207"/>
      <c r="AL9" s="1207"/>
      <c r="AM9" s="1207"/>
      <c r="AN9" s="1207"/>
      <c r="AO9" s="1207"/>
      <c r="AP9" s="1207"/>
      <c r="AQ9" s="1207"/>
      <c r="AR9" s="1207"/>
      <c r="AS9" s="1207"/>
      <c r="AT9" s="1207"/>
      <c r="AU9" s="1207"/>
      <c r="AV9" s="1207"/>
      <c r="AW9" s="1207"/>
      <c r="AX9" s="1207"/>
      <c r="AY9" s="1207"/>
      <c r="AZ9" s="1207"/>
      <c r="BA9" s="1207"/>
      <c r="BB9" s="1207"/>
      <c r="BC9" s="1207"/>
      <c r="BD9" s="1207"/>
      <c r="BE9" s="1207"/>
      <c r="BF9" s="1207"/>
      <c r="BG9" s="1207"/>
      <c r="BH9" s="1207"/>
      <c r="BI9" s="1207"/>
      <c r="BJ9" s="1207"/>
      <c r="BK9" s="1207"/>
      <c r="BL9" s="1207"/>
      <c r="BM9" s="1207"/>
      <c r="BN9" s="1207"/>
      <c r="BO9" s="1207"/>
      <c r="BP9" s="1207"/>
      <c r="BQ9" s="1207"/>
      <c r="BR9" s="1207"/>
      <c r="BS9" s="1207"/>
      <c r="BT9" s="1207"/>
      <c r="BU9" s="1207"/>
      <c r="BV9" s="1207"/>
      <c r="BW9" s="1207"/>
      <c r="BX9" s="1207"/>
      <c r="BY9" s="1207"/>
      <c r="BZ9" s="1207"/>
      <c r="CA9" s="1207"/>
      <c r="CB9" s="1207"/>
      <c r="CC9" s="1207"/>
      <c r="CD9" s="1207"/>
      <c r="CE9" s="1207"/>
      <c r="CF9" s="1207"/>
      <c r="CG9" s="1207"/>
      <c r="CH9" s="1207"/>
      <c r="CI9" s="1207"/>
      <c r="CJ9" s="1207"/>
      <c r="CK9" s="1207"/>
      <c r="CL9" s="1207"/>
      <c r="CM9" s="1207"/>
      <c r="CN9" s="1207"/>
      <c r="CO9" s="1207"/>
      <c r="CP9" s="1207"/>
      <c r="CQ9" s="1207"/>
      <c r="CR9" s="1207"/>
      <c r="CS9" s="1207"/>
      <c r="CT9" s="1207"/>
      <c r="CU9" s="1207"/>
      <c r="CV9" s="1207"/>
      <c r="CW9" s="1207"/>
      <c r="CX9" s="1207"/>
      <c r="CY9" s="1207"/>
      <c r="CZ9" s="1207"/>
      <c r="DA9" s="1207"/>
      <c r="DB9" s="1207"/>
      <c r="DC9" s="1207"/>
      <c r="DD9" s="1207"/>
      <c r="DE9" s="1207"/>
    </row>
    <row r="10" spans="1:109" s="241" customFormat="1" ht="13" x14ac:dyDescent="0.2">
      <c r="A10" s="1207"/>
      <c r="B10" s="1207"/>
      <c r="C10" s="1207"/>
      <c r="D10" s="1207"/>
      <c r="E10" s="1207"/>
      <c r="F10" s="1207"/>
      <c r="G10" s="1207"/>
      <c r="H10" s="1207"/>
      <c r="I10" s="1207"/>
      <c r="J10" s="1207"/>
      <c r="K10" s="1207"/>
      <c r="L10" s="1207"/>
      <c r="M10" s="1207"/>
      <c r="N10" s="1207"/>
      <c r="O10" s="1207"/>
      <c r="P10" s="1207"/>
      <c r="Q10" s="1207"/>
      <c r="R10" s="1207"/>
      <c r="S10" s="1207"/>
      <c r="T10" s="1207"/>
      <c r="U10" s="1207"/>
      <c r="V10" s="1207"/>
      <c r="W10" s="1207"/>
      <c r="X10" s="1207"/>
      <c r="Y10" s="1207"/>
      <c r="Z10" s="1207"/>
      <c r="AA10" s="1207"/>
      <c r="AB10" s="1207"/>
      <c r="AC10" s="1207"/>
      <c r="AD10" s="1207"/>
      <c r="AE10" s="1207"/>
      <c r="AF10" s="1207"/>
      <c r="AG10" s="1207"/>
      <c r="AH10" s="1207"/>
      <c r="AI10" s="1207"/>
      <c r="AJ10" s="1207"/>
      <c r="AK10" s="1207"/>
      <c r="AL10" s="1207"/>
      <c r="AM10" s="1207"/>
      <c r="AN10" s="1207"/>
      <c r="AO10" s="1207"/>
      <c r="AP10" s="1207"/>
      <c r="AQ10" s="1207"/>
      <c r="AR10" s="1207"/>
      <c r="AS10" s="1207"/>
      <c r="AT10" s="1207"/>
      <c r="AU10" s="1207"/>
      <c r="AV10" s="1207"/>
      <c r="AW10" s="1207"/>
      <c r="AX10" s="1207"/>
      <c r="AY10" s="1207"/>
      <c r="AZ10" s="1207"/>
      <c r="BA10" s="1207"/>
      <c r="BB10" s="1207"/>
      <c r="BC10" s="1207"/>
      <c r="BD10" s="1207"/>
      <c r="BE10" s="1207"/>
      <c r="BF10" s="1207"/>
      <c r="BG10" s="1207"/>
      <c r="BH10" s="1207"/>
      <c r="BI10" s="1207"/>
      <c r="BJ10" s="1207"/>
      <c r="BK10" s="1207"/>
      <c r="BL10" s="1207"/>
      <c r="BM10" s="1207"/>
      <c r="BN10" s="1207"/>
      <c r="BO10" s="1207"/>
      <c r="BP10" s="1207"/>
      <c r="BQ10" s="1207"/>
      <c r="BR10" s="1207"/>
      <c r="BS10" s="1207"/>
      <c r="BT10" s="1207"/>
      <c r="BU10" s="1207"/>
      <c r="BV10" s="1207"/>
      <c r="BW10" s="1207"/>
      <c r="BX10" s="1207"/>
      <c r="BY10" s="1207"/>
      <c r="BZ10" s="1207"/>
      <c r="CA10" s="1207"/>
      <c r="CB10" s="1207"/>
      <c r="CC10" s="1207"/>
      <c r="CD10" s="1207"/>
      <c r="CE10" s="1207"/>
      <c r="CF10" s="1207"/>
      <c r="CG10" s="1207"/>
      <c r="CH10" s="1207"/>
      <c r="CI10" s="1207"/>
      <c r="CJ10" s="1207"/>
      <c r="CK10" s="1207"/>
      <c r="CL10" s="1207"/>
      <c r="CM10" s="1207"/>
      <c r="CN10" s="1207"/>
      <c r="CO10" s="1207"/>
      <c r="CP10" s="1207"/>
      <c r="CQ10" s="1207"/>
      <c r="CR10" s="1207"/>
      <c r="CS10" s="1207"/>
      <c r="CT10" s="1207"/>
      <c r="CU10" s="1207"/>
      <c r="CV10" s="1207"/>
      <c r="CW10" s="1207"/>
      <c r="CX10" s="1207"/>
      <c r="CY10" s="1207"/>
      <c r="CZ10" s="1207"/>
      <c r="DA10" s="1207"/>
      <c r="DB10" s="1207"/>
      <c r="DC10" s="1207"/>
      <c r="DD10" s="1207"/>
      <c r="DE10" s="1207"/>
    </row>
    <row r="11" spans="1:109" s="241" customFormat="1" ht="13" x14ac:dyDescent="0.2">
      <c r="A11" s="1207"/>
      <c r="B11" s="1207"/>
      <c r="C11" s="1207"/>
      <c r="D11" s="1207"/>
      <c r="E11" s="1207"/>
      <c r="F11" s="1207"/>
      <c r="G11" s="1207"/>
      <c r="H11" s="1207"/>
      <c r="I11" s="1207"/>
      <c r="J11" s="1207"/>
      <c r="K11" s="1207"/>
      <c r="L11" s="1207"/>
      <c r="M11" s="1207"/>
      <c r="N11" s="1207"/>
      <c r="O11" s="1207"/>
      <c r="P11" s="1207"/>
      <c r="Q11" s="1207"/>
      <c r="R11" s="1207"/>
      <c r="S11" s="1207"/>
      <c r="T11" s="1207"/>
      <c r="U11" s="1207"/>
      <c r="V11" s="1207"/>
      <c r="W11" s="1207"/>
      <c r="X11" s="1207"/>
      <c r="Y11" s="1207"/>
      <c r="Z11" s="1207"/>
      <c r="AA11" s="1207"/>
      <c r="AB11" s="1207"/>
      <c r="AC11" s="1207"/>
      <c r="AD11" s="1207"/>
      <c r="AE11" s="1207"/>
      <c r="AF11" s="1207"/>
      <c r="AG11" s="1207"/>
      <c r="AH11" s="1207"/>
      <c r="AI11" s="1207"/>
      <c r="AJ11" s="1207"/>
      <c r="AK11" s="1207"/>
      <c r="AL11" s="1207"/>
      <c r="AM11" s="1207"/>
      <c r="AN11" s="1207"/>
      <c r="AO11" s="1207"/>
      <c r="AP11" s="1207"/>
      <c r="AQ11" s="1207"/>
      <c r="AR11" s="1207"/>
      <c r="AS11" s="1207"/>
      <c r="AT11" s="1207"/>
      <c r="AU11" s="1207"/>
      <c r="AV11" s="1207"/>
      <c r="AW11" s="1207"/>
      <c r="AX11" s="1207"/>
      <c r="AY11" s="1207"/>
      <c r="AZ11" s="1207"/>
      <c r="BA11" s="1207"/>
      <c r="BB11" s="1207"/>
      <c r="BC11" s="1207"/>
      <c r="BD11" s="1207"/>
      <c r="BE11" s="1207"/>
      <c r="BF11" s="1207"/>
      <c r="BG11" s="1207"/>
      <c r="BH11" s="1207"/>
      <c r="BI11" s="1207"/>
      <c r="BJ11" s="1207"/>
      <c r="BK11" s="1207"/>
      <c r="BL11" s="1207"/>
      <c r="BM11" s="1207"/>
      <c r="BN11" s="1207"/>
      <c r="BO11" s="1207"/>
      <c r="BP11" s="1207"/>
      <c r="BQ11" s="1207"/>
      <c r="BR11" s="1207"/>
      <c r="BS11" s="1207"/>
      <c r="BT11" s="1207"/>
      <c r="BU11" s="1207"/>
      <c r="BV11" s="1207"/>
      <c r="BW11" s="1207"/>
      <c r="BX11" s="1207"/>
      <c r="BY11" s="1207"/>
      <c r="BZ11" s="1207"/>
      <c r="CA11" s="1207"/>
      <c r="CB11" s="1207"/>
      <c r="CC11" s="1207"/>
      <c r="CD11" s="1207"/>
      <c r="CE11" s="1207"/>
      <c r="CF11" s="1207"/>
      <c r="CG11" s="1207"/>
      <c r="CH11" s="1207"/>
      <c r="CI11" s="1207"/>
      <c r="CJ11" s="1207"/>
      <c r="CK11" s="1207"/>
      <c r="CL11" s="1207"/>
      <c r="CM11" s="1207"/>
      <c r="CN11" s="1207"/>
      <c r="CO11" s="1207"/>
      <c r="CP11" s="1207"/>
      <c r="CQ11" s="1207"/>
      <c r="CR11" s="1207"/>
      <c r="CS11" s="1207"/>
      <c r="CT11" s="1207"/>
      <c r="CU11" s="1207"/>
      <c r="CV11" s="1207"/>
      <c r="CW11" s="1207"/>
      <c r="CX11" s="1207"/>
      <c r="CY11" s="1207"/>
      <c r="CZ11" s="1207"/>
      <c r="DA11" s="1207"/>
      <c r="DB11" s="1207"/>
      <c r="DC11" s="1207"/>
      <c r="DD11" s="1207"/>
      <c r="DE11" s="1207"/>
    </row>
    <row r="12" spans="1:109" s="241" customFormat="1" ht="13" x14ac:dyDescent="0.2">
      <c r="A12" s="1207"/>
      <c r="B12" s="1207"/>
      <c r="C12" s="1207"/>
      <c r="D12" s="1207"/>
      <c r="E12" s="1207"/>
      <c r="F12" s="1207"/>
      <c r="G12" s="1207"/>
      <c r="H12" s="1207"/>
      <c r="I12" s="1207"/>
      <c r="J12" s="1207"/>
      <c r="K12" s="1207"/>
      <c r="L12" s="1207"/>
      <c r="M12" s="1207"/>
      <c r="N12" s="1207"/>
      <c r="O12" s="1207"/>
      <c r="P12" s="1207"/>
      <c r="Q12" s="1207"/>
      <c r="R12" s="1207"/>
      <c r="S12" s="1207"/>
      <c r="T12" s="1207"/>
      <c r="U12" s="1207"/>
      <c r="V12" s="1207"/>
      <c r="W12" s="1207"/>
      <c r="X12" s="1207"/>
      <c r="Y12" s="1207"/>
      <c r="Z12" s="1207"/>
      <c r="AA12" s="1207"/>
      <c r="AB12" s="1207"/>
      <c r="AC12" s="1207"/>
      <c r="AD12" s="1207"/>
      <c r="AE12" s="1207"/>
      <c r="AF12" s="1207"/>
      <c r="AG12" s="1207"/>
      <c r="AH12" s="1207"/>
      <c r="AI12" s="1207"/>
      <c r="AJ12" s="1207"/>
      <c r="AK12" s="1207"/>
      <c r="AL12" s="1207"/>
      <c r="AM12" s="1207"/>
      <c r="AN12" s="1207"/>
      <c r="AO12" s="1207"/>
      <c r="AP12" s="1207"/>
      <c r="AQ12" s="1207"/>
      <c r="AR12" s="1207"/>
      <c r="AS12" s="1207"/>
      <c r="AT12" s="1207"/>
      <c r="AU12" s="1207"/>
      <c r="AV12" s="1207"/>
      <c r="AW12" s="1207"/>
      <c r="AX12" s="1207"/>
      <c r="AY12" s="1207"/>
      <c r="AZ12" s="1207"/>
      <c r="BA12" s="1207"/>
      <c r="BB12" s="1207"/>
      <c r="BC12" s="1207"/>
      <c r="BD12" s="1207"/>
      <c r="BE12" s="1207"/>
      <c r="BF12" s="1207"/>
      <c r="BG12" s="1207"/>
      <c r="BH12" s="1207"/>
      <c r="BI12" s="1207"/>
      <c r="BJ12" s="1207"/>
      <c r="BK12" s="1207"/>
      <c r="BL12" s="1207"/>
      <c r="BM12" s="1207"/>
      <c r="BN12" s="1207"/>
      <c r="BO12" s="1207"/>
      <c r="BP12" s="1207"/>
      <c r="BQ12" s="1207"/>
      <c r="BR12" s="1207"/>
      <c r="BS12" s="1207"/>
      <c r="BT12" s="1207"/>
      <c r="BU12" s="1207"/>
      <c r="BV12" s="1207"/>
      <c r="BW12" s="1207"/>
      <c r="BX12" s="1207"/>
      <c r="BY12" s="1207"/>
      <c r="BZ12" s="1207"/>
      <c r="CA12" s="1207"/>
      <c r="CB12" s="1207"/>
      <c r="CC12" s="1207"/>
      <c r="CD12" s="1207"/>
      <c r="CE12" s="1207"/>
      <c r="CF12" s="1207"/>
      <c r="CG12" s="1207"/>
      <c r="CH12" s="1207"/>
      <c r="CI12" s="1207"/>
      <c r="CJ12" s="1207"/>
      <c r="CK12" s="1207"/>
      <c r="CL12" s="1207"/>
      <c r="CM12" s="1207"/>
      <c r="CN12" s="1207"/>
      <c r="CO12" s="1207"/>
      <c r="CP12" s="1207"/>
      <c r="CQ12" s="1207"/>
      <c r="CR12" s="1207"/>
      <c r="CS12" s="1207"/>
      <c r="CT12" s="1207"/>
      <c r="CU12" s="1207"/>
      <c r="CV12" s="1207"/>
      <c r="CW12" s="1207"/>
      <c r="CX12" s="1207"/>
      <c r="CY12" s="1207"/>
      <c r="CZ12" s="1207"/>
      <c r="DA12" s="1207"/>
      <c r="DB12" s="1207"/>
      <c r="DC12" s="1207"/>
      <c r="DD12" s="1207"/>
      <c r="DE12" s="1207"/>
    </row>
    <row r="13" spans="1:109" s="241" customFormat="1" ht="13" x14ac:dyDescent="0.2">
      <c r="A13" s="1207"/>
      <c r="B13" s="1207"/>
      <c r="C13" s="1207"/>
      <c r="D13" s="1207"/>
      <c r="E13" s="1207"/>
      <c r="F13" s="1207"/>
      <c r="G13" s="1207"/>
      <c r="H13" s="1207"/>
      <c r="I13" s="1207"/>
      <c r="J13" s="1207"/>
      <c r="K13" s="1207"/>
      <c r="L13" s="1207"/>
      <c r="M13" s="1207"/>
      <c r="N13" s="1207"/>
      <c r="O13" s="1207"/>
      <c r="P13" s="1207"/>
      <c r="Q13" s="1207"/>
      <c r="R13" s="1207"/>
      <c r="S13" s="1207"/>
      <c r="T13" s="1207"/>
      <c r="U13" s="1207"/>
      <c r="V13" s="1207"/>
      <c r="W13" s="1207"/>
      <c r="X13" s="1207"/>
      <c r="Y13" s="1207"/>
      <c r="Z13" s="1207"/>
      <c r="AA13" s="1207"/>
      <c r="AB13" s="1207"/>
      <c r="AC13" s="1207"/>
      <c r="AD13" s="1207"/>
      <c r="AE13" s="1207"/>
      <c r="AF13" s="1207"/>
      <c r="AG13" s="1207"/>
      <c r="AH13" s="1207"/>
      <c r="AI13" s="1207"/>
      <c r="AJ13" s="1207"/>
      <c r="AK13" s="1207"/>
      <c r="AL13" s="1207"/>
      <c r="AM13" s="1207"/>
      <c r="AN13" s="1207"/>
      <c r="AO13" s="1207"/>
      <c r="AP13" s="1207"/>
      <c r="AQ13" s="1207"/>
      <c r="AR13" s="1207"/>
      <c r="AS13" s="1207"/>
      <c r="AT13" s="1207"/>
      <c r="AU13" s="1207"/>
      <c r="AV13" s="1207"/>
      <c r="AW13" s="1207"/>
      <c r="AX13" s="1207"/>
      <c r="AY13" s="1207"/>
      <c r="AZ13" s="1207"/>
      <c r="BA13" s="1207"/>
      <c r="BB13" s="1207"/>
      <c r="BC13" s="1207"/>
      <c r="BD13" s="1207"/>
      <c r="BE13" s="1207"/>
      <c r="BF13" s="1207"/>
      <c r="BG13" s="1207"/>
      <c r="BH13" s="1207"/>
      <c r="BI13" s="1207"/>
      <c r="BJ13" s="1207"/>
      <c r="BK13" s="1207"/>
      <c r="BL13" s="1207"/>
      <c r="BM13" s="1207"/>
      <c r="BN13" s="1207"/>
      <c r="BO13" s="1207"/>
      <c r="BP13" s="1207"/>
      <c r="BQ13" s="1207"/>
      <c r="BR13" s="1207"/>
      <c r="BS13" s="1207"/>
      <c r="BT13" s="1207"/>
      <c r="BU13" s="1207"/>
      <c r="BV13" s="1207"/>
      <c r="BW13" s="1207"/>
      <c r="BX13" s="1207"/>
      <c r="BY13" s="1207"/>
      <c r="BZ13" s="1207"/>
      <c r="CA13" s="1207"/>
      <c r="CB13" s="1207"/>
      <c r="CC13" s="1207"/>
      <c r="CD13" s="1207"/>
      <c r="CE13" s="1207"/>
      <c r="CF13" s="1207"/>
      <c r="CG13" s="1207"/>
      <c r="CH13" s="1207"/>
      <c r="CI13" s="1207"/>
      <c r="CJ13" s="1207"/>
      <c r="CK13" s="1207"/>
      <c r="CL13" s="1207"/>
      <c r="CM13" s="1207"/>
      <c r="CN13" s="1207"/>
      <c r="CO13" s="1207"/>
      <c r="CP13" s="1207"/>
      <c r="CQ13" s="1207"/>
      <c r="CR13" s="1207"/>
      <c r="CS13" s="1207"/>
      <c r="CT13" s="1207"/>
      <c r="CU13" s="1207"/>
      <c r="CV13" s="1207"/>
      <c r="CW13" s="1207"/>
      <c r="CX13" s="1207"/>
      <c r="CY13" s="1207"/>
      <c r="CZ13" s="1207"/>
      <c r="DA13" s="1207"/>
      <c r="DB13" s="1207"/>
      <c r="DC13" s="1207"/>
      <c r="DD13" s="1207"/>
      <c r="DE13" s="1207"/>
    </row>
    <row r="14" spans="1:109" s="241" customFormat="1" ht="13" x14ac:dyDescent="0.2">
      <c r="A14" s="1207"/>
      <c r="B14" s="1207"/>
      <c r="C14" s="1207"/>
      <c r="D14" s="1207"/>
      <c r="E14" s="1207"/>
      <c r="F14" s="1207"/>
      <c r="G14" s="1207"/>
      <c r="H14" s="1207"/>
      <c r="I14" s="1207"/>
      <c r="J14" s="1207"/>
      <c r="K14" s="1207"/>
      <c r="L14" s="1207"/>
      <c r="M14" s="1207"/>
      <c r="N14" s="1207"/>
      <c r="O14" s="1207"/>
      <c r="P14" s="1207"/>
      <c r="Q14" s="1207"/>
      <c r="R14" s="1207"/>
      <c r="S14" s="1207"/>
      <c r="T14" s="1207"/>
      <c r="U14" s="1207"/>
      <c r="V14" s="1207"/>
      <c r="W14" s="1207"/>
      <c r="X14" s="1207"/>
      <c r="Y14" s="1207"/>
      <c r="Z14" s="1207"/>
      <c r="AA14" s="1207"/>
      <c r="AB14" s="1207"/>
      <c r="AC14" s="1207"/>
      <c r="AD14" s="1207"/>
      <c r="AE14" s="1207"/>
      <c r="AF14" s="1207"/>
      <c r="AG14" s="1207"/>
      <c r="AH14" s="1207"/>
      <c r="AI14" s="1207"/>
      <c r="AJ14" s="1207"/>
      <c r="AK14" s="1207"/>
      <c r="AL14" s="1207"/>
      <c r="AM14" s="1207"/>
      <c r="AN14" s="1207"/>
      <c r="AO14" s="1207"/>
      <c r="AP14" s="1207"/>
      <c r="AQ14" s="1207"/>
      <c r="AR14" s="1207"/>
      <c r="AS14" s="1207"/>
      <c r="AT14" s="1207"/>
      <c r="AU14" s="1207"/>
      <c r="AV14" s="1207"/>
      <c r="AW14" s="1207"/>
      <c r="AX14" s="1207"/>
      <c r="AY14" s="1207"/>
      <c r="AZ14" s="1207"/>
      <c r="BA14" s="1207"/>
      <c r="BB14" s="1207"/>
      <c r="BC14" s="1207"/>
      <c r="BD14" s="1207"/>
      <c r="BE14" s="1207"/>
      <c r="BF14" s="1207"/>
      <c r="BG14" s="1207"/>
      <c r="BH14" s="1207"/>
      <c r="BI14" s="1207"/>
      <c r="BJ14" s="1207"/>
      <c r="BK14" s="1207"/>
      <c r="BL14" s="1207"/>
      <c r="BM14" s="1207"/>
      <c r="BN14" s="1207"/>
      <c r="BO14" s="1207"/>
      <c r="BP14" s="1207"/>
      <c r="BQ14" s="1207"/>
      <c r="BR14" s="1207"/>
      <c r="BS14" s="1207"/>
      <c r="BT14" s="1207"/>
      <c r="BU14" s="1207"/>
      <c r="BV14" s="1207"/>
      <c r="BW14" s="1207"/>
      <c r="BX14" s="1207"/>
      <c r="BY14" s="1207"/>
      <c r="BZ14" s="1207"/>
      <c r="CA14" s="1207"/>
      <c r="CB14" s="1207"/>
      <c r="CC14" s="1207"/>
      <c r="CD14" s="1207"/>
      <c r="CE14" s="1207"/>
      <c r="CF14" s="1207"/>
      <c r="CG14" s="1207"/>
      <c r="CH14" s="1207"/>
      <c r="CI14" s="1207"/>
      <c r="CJ14" s="1207"/>
      <c r="CK14" s="1207"/>
      <c r="CL14" s="1207"/>
      <c r="CM14" s="1207"/>
      <c r="CN14" s="1207"/>
      <c r="CO14" s="1207"/>
      <c r="CP14" s="1207"/>
      <c r="CQ14" s="1207"/>
      <c r="CR14" s="1207"/>
      <c r="CS14" s="1207"/>
      <c r="CT14" s="1207"/>
      <c r="CU14" s="1207"/>
      <c r="CV14" s="1207"/>
      <c r="CW14" s="1207"/>
      <c r="CX14" s="1207"/>
      <c r="CY14" s="1207"/>
      <c r="CZ14" s="1207"/>
      <c r="DA14" s="1207"/>
      <c r="DB14" s="1207"/>
      <c r="DC14" s="1207"/>
      <c r="DD14" s="1207"/>
      <c r="DE14" s="1207"/>
    </row>
    <row r="15" spans="1:109" s="241" customFormat="1" ht="13" x14ac:dyDescent="0.2">
      <c r="A15" s="243"/>
      <c r="B15" s="1207"/>
      <c r="C15" s="1207"/>
      <c r="D15" s="1207"/>
      <c r="E15" s="1207"/>
      <c r="F15" s="1207"/>
      <c r="G15" s="1207"/>
      <c r="H15" s="1207"/>
      <c r="I15" s="1207"/>
      <c r="J15" s="1207"/>
      <c r="K15" s="1207"/>
      <c r="L15" s="1207"/>
      <c r="M15" s="1207"/>
      <c r="N15" s="1207"/>
      <c r="O15" s="1207"/>
      <c r="P15" s="1207"/>
      <c r="Q15" s="1207"/>
      <c r="R15" s="1207"/>
      <c r="S15" s="1207"/>
      <c r="T15" s="1207"/>
      <c r="U15" s="1207"/>
      <c r="V15" s="1207"/>
      <c r="W15" s="1207"/>
      <c r="X15" s="1207"/>
      <c r="Y15" s="1207"/>
      <c r="Z15" s="1207"/>
      <c r="AA15" s="1207"/>
      <c r="AB15" s="1207"/>
      <c r="AC15" s="1207"/>
      <c r="AD15" s="1207"/>
      <c r="AE15" s="1207"/>
      <c r="AF15" s="1207"/>
      <c r="AG15" s="1207"/>
      <c r="AH15" s="1207"/>
      <c r="AI15" s="1207"/>
      <c r="AJ15" s="1207"/>
      <c r="AK15" s="1207"/>
      <c r="AL15" s="1207"/>
      <c r="AM15" s="1207"/>
      <c r="AN15" s="1207"/>
      <c r="AO15" s="1207"/>
      <c r="AP15" s="1207"/>
      <c r="AQ15" s="1207"/>
      <c r="AR15" s="1207"/>
      <c r="AS15" s="1207"/>
      <c r="AT15" s="1207"/>
      <c r="AU15" s="1207"/>
      <c r="AV15" s="1207"/>
      <c r="AW15" s="1207"/>
      <c r="AX15" s="1207"/>
      <c r="AY15" s="1207"/>
      <c r="AZ15" s="1207"/>
      <c r="BA15" s="1207"/>
      <c r="BB15" s="1207"/>
      <c r="BC15" s="1207"/>
      <c r="BD15" s="1207"/>
      <c r="BE15" s="1207"/>
      <c r="BF15" s="1207"/>
      <c r="BG15" s="1207"/>
      <c r="BH15" s="1207"/>
      <c r="BI15" s="1207"/>
      <c r="BJ15" s="1207"/>
      <c r="BK15" s="1207"/>
      <c r="BL15" s="1207"/>
      <c r="BM15" s="1207"/>
      <c r="BN15" s="1207"/>
      <c r="BO15" s="1207"/>
      <c r="BP15" s="1207"/>
      <c r="BQ15" s="1207"/>
      <c r="BR15" s="1207"/>
      <c r="BS15" s="1207"/>
      <c r="BT15" s="1207"/>
      <c r="BU15" s="1207"/>
      <c r="BV15" s="1207"/>
      <c r="BW15" s="1207"/>
      <c r="BX15" s="1207"/>
      <c r="BY15" s="1207"/>
      <c r="BZ15" s="1207"/>
      <c r="CA15" s="1207"/>
      <c r="CB15" s="1207"/>
      <c r="CC15" s="1207"/>
      <c r="CD15" s="1207"/>
      <c r="CE15" s="1207"/>
      <c r="CF15" s="1207"/>
      <c r="CG15" s="1207"/>
      <c r="CH15" s="1207"/>
      <c r="CI15" s="1207"/>
      <c r="CJ15" s="1207"/>
      <c r="CK15" s="1207"/>
      <c r="CL15" s="1207"/>
      <c r="CM15" s="1207"/>
      <c r="CN15" s="1207"/>
      <c r="CO15" s="1207"/>
      <c r="CP15" s="1207"/>
      <c r="CQ15" s="1207"/>
      <c r="CR15" s="1207"/>
      <c r="CS15" s="1207"/>
      <c r="CT15" s="1207"/>
      <c r="CU15" s="1207"/>
      <c r="CV15" s="1207"/>
      <c r="CW15" s="1207"/>
      <c r="CX15" s="1207"/>
      <c r="CY15" s="1207"/>
      <c r="CZ15" s="1207"/>
      <c r="DA15" s="1207"/>
      <c r="DB15" s="1207"/>
      <c r="DC15" s="1207"/>
      <c r="DD15" s="1207"/>
      <c r="DE15" s="1207"/>
    </row>
    <row r="16" spans="1:109" s="241" customFormat="1" ht="13" x14ac:dyDescent="0.2">
      <c r="A16" s="243"/>
      <c r="B16" s="1207"/>
      <c r="C16" s="1207"/>
      <c r="D16" s="1207"/>
      <c r="E16" s="1207"/>
      <c r="F16" s="1207"/>
      <c r="G16" s="1207"/>
      <c r="H16" s="1207"/>
      <c r="I16" s="1207"/>
      <c r="J16" s="1207"/>
      <c r="K16" s="1207"/>
      <c r="L16" s="1207"/>
      <c r="M16" s="1207"/>
      <c r="N16" s="1207"/>
      <c r="O16" s="1207"/>
      <c r="P16" s="1207"/>
      <c r="Q16" s="1207"/>
      <c r="R16" s="1207"/>
      <c r="S16" s="1207"/>
      <c r="T16" s="1207"/>
      <c r="U16" s="1207"/>
      <c r="V16" s="1207"/>
      <c r="W16" s="1207"/>
      <c r="X16" s="1207"/>
      <c r="Y16" s="1207"/>
      <c r="Z16" s="1207"/>
      <c r="AA16" s="1207"/>
      <c r="AB16" s="1207"/>
      <c r="AC16" s="1207"/>
      <c r="AD16" s="1207"/>
      <c r="AE16" s="1207"/>
      <c r="AF16" s="1207"/>
      <c r="AG16" s="1207"/>
      <c r="AH16" s="1207"/>
      <c r="AI16" s="1207"/>
      <c r="AJ16" s="1207"/>
      <c r="AK16" s="1207"/>
      <c r="AL16" s="1207"/>
      <c r="AM16" s="1207"/>
      <c r="AN16" s="1207"/>
      <c r="AO16" s="1207"/>
      <c r="AP16" s="1207"/>
      <c r="AQ16" s="1207"/>
      <c r="AR16" s="1207"/>
      <c r="AS16" s="1207"/>
      <c r="AT16" s="1207"/>
      <c r="AU16" s="1207"/>
      <c r="AV16" s="1207"/>
      <c r="AW16" s="1207"/>
      <c r="AX16" s="1207"/>
      <c r="AY16" s="1207"/>
      <c r="AZ16" s="1207"/>
      <c r="BA16" s="1207"/>
      <c r="BB16" s="1207"/>
      <c r="BC16" s="1207"/>
      <c r="BD16" s="1207"/>
      <c r="BE16" s="1207"/>
      <c r="BF16" s="1207"/>
      <c r="BG16" s="1207"/>
      <c r="BH16" s="1207"/>
      <c r="BI16" s="1207"/>
      <c r="BJ16" s="1207"/>
      <c r="BK16" s="1207"/>
      <c r="BL16" s="1207"/>
      <c r="BM16" s="1207"/>
      <c r="BN16" s="1207"/>
      <c r="BO16" s="1207"/>
      <c r="BP16" s="1207"/>
      <c r="BQ16" s="1207"/>
      <c r="BR16" s="1207"/>
      <c r="BS16" s="1207"/>
      <c r="BT16" s="1207"/>
      <c r="BU16" s="1207"/>
      <c r="BV16" s="1207"/>
      <c r="BW16" s="1207"/>
      <c r="BX16" s="1207"/>
      <c r="BY16" s="1207"/>
      <c r="BZ16" s="1207"/>
      <c r="CA16" s="1207"/>
      <c r="CB16" s="1207"/>
      <c r="CC16" s="1207"/>
      <c r="CD16" s="1207"/>
      <c r="CE16" s="1207"/>
      <c r="CF16" s="1207"/>
      <c r="CG16" s="1207"/>
      <c r="CH16" s="1207"/>
      <c r="CI16" s="1207"/>
      <c r="CJ16" s="1207"/>
      <c r="CK16" s="1207"/>
      <c r="CL16" s="1207"/>
      <c r="CM16" s="1207"/>
      <c r="CN16" s="1207"/>
      <c r="CO16" s="1207"/>
      <c r="CP16" s="1207"/>
      <c r="CQ16" s="1207"/>
      <c r="CR16" s="1207"/>
      <c r="CS16" s="1207"/>
      <c r="CT16" s="1207"/>
      <c r="CU16" s="1207"/>
      <c r="CV16" s="1207"/>
      <c r="CW16" s="1207"/>
      <c r="CX16" s="1207"/>
      <c r="CY16" s="1207"/>
      <c r="CZ16" s="1207"/>
      <c r="DA16" s="1207"/>
      <c r="DB16" s="1207"/>
      <c r="DC16" s="1207"/>
      <c r="DD16" s="1207"/>
      <c r="DE16" s="1207"/>
    </row>
    <row r="17" spans="1:109" s="241" customFormat="1" ht="13" x14ac:dyDescent="0.2">
      <c r="A17" s="243"/>
      <c r="B17" s="1207"/>
      <c r="C17" s="1207"/>
      <c r="D17" s="1207"/>
      <c r="E17" s="1207"/>
      <c r="F17" s="1207"/>
      <c r="G17" s="1207"/>
      <c r="H17" s="1207"/>
      <c r="I17" s="1207"/>
      <c r="J17" s="1207"/>
      <c r="K17" s="1207"/>
      <c r="L17" s="1207"/>
      <c r="M17" s="1207"/>
      <c r="N17" s="1207"/>
      <c r="O17" s="1207"/>
      <c r="P17" s="1207"/>
      <c r="Q17" s="1207"/>
      <c r="R17" s="1207"/>
      <c r="S17" s="1207"/>
      <c r="T17" s="1207"/>
      <c r="U17" s="1207"/>
      <c r="V17" s="1207"/>
      <c r="W17" s="1207"/>
      <c r="X17" s="1207"/>
      <c r="Y17" s="1207"/>
      <c r="Z17" s="1207"/>
      <c r="AA17" s="1207"/>
      <c r="AB17" s="1207"/>
      <c r="AC17" s="1207"/>
      <c r="AD17" s="1207"/>
      <c r="AE17" s="1207"/>
      <c r="AF17" s="1207"/>
      <c r="AG17" s="1207"/>
      <c r="AH17" s="1207"/>
      <c r="AI17" s="1207"/>
      <c r="AJ17" s="1207"/>
      <c r="AK17" s="1207"/>
      <c r="AL17" s="1207"/>
      <c r="AM17" s="1207"/>
      <c r="AN17" s="1207"/>
      <c r="AO17" s="1207"/>
      <c r="AP17" s="1207"/>
      <c r="AQ17" s="1207"/>
      <c r="AR17" s="1207"/>
      <c r="AS17" s="1207"/>
      <c r="AT17" s="1207"/>
      <c r="AU17" s="1207"/>
      <c r="AV17" s="1207"/>
      <c r="AW17" s="1207"/>
      <c r="AX17" s="1207"/>
      <c r="AY17" s="1207"/>
      <c r="AZ17" s="1207"/>
      <c r="BA17" s="1207"/>
      <c r="BB17" s="1207"/>
      <c r="BC17" s="1207"/>
      <c r="BD17" s="1207"/>
      <c r="BE17" s="1207"/>
      <c r="BF17" s="1207"/>
      <c r="BG17" s="1207"/>
      <c r="BH17" s="1207"/>
      <c r="BI17" s="1207"/>
      <c r="BJ17" s="1207"/>
      <c r="BK17" s="1207"/>
      <c r="BL17" s="1207"/>
      <c r="BM17" s="1207"/>
      <c r="BN17" s="1207"/>
      <c r="BO17" s="1207"/>
      <c r="BP17" s="1207"/>
      <c r="BQ17" s="1207"/>
      <c r="BR17" s="1207"/>
      <c r="BS17" s="1207"/>
      <c r="BT17" s="1207"/>
      <c r="BU17" s="1207"/>
      <c r="BV17" s="1207"/>
      <c r="BW17" s="1207"/>
      <c r="BX17" s="1207"/>
      <c r="BY17" s="1207"/>
      <c r="BZ17" s="1207"/>
      <c r="CA17" s="1207"/>
      <c r="CB17" s="1207"/>
      <c r="CC17" s="1207"/>
      <c r="CD17" s="1207"/>
      <c r="CE17" s="1207"/>
      <c r="CF17" s="1207"/>
      <c r="CG17" s="1207"/>
      <c r="CH17" s="1207"/>
      <c r="CI17" s="1207"/>
      <c r="CJ17" s="1207"/>
      <c r="CK17" s="1207"/>
      <c r="CL17" s="1207"/>
      <c r="CM17" s="1207"/>
      <c r="CN17" s="1207"/>
      <c r="CO17" s="1207"/>
      <c r="CP17" s="1207"/>
      <c r="CQ17" s="1207"/>
      <c r="CR17" s="1207"/>
      <c r="CS17" s="1207"/>
      <c r="CT17" s="1207"/>
      <c r="CU17" s="1207"/>
      <c r="CV17" s="1207"/>
      <c r="CW17" s="1207"/>
      <c r="CX17" s="1207"/>
      <c r="CY17" s="1207"/>
      <c r="CZ17" s="1207"/>
      <c r="DA17" s="1207"/>
      <c r="DB17" s="1207"/>
      <c r="DC17" s="1207"/>
      <c r="DD17" s="1207"/>
      <c r="DE17" s="1207"/>
    </row>
    <row r="18" spans="1:109" s="241" customFormat="1" ht="13" x14ac:dyDescent="0.2">
      <c r="A18" s="243"/>
      <c r="B18" s="1207"/>
      <c r="C18" s="1207"/>
      <c r="D18" s="1207"/>
      <c r="E18" s="1207"/>
      <c r="F18" s="1207"/>
      <c r="G18" s="1207"/>
      <c r="H18" s="1207"/>
      <c r="I18" s="1207"/>
      <c r="J18" s="1207"/>
      <c r="K18" s="1207"/>
      <c r="L18" s="1207"/>
      <c r="M18" s="1207"/>
      <c r="N18" s="1207"/>
      <c r="O18" s="1207"/>
      <c r="P18" s="1207"/>
      <c r="Q18" s="1207"/>
      <c r="R18" s="1207"/>
      <c r="S18" s="1207"/>
      <c r="T18" s="1207"/>
      <c r="U18" s="1207"/>
      <c r="V18" s="1207"/>
      <c r="W18" s="1207"/>
      <c r="X18" s="1207"/>
      <c r="Y18" s="1207"/>
      <c r="Z18" s="1207"/>
      <c r="AA18" s="1207"/>
      <c r="AB18" s="1207"/>
      <c r="AC18" s="1207"/>
      <c r="AD18" s="1207"/>
      <c r="AE18" s="1207"/>
      <c r="AF18" s="1207"/>
      <c r="AG18" s="1207"/>
      <c r="AH18" s="1207"/>
      <c r="AI18" s="1207"/>
      <c r="AJ18" s="1207"/>
      <c r="AK18" s="1207"/>
      <c r="AL18" s="1207"/>
      <c r="AM18" s="1207"/>
      <c r="AN18" s="1207"/>
      <c r="AO18" s="1207"/>
      <c r="AP18" s="1207"/>
      <c r="AQ18" s="1207"/>
      <c r="AR18" s="1207"/>
      <c r="AS18" s="1207"/>
      <c r="AT18" s="1207"/>
      <c r="AU18" s="1207"/>
      <c r="AV18" s="1207"/>
      <c r="AW18" s="1207"/>
      <c r="AX18" s="1207"/>
      <c r="AY18" s="1207"/>
      <c r="AZ18" s="1207"/>
      <c r="BA18" s="1207"/>
      <c r="BB18" s="1207"/>
      <c r="BC18" s="1207"/>
      <c r="BD18" s="1207"/>
      <c r="BE18" s="1207"/>
      <c r="BF18" s="1207"/>
      <c r="BG18" s="1207"/>
      <c r="BH18" s="1207"/>
      <c r="BI18" s="1207"/>
      <c r="BJ18" s="1207"/>
      <c r="BK18" s="1207"/>
      <c r="BL18" s="1207"/>
      <c r="BM18" s="1207"/>
      <c r="BN18" s="1207"/>
      <c r="BO18" s="1207"/>
      <c r="BP18" s="1207"/>
      <c r="BQ18" s="1207"/>
      <c r="BR18" s="1207"/>
      <c r="BS18" s="1207"/>
      <c r="BT18" s="1207"/>
      <c r="BU18" s="1207"/>
      <c r="BV18" s="1207"/>
      <c r="BW18" s="1207"/>
      <c r="BX18" s="1207"/>
      <c r="BY18" s="1207"/>
      <c r="BZ18" s="1207"/>
      <c r="CA18" s="1207"/>
      <c r="CB18" s="1207"/>
      <c r="CC18" s="1207"/>
      <c r="CD18" s="1207"/>
      <c r="CE18" s="1207"/>
      <c r="CF18" s="1207"/>
      <c r="CG18" s="1207"/>
      <c r="CH18" s="1207"/>
      <c r="CI18" s="1207"/>
      <c r="CJ18" s="1207"/>
      <c r="CK18" s="1207"/>
      <c r="CL18" s="1207"/>
      <c r="CM18" s="1207"/>
      <c r="CN18" s="1207"/>
      <c r="CO18" s="1207"/>
      <c r="CP18" s="1207"/>
      <c r="CQ18" s="1207"/>
      <c r="CR18" s="1207"/>
      <c r="CS18" s="1207"/>
      <c r="CT18" s="1207"/>
      <c r="CU18" s="1207"/>
      <c r="CV18" s="1207"/>
      <c r="CW18" s="1207"/>
      <c r="CX18" s="1207"/>
      <c r="CY18" s="1207"/>
      <c r="CZ18" s="1207"/>
      <c r="DA18" s="1207"/>
      <c r="DB18" s="1207"/>
      <c r="DC18" s="1207"/>
      <c r="DD18" s="1207"/>
      <c r="DE18" s="1207"/>
    </row>
    <row r="19" spans="1:109" ht="13" x14ac:dyDescent="0.2">
      <c r="DD19" s="243"/>
      <c r="DE19" s="243"/>
    </row>
    <row r="20" spans="1:109" ht="13" x14ac:dyDescent="0.2">
      <c r="DD20" s="243"/>
      <c r="DE20" s="243"/>
    </row>
    <row r="21" spans="1:109" ht="17.25" customHeight="1" x14ac:dyDescent="0.2">
      <c r="B21" s="1208"/>
      <c r="C21" s="245"/>
      <c r="D21" s="245"/>
      <c r="E21" s="245"/>
      <c r="F21" s="245"/>
      <c r="G21" s="245"/>
      <c r="H21" s="245"/>
      <c r="I21" s="245"/>
      <c r="J21" s="245"/>
      <c r="K21" s="245"/>
      <c r="L21" s="245"/>
      <c r="M21" s="245"/>
      <c r="N21" s="1209"/>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9"/>
      <c r="AU21" s="245"/>
      <c r="AV21" s="245"/>
      <c r="AW21" s="245"/>
      <c r="AX21" s="245"/>
      <c r="AY21" s="245"/>
      <c r="AZ21" s="245"/>
      <c r="BA21" s="245"/>
      <c r="BB21" s="245"/>
      <c r="BC21" s="245"/>
      <c r="BD21" s="245"/>
      <c r="BE21" s="245"/>
      <c r="BF21" s="1209"/>
      <c r="BG21" s="245"/>
      <c r="BH21" s="245"/>
      <c r="BI21" s="245"/>
      <c r="BJ21" s="245"/>
      <c r="BK21" s="245"/>
      <c r="BL21" s="245"/>
      <c r="BM21" s="245"/>
      <c r="BN21" s="245"/>
      <c r="BO21" s="245"/>
      <c r="BP21" s="245"/>
      <c r="BQ21" s="245"/>
      <c r="BR21" s="1209"/>
      <c r="BS21" s="245"/>
      <c r="BT21" s="245"/>
      <c r="BU21" s="245"/>
      <c r="BV21" s="245"/>
      <c r="BW21" s="245"/>
      <c r="BX21" s="245"/>
      <c r="BY21" s="245"/>
      <c r="BZ21" s="245"/>
      <c r="CA21" s="245"/>
      <c r="CB21" s="245"/>
      <c r="CC21" s="245"/>
      <c r="CD21" s="1209"/>
      <c r="CE21" s="245"/>
      <c r="CF21" s="245"/>
      <c r="CG21" s="245"/>
      <c r="CH21" s="245"/>
      <c r="CI21" s="245"/>
      <c r="CJ21" s="245"/>
      <c r="CK21" s="245"/>
      <c r="CL21" s="245"/>
      <c r="CM21" s="245"/>
      <c r="CN21" s="245"/>
      <c r="CO21" s="245"/>
      <c r="CP21" s="1209"/>
      <c r="CQ21" s="245"/>
      <c r="CR21" s="245"/>
      <c r="CS21" s="245"/>
      <c r="CT21" s="245"/>
      <c r="CU21" s="245"/>
      <c r="CV21" s="245"/>
      <c r="CW21" s="245"/>
      <c r="CX21" s="245"/>
      <c r="CY21" s="245"/>
      <c r="CZ21" s="245"/>
      <c r="DA21" s="245"/>
      <c r="DB21" s="1209"/>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10"/>
      <c r="DD40" s="1210"/>
      <c r="DE40" s="243"/>
    </row>
    <row r="41" spans="2:109" ht="16.5"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11"/>
      <c r="I42" s="1212"/>
      <c r="J42" s="1212"/>
      <c r="K42" s="1212"/>
      <c r="AM42" s="1211"/>
      <c r="AN42" s="1211" t="s">
        <v>562</v>
      </c>
      <c r="AP42" s="1212"/>
      <c r="AQ42" s="1212"/>
      <c r="AR42" s="1212"/>
      <c r="AY42" s="1211"/>
      <c r="BA42" s="1212"/>
      <c r="BB42" s="1212"/>
      <c r="BC42" s="1212"/>
      <c r="BK42" s="1211"/>
      <c r="BM42" s="1212"/>
      <c r="BN42" s="1212"/>
      <c r="BO42" s="1212"/>
      <c r="BW42" s="1211"/>
      <c r="BY42" s="1212"/>
      <c r="BZ42" s="1212"/>
      <c r="CA42" s="1212"/>
      <c r="CI42" s="1211"/>
      <c r="CK42" s="1212"/>
      <c r="CL42" s="1212"/>
      <c r="CM42" s="1212"/>
      <c r="CU42" s="1211"/>
      <c r="CW42" s="1212"/>
      <c r="CX42" s="1212"/>
      <c r="CY42" s="1212"/>
    </row>
    <row r="43" spans="2:109" ht="13.5" customHeight="1" x14ac:dyDescent="0.2">
      <c r="B43" s="247"/>
      <c r="AN43" s="1213" t="s">
        <v>563</v>
      </c>
      <c r="AO43" s="1214"/>
      <c r="AP43" s="1214"/>
      <c r="AQ43" s="1214"/>
      <c r="AR43" s="1214"/>
      <c r="AS43" s="1214"/>
      <c r="AT43" s="1214"/>
      <c r="AU43" s="1214"/>
      <c r="AV43" s="1214"/>
      <c r="AW43" s="1214"/>
      <c r="AX43" s="1214"/>
      <c r="AY43" s="1214"/>
      <c r="AZ43" s="1214"/>
      <c r="BA43" s="1214"/>
      <c r="BB43" s="1214"/>
      <c r="BC43" s="1214"/>
      <c r="BD43" s="1214"/>
      <c r="BE43" s="1214"/>
      <c r="BF43" s="1214"/>
      <c r="BG43" s="1214"/>
      <c r="BH43" s="1214"/>
      <c r="BI43" s="1214"/>
      <c r="BJ43" s="1214"/>
      <c r="BK43" s="1214"/>
      <c r="BL43" s="1214"/>
      <c r="BM43" s="1214"/>
      <c r="BN43" s="1214"/>
      <c r="BO43" s="1214"/>
      <c r="BP43" s="1214"/>
      <c r="BQ43" s="1214"/>
      <c r="BR43" s="1214"/>
      <c r="BS43" s="1214"/>
      <c r="BT43" s="1214"/>
      <c r="BU43" s="1214"/>
      <c r="BV43" s="1214"/>
      <c r="BW43" s="1214"/>
      <c r="BX43" s="1214"/>
      <c r="BY43" s="1214"/>
      <c r="BZ43" s="1214"/>
      <c r="CA43" s="1214"/>
      <c r="CB43" s="1214"/>
      <c r="CC43" s="1214"/>
      <c r="CD43" s="1214"/>
      <c r="CE43" s="1214"/>
      <c r="CF43" s="1214"/>
      <c r="CG43" s="1214"/>
      <c r="CH43" s="1214"/>
      <c r="CI43" s="1214"/>
      <c r="CJ43" s="1214"/>
      <c r="CK43" s="1214"/>
      <c r="CL43" s="1214"/>
      <c r="CM43" s="1214"/>
      <c r="CN43" s="1214"/>
      <c r="CO43" s="1214"/>
      <c r="CP43" s="1214"/>
      <c r="CQ43" s="1214"/>
      <c r="CR43" s="1214"/>
      <c r="CS43" s="1214"/>
      <c r="CT43" s="1214"/>
      <c r="CU43" s="1214"/>
      <c r="CV43" s="1214"/>
      <c r="CW43" s="1214"/>
      <c r="CX43" s="1214"/>
      <c r="CY43" s="1214"/>
      <c r="CZ43" s="1214"/>
      <c r="DA43" s="1214"/>
      <c r="DB43" s="1214"/>
      <c r="DC43" s="1215"/>
    </row>
    <row r="44" spans="2:109" ht="13" x14ac:dyDescent="0.2">
      <c r="B44" s="247"/>
      <c r="AN44" s="1216"/>
      <c r="AO44" s="1217"/>
      <c r="AP44" s="1217"/>
      <c r="AQ44" s="1217"/>
      <c r="AR44" s="1217"/>
      <c r="AS44" s="1217"/>
      <c r="AT44" s="1217"/>
      <c r="AU44" s="1217"/>
      <c r="AV44" s="1217"/>
      <c r="AW44" s="1217"/>
      <c r="AX44" s="1217"/>
      <c r="AY44" s="1217"/>
      <c r="AZ44" s="1217"/>
      <c r="BA44" s="1217"/>
      <c r="BB44" s="1217"/>
      <c r="BC44" s="1217"/>
      <c r="BD44" s="1217"/>
      <c r="BE44" s="1217"/>
      <c r="BF44" s="1217"/>
      <c r="BG44" s="1217"/>
      <c r="BH44" s="1217"/>
      <c r="BI44" s="1217"/>
      <c r="BJ44" s="1217"/>
      <c r="BK44" s="1217"/>
      <c r="BL44" s="1217"/>
      <c r="BM44" s="1217"/>
      <c r="BN44" s="1217"/>
      <c r="BO44" s="1217"/>
      <c r="BP44" s="1217"/>
      <c r="BQ44" s="1217"/>
      <c r="BR44" s="1217"/>
      <c r="BS44" s="1217"/>
      <c r="BT44" s="1217"/>
      <c r="BU44" s="1217"/>
      <c r="BV44" s="1217"/>
      <c r="BW44" s="1217"/>
      <c r="BX44" s="1217"/>
      <c r="BY44" s="1217"/>
      <c r="BZ44" s="1217"/>
      <c r="CA44" s="1217"/>
      <c r="CB44" s="1217"/>
      <c r="CC44" s="1217"/>
      <c r="CD44" s="1217"/>
      <c r="CE44" s="1217"/>
      <c r="CF44" s="1217"/>
      <c r="CG44" s="1217"/>
      <c r="CH44" s="1217"/>
      <c r="CI44" s="1217"/>
      <c r="CJ44" s="1217"/>
      <c r="CK44" s="1217"/>
      <c r="CL44" s="1217"/>
      <c r="CM44" s="1217"/>
      <c r="CN44" s="1217"/>
      <c r="CO44" s="1217"/>
      <c r="CP44" s="1217"/>
      <c r="CQ44" s="1217"/>
      <c r="CR44" s="1217"/>
      <c r="CS44" s="1217"/>
      <c r="CT44" s="1217"/>
      <c r="CU44" s="1217"/>
      <c r="CV44" s="1217"/>
      <c r="CW44" s="1217"/>
      <c r="CX44" s="1217"/>
      <c r="CY44" s="1217"/>
      <c r="CZ44" s="1217"/>
      <c r="DA44" s="1217"/>
      <c r="DB44" s="1217"/>
      <c r="DC44" s="1218"/>
    </row>
    <row r="45" spans="2:109" ht="13" x14ac:dyDescent="0.2">
      <c r="B45" s="247"/>
      <c r="AN45" s="1216"/>
      <c r="AO45" s="1217"/>
      <c r="AP45" s="1217"/>
      <c r="AQ45" s="1217"/>
      <c r="AR45" s="1217"/>
      <c r="AS45" s="1217"/>
      <c r="AT45" s="1217"/>
      <c r="AU45" s="1217"/>
      <c r="AV45" s="1217"/>
      <c r="AW45" s="1217"/>
      <c r="AX45" s="1217"/>
      <c r="AY45" s="1217"/>
      <c r="AZ45" s="1217"/>
      <c r="BA45" s="1217"/>
      <c r="BB45" s="1217"/>
      <c r="BC45" s="1217"/>
      <c r="BD45" s="1217"/>
      <c r="BE45" s="1217"/>
      <c r="BF45" s="1217"/>
      <c r="BG45" s="1217"/>
      <c r="BH45" s="1217"/>
      <c r="BI45" s="1217"/>
      <c r="BJ45" s="1217"/>
      <c r="BK45" s="1217"/>
      <c r="BL45" s="1217"/>
      <c r="BM45" s="1217"/>
      <c r="BN45" s="1217"/>
      <c r="BO45" s="1217"/>
      <c r="BP45" s="1217"/>
      <c r="BQ45" s="1217"/>
      <c r="BR45" s="1217"/>
      <c r="BS45" s="1217"/>
      <c r="BT45" s="1217"/>
      <c r="BU45" s="1217"/>
      <c r="BV45" s="1217"/>
      <c r="BW45" s="1217"/>
      <c r="BX45" s="1217"/>
      <c r="BY45" s="1217"/>
      <c r="BZ45" s="1217"/>
      <c r="CA45" s="1217"/>
      <c r="CB45" s="1217"/>
      <c r="CC45" s="1217"/>
      <c r="CD45" s="1217"/>
      <c r="CE45" s="1217"/>
      <c r="CF45" s="1217"/>
      <c r="CG45" s="1217"/>
      <c r="CH45" s="1217"/>
      <c r="CI45" s="1217"/>
      <c r="CJ45" s="1217"/>
      <c r="CK45" s="1217"/>
      <c r="CL45" s="1217"/>
      <c r="CM45" s="1217"/>
      <c r="CN45" s="1217"/>
      <c r="CO45" s="1217"/>
      <c r="CP45" s="1217"/>
      <c r="CQ45" s="1217"/>
      <c r="CR45" s="1217"/>
      <c r="CS45" s="1217"/>
      <c r="CT45" s="1217"/>
      <c r="CU45" s="1217"/>
      <c r="CV45" s="1217"/>
      <c r="CW45" s="1217"/>
      <c r="CX45" s="1217"/>
      <c r="CY45" s="1217"/>
      <c r="CZ45" s="1217"/>
      <c r="DA45" s="1217"/>
      <c r="DB45" s="1217"/>
      <c r="DC45" s="1218"/>
    </row>
    <row r="46" spans="2:109" ht="13" x14ac:dyDescent="0.2">
      <c r="B46" s="247"/>
      <c r="AN46" s="1216"/>
      <c r="AO46" s="1217"/>
      <c r="AP46" s="1217"/>
      <c r="AQ46" s="1217"/>
      <c r="AR46" s="1217"/>
      <c r="AS46" s="1217"/>
      <c r="AT46" s="1217"/>
      <c r="AU46" s="1217"/>
      <c r="AV46" s="1217"/>
      <c r="AW46" s="1217"/>
      <c r="AX46" s="1217"/>
      <c r="AY46" s="1217"/>
      <c r="AZ46" s="1217"/>
      <c r="BA46" s="1217"/>
      <c r="BB46" s="1217"/>
      <c r="BC46" s="1217"/>
      <c r="BD46" s="1217"/>
      <c r="BE46" s="1217"/>
      <c r="BF46" s="1217"/>
      <c r="BG46" s="1217"/>
      <c r="BH46" s="1217"/>
      <c r="BI46" s="1217"/>
      <c r="BJ46" s="1217"/>
      <c r="BK46" s="1217"/>
      <c r="BL46" s="1217"/>
      <c r="BM46" s="1217"/>
      <c r="BN46" s="1217"/>
      <c r="BO46" s="1217"/>
      <c r="BP46" s="1217"/>
      <c r="BQ46" s="1217"/>
      <c r="BR46" s="1217"/>
      <c r="BS46" s="1217"/>
      <c r="BT46" s="1217"/>
      <c r="BU46" s="1217"/>
      <c r="BV46" s="1217"/>
      <c r="BW46" s="1217"/>
      <c r="BX46" s="1217"/>
      <c r="BY46" s="1217"/>
      <c r="BZ46" s="1217"/>
      <c r="CA46" s="1217"/>
      <c r="CB46" s="1217"/>
      <c r="CC46" s="1217"/>
      <c r="CD46" s="1217"/>
      <c r="CE46" s="1217"/>
      <c r="CF46" s="1217"/>
      <c r="CG46" s="1217"/>
      <c r="CH46" s="1217"/>
      <c r="CI46" s="1217"/>
      <c r="CJ46" s="1217"/>
      <c r="CK46" s="1217"/>
      <c r="CL46" s="1217"/>
      <c r="CM46" s="1217"/>
      <c r="CN46" s="1217"/>
      <c r="CO46" s="1217"/>
      <c r="CP46" s="1217"/>
      <c r="CQ46" s="1217"/>
      <c r="CR46" s="1217"/>
      <c r="CS46" s="1217"/>
      <c r="CT46" s="1217"/>
      <c r="CU46" s="1217"/>
      <c r="CV46" s="1217"/>
      <c r="CW46" s="1217"/>
      <c r="CX46" s="1217"/>
      <c r="CY46" s="1217"/>
      <c r="CZ46" s="1217"/>
      <c r="DA46" s="1217"/>
      <c r="DB46" s="1217"/>
      <c r="DC46" s="1218"/>
    </row>
    <row r="47" spans="2:109" ht="13" x14ac:dyDescent="0.2">
      <c r="B47" s="247"/>
      <c r="AN47" s="1219"/>
      <c r="AO47" s="1220"/>
      <c r="AP47" s="1220"/>
      <c r="AQ47" s="1220"/>
      <c r="AR47" s="1220"/>
      <c r="AS47" s="1220"/>
      <c r="AT47" s="1220"/>
      <c r="AU47" s="1220"/>
      <c r="AV47" s="1220"/>
      <c r="AW47" s="1220"/>
      <c r="AX47" s="1220"/>
      <c r="AY47" s="1220"/>
      <c r="AZ47" s="1220"/>
      <c r="BA47" s="1220"/>
      <c r="BB47" s="1220"/>
      <c r="BC47" s="1220"/>
      <c r="BD47" s="1220"/>
      <c r="BE47" s="1220"/>
      <c r="BF47" s="1220"/>
      <c r="BG47" s="1220"/>
      <c r="BH47" s="1220"/>
      <c r="BI47" s="1220"/>
      <c r="BJ47" s="1220"/>
      <c r="BK47" s="1220"/>
      <c r="BL47" s="1220"/>
      <c r="BM47" s="1220"/>
      <c r="BN47" s="1220"/>
      <c r="BO47" s="1220"/>
      <c r="BP47" s="1220"/>
      <c r="BQ47" s="1220"/>
      <c r="BR47" s="1220"/>
      <c r="BS47" s="1220"/>
      <c r="BT47" s="1220"/>
      <c r="BU47" s="1220"/>
      <c r="BV47" s="1220"/>
      <c r="BW47" s="1220"/>
      <c r="BX47" s="1220"/>
      <c r="BY47" s="1220"/>
      <c r="BZ47" s="1220"/>
      <c r="CA47" s="1220"/>
      <c r="CB47" s="1220"/>
      <c r="CC47" s="1220"/>
      <c r="CD47" s="1220"/>
      <c r="CE47" s="1220"/>
      <c r="CF47" s="1220"/>
      <c r="CG47" s="1220"/>
      <c r="CH47" s="1220"/>
      <c r="CI47" s="1220"/>
      <c r="CJ47" s="1220"/>
      <c r="CK47" s="1220"/>
      <c r="CL47" s="1220"/>
      <c r="CM47" s="1220"/>
      <c r="CN47" s="1220"/>
      <c r="CO47" s="1220"/>
      <c r="CP47" s="1220"/>
      <c r="CQ47" s="1220"/>
      <c r="CR47" s="1220"/>
      <c r="CS47" s="1220"/>
      <c r="CT47" s="1220"/>
      <c r="CU47" s="1220"/>
      <c r="CV47" s="1220"/>
      <c r="CW47" s="1220"/>
      <c r="CX47" s="1220"/>
      <c r="CY47" s="1220"/>
      <c r="CZ47" s="1220"/>
      <c r="DA47" s="1220"/>
      <c r="DB47" s="1220"/>
      <c r="DC47" s="1221"/>
    </row>
    <row r="48" spans="2:109" ht="13" x14ac:dyDescent="0.2">
      <c r="B48" s="247"/>
      <c r="H48" s="1222"/>
      <c r="I48" s="1222"/>
      <c r="J48" s="1222"/>
      <c r="AN48" s="1222"/>
      <c r="AO48" s="1222"/>
      <c r="AP48" s="1222"/>
      <c r="AZ48" s="1222"/>
      <c r="BA48" s="1222"/>
      <c r="BB48" s="1222"/>
      <c r="BL48" s="1222"/>
      <c r="BM48" s="1222"/>
      <c r="BN48" s="1222"/>
      <c r="BX48" s="1222"/>
      <c r="BY48" s="1222"/>
      <c r="BZ48" s="1222"/>
      <c r="CJ48" s="1222"/>
      <c r="CK48" s="1222"/>
      <c r="CL48" s="1222"/>
      <c r="CV48" s="1222"/>
      <c r="CW48" s="1222"/>
      <c r="CX48" s="1222"/>
    </row>
    <row r="49" spans="1:109" ht="13" x14ac:dyDescent="0.2">
      <c r="B49" s="247"/>
      <c r="AN49" s="243" t="s">
        <v>564</v>
      </c>
    </row>
    <row r="50" spans="1:109" ht="13" x14ac:dyDescent="0.2">
      <c r="B50" s="247"/>
      <c r="G50" s="1223"/>
      <c r="H50" s="1223"/>
      <c r="I50" s="1223"/>
      <c r="J50" s="1223"/>
      <c r="K50" s="1224"/>
      <c r="L50" s="1224"/>
      <c r="M50" s="1225"/>
      <c r="N50" s="1225"/>
      <c r="AN50" s="1226"/>
      <c r="AO50" s="1227"/>
      <c r="AP50" s="1227"/>
      <c r="AQ50" s="1227"/>
      <c r="AR50" s="1227"/>
      <c r="AS50" s="1227"/>
      <c r="AT50" s="1227"/>
      <c r="AU50" s="1227"/>
      <c r="AV50" s="1227"/>
      <c r="AW50" s="1227"/>
      <c r="AX50" s="1227"/>
      <c r="AY50" s="1227"/>
      <c r="AZ50" s="1227"/>
      <c r="BA50" s="1227"/>
      <c r="BB50" s="1227"/>
      <c r="BC50" s="1227"/>
      <c r="BD50" s="1227"/>
      <c r="BE50" s="1227"/>
      <c r="BF50" s="1227"/>
      <c r="BG50" s="1227"/>
      <c r="BH50" s="1227"/>
      <c r="BI50" s="1227"/>
      <c r="BJ50" s="1227"/>
      <c r="BK50" s="1227"/>
      <c r="BL50" s="1227"/>
      <c r="BM50" s="1227"/>
      <c r="BN50" s="1227"/>
      <c r="BO50" s="1228"/>
      <c r="BP50" s="1229" t="s">
        <v>523</v>
      </c>
      <c r="BQ50" s="1229"/>
      <c r="BR50" s="1229"/>
      <c r="BS50" s="1229"/>
      <c r="BT50" s="1229"/>
      <c r="BU50" s="1229"/>
      <c r="BV50" s="1229"/>
      <c r="BW50" s="1229"/>
      <c r="BX50" s="1229" t="s">
        <v>524</v>
      </c>
      <c r="BY50" s="1229"/>
      <c r="BZ50" s="1229"/>
      <c r="CA50" s="1229"/>
      <c r="CB50" s="1229"/>
      <c r="CC50" s="1229"/>
      <c r="CD50" s="1229"/>
      <c r="CE50" s="1229"/>
      <c r="CF50" s="1229" t="s">
        <v>525</v>
      </c>
      <c r="CG50" s="1229"/>
      <c r="CH50" s="1229"/>
      <c r="CI50" s="1229"/>
      <c r="CJ50" s="1229"/>
      <c r="CK50" s="1229"/>
      <c r="CL50" s="1229"/>
      <c r="CM50" s="1229"/>
      <c r="CN50" s="1229" t="s">
        <v>526</v>
      </c>
      <c r="CO50" s="1229"/>
      <c r="CP50" s="1229"/>
      <c r="CQ50" s="1229"/>
      <c r="CR50" s="1229"/>
      <c r="CS50" s="1229"/>
      <c r="CT50" s="1229"/>
      <c r="CU50" s="1229"/>
      <c r="CV50" s="1229" t="s">
        <v>527</v>
      </c>
      <c r="CW50" s="1229"/>
      <c r="CX50" s="1229"/>
      <c r="CY50" s="1229"/>
      <c r="CZ50" s="1229"/>
      <c r="DA50" s="1229"/>
      <c r="DB50" s="1229"/>
      <c r="DC50" s="1229"/>
    </row>
    <row r="51" spans="1:109" ht="13.5" customHeight="1" x14ac:dyDescent="0.2">
      <c r="B51" s="247"/>
      <c r="G51" s="1230"/>
      <c r="H51" s="1230"/>
      <c r="I51" s="1231"/>
      <c r="J51" s="1231"/>
      <c r="K51" s="1232"/>
      <c r="L51" s="1232"/>
      <c r="M51" s="1232"/>
      <c r="N51" s="1232"/>
      <c r="AM51" s="1222"/>
      <c r="AN51" s="1233" t="s">
        <v>565</v>
      </c>
      <c r="AO51" s="1233"/>
      <c r="AP51" s="1233"/>
      <c r="AQ51" s="1233"/>
      <c r="AR51" s="1233"/>
      <c r="AS51" s="1233"/>
      <c r="AT51" s="1233"/>
      <c r="AU51" s="1233"/>
      <c r="AV51" s="1233"/>
      <c r="AW51" s="1233"/>
      <c r="AX51" s="1233"/>
      <c r="AY51" s="1233"/>
      <c r="AZ51" s="1233"/>
      <c r="BA51" s="1233"/>
      <c r="BB51" s="1233" t="s">
        <v>566</v>
      </c>
      <c r="BC51" s="1233"/>
      <c r="BD51" s="1233"/>
      <c r="BE51" s="1233"/>
      <c r="BF51" s="1233"/>
      <c r="BG51" s="1233"/>
      <c r="BH51" s="1233"/>
      <c r="BI51" s="1233"/>
      <c r="BJ51" s="1233"/>
      <c r="BK51" s="1233"/>
      <c r="BL51" s="1233"/>
      <c r="BM51" s="1233"/>
      <c r="BN51" s="1233"/>
      <c r="BO51" s="1233"/>
      <c r="BP51" s="1234">
        <v>57.9</v>
      </c>
      <c r="BQ51" s="1234"/>
      <c r="BR51" s="1234"/>
      <c r="BS51" s="1234"/>
      <c r="BT51" s="1234"/>
      <c r="BU51" s="1234"/>
      <c r="BV51" s="1234"/>
      <c r="BW51" s="1234"/>
      <c r="BX51" s="1235"/>
      <c r="BY51" s="1234"/>
      <c r="BZ51" s="1234"/>
      <c r="CA51" s="1234"/>
      <c r="CB51" s="1234"/>
      <c r="CC51" s="1234"/>
      <c r="CD51" s="1234"/>
      <c r="CE51" s="1234"/>
      <c r="CF51" s="1235"/>
      <c r="CG51" s="1234"/>
      <c r="CH51" s="1234"/>
      <c r="CI51" s="1234"/>
      <c r="CJ51" s="1234"/>
      <c r="CK51" s="1234"/>
      <c r="CL51" s="1234"/>
      <c r="CM51" s="1234"/>
      <c r="CN51" s="1235"/>
      <c r="CO51" s="1234"/>
      <c r="CP51" s="1234"/>
      <c r="CQ51" s="1234"/>
      <c r="CR51" s="1234"/>
      <c r="CS51" s="1234"/>
      <c r="CT51" s="1234"/>
      <c r="CU51" s="1234"/>
      <c r="CV51" s="1235"/>
      <c r="CW51" s="1234"/>
      <c r="CX51" s="1234"/>
      <c r="CY51" s="1234"/>
      <c r="CZ51" s="1234"/>
      <c r="DA51" s="1234"/>
      <c r="DB51" s="1234"/>
      <c r="DC51" s="1234"/>
    </row>
    <row r="52" spans="1:109" ht="13" x14ac:dyDescent="0.2">
      <c r="B52" s="247"/>
      <c r="G52" s="1230"/>
      <c r="H52" s="1230"/>
      <c r="I52" s="1231"/>
      <c r="J52" s="1231"/>
      <c r="K52" s="1232"/>
      <c r="L52" s="1232"/>
      <c r="M52" s="1232"/>
      <c r="N52" s="1232"/>
      <c r="AM52" s="1222"/>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4"/>
      <c r="BQ52" s="1234"/>
      <c r="BR52" s="1234"/>
      <c r="BS52" s="1234"/>
      <c r="BT52" s="1234"/>
      <c r="BU52" s="1234"/>
      <c r="BV52" s="1234"/>
      <c r="BW52" s="1234"/>
      <c r="BX52" s="1234"/>
      <c r="BY52" s="1234"/>
      <c r="BZ52" s="1234"/>
      <c r="CA52" s="1234"/>
      <c r="CB52" s="1234"/>
      <c r="CC52" s="1234"/>
      <c r="CD52" s="1234"/>
      <c r="CE52" s="1234"/>
      <c r="CF52" s="1234"/>
      <c r="CG52" s="1234"/>
      <c r="CH52" s="1234"/>
      <c r="CI52" s="1234"/>
      <c r="CJ52" s="1234"/>
      <c r="CK52" s="1234"/>
      <c r="CL52" s="1234"/>
      <c r="CM52" s="1234"/>
      <c r="CN52" s="1234"/>
      <c r="CO52" s="1234"/>
      <c r="CP52" s="1234"/>
      <c r="CQ52" s="1234"/>
      <c r="CR52" s="1234"/>
      <c r="CS52" s="1234"/>
      <c r="CT52" s="1234"/>
      <c r="CU52" s="1234"/>
      <c r="CV52" s="1234"/>
      <c r="CW52" s="1234"/>
      <c r="CX52" s="1234"/>
      <c r="CY52" s="1234"/>
      <c r="CZ52" s="1234"/>
      <c r="DA52" s="1234"/>
      <c r="DB52" s="1234"/>
      <c r="DC52" s="1234"/>
    </row>
    <row r="53" spans="1:109" ht="13" x14ac:dyDescent="0.2">
      <c r="A53" s="1212"/>
      <c r="B53" s="247"/>
      <c r="G53" s="1230"/>
      <c r="H53" s="1230"/>
      <c r="I53" s="1223"/>
      <c r="J53" s="1223"/>
      <c r="K53" s="1232"/>
      <c r="L53" s="1232"/>
      <c r="M53" s="1232"/>
      <c r="N53" s="1232"/>
      <c r="AM53" s="1222"/>
      <c r="AN53" s="1233"/>
      <c r="AO53" s="1233"/>
      <c r="AP53" s="1233"/>
      <c r="AQ53" s="1233"/>
      <c r="AR53" s="1233"/>
      <c r="AS53" s="1233"/>
      <c r="AT53" s="1233"/>
      <c r="AU53" s="1233"/>
      <c r="AV53" s="1233"/>
      <c r="AW53" s="1233"/>
      <c r="AX53" s="1233"/>
      <c r="AY53" s="1233"/>
      <c r="AZ53" s="1233"/>
      <c r="BA53" s="1233"/>
      <c r="BB53" s="1233" t="s">
        <v>567</v>
      </c>
      <c r="BC53" s="1233"/>
      <c r="BD53" s="1233"/>
      <c r="BE53" s="1233"/>
      <c r="BF53" s="1233"/>
      <c r="BG53" s="1233"/>
      <c r="BH53" s="1233"/>
      <c r="BI53" s="1233"/>
      <c r="BJ53" s="1233"/>
      <c r="BK53" s="1233"/>
      <c r="BL53" s="1233"/>
      <c r="BM53" s="1233"/>
      <c r="BN53" s="1233"/>
      <c r="BO53" s="1233"/>
      <c r="BP53" s="1234">
        <v>70.2</v>
      </c>
      <c r="BQ53" s="1234"/>
      <c r="BR53" s="1234"/>
      <c r="BS53" s="1234"/>
      <c r="BT53" s="1234"/>
      <c r="BU53" s="1234"/>
      <c r="BV53" s="1234"/>
      <c r="BW53" s="1234"/>
      <c r="BX53" s="1235"/>
      <c r="BY53" s="1234"/>
      <c r="BZ53" s="1234"/>
      <c r="CA53" s="1234"/>
      <c r="CB53" s="1234"/>
      <c r="CC53" s="1234"/>
      <c r="CD53" s="1234"/>
      <c r="CE53" s="1234"/>
      <c r="CF53" s="1235"/>
      <c r="CG53" s="1234"/>
      <c r="CH53" s="1234"/>
      <c r="CI53" s="1234"/>
      <c r="CJ53" s="1234"/>
      <c r="CK53" s="1234"/>
      <c r="CL53" s="1234"/>
      <c r="CM53" s="1234"/>
      <c r="CN53" s="1235"/>
      <c r="CO53" s="1234"/>
      <c r="CP53" s="1234"/>
      <c r="CQ53" s="1234"/>
      <c r="CR53" s="1234"/>
      <c r="CS53" s="1234"/>
      <c r="CT53" s="1234"/>
      <c r="CU53" s="1234"/>
      <c r="CV53" s="1235"/>
      <c r="CW53" s="1234"/>
      <c r="CX53" s="1234"/>
      <c r="CY53" s="1234"/>
      <c r="CZ53" s="1234"/>
      <c r="DA53" s="1234"/>
      <c r="DB53" s="1234"/>
      <c r="DC53" s="1234"/>
    </row>
    <row r="54" spans="1:109" ht="13" x14ac:dyDescent="0.2">
      <c r="A54" s="1212"/>
      <c r="B54" s="247"/>
      <c r="G54" s="1230"/>
      <c r="H54" s="1230"/>
      <c r="I54" s="1223"/>
      <c r="J54" s="1223"/>
      <c r="K54" s="1232"/>
      <c r="L54" s="1232"/>
      <c r="M54" s="1232"/>
      <c r="N54" s="1232"/>
      <c r="AM54" s="1222"/>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4"/>
      <c r="BQ54" s="1234"/>
      <c r="BR54" s="1234"/>
      <c r="BS54" s="1234"/>
      <c r="BT54" s="1234"/>
      <c r="BU54" s="1234"/>
      <c r="BV54" s="1234"/>
      <c r="BW54" s="1234"/>
      <c r="BX54" s="1234"/>
      <c r="BY54" s="1234"/>
      <c r="BZ54" s="1234"/>
      <c r="CA54" s="1234"/>
      <c r="CB54" s="1234"/>
      <c r="CC54" s="1234"/>
      <c r="CD54" s="1234"/>
      <c r="CE54" s="1234"/>
      <c r="CF54" s="1234"/>
      <c r="CG54" s="1234"/>
      <c r="CH54" s="1234"/>
      <c r="CI54" s="1234"/>
      <c r="CJ54" s="1234"/>
      <c r="CK54" s="1234"/>
      <c r="CL54" s="1234"/>
      <c r="CM54" s="1234"/>
      <c r="CN54" s="1234"/>
      <c r="CO54" s="1234"/>
      <c r="CP54" s="1234"/>
      <c r="CQ54" s="1234"/>
      <c r="CR54" s="1234"/>
      <c r="CS54" s="1234"/>
      <c r="CT54" s="1234"/>
      <c r="CU54" s="1234"/>
      <c r="CV54" s="1234"/>
      <c r="CW54" s="1234"/>
      <c r="CX54" s="1234"/>
      <c r="CY54" s="1234"/>
      <c r="CZ54" s="1234"/>
      <c r="DA54" s="1234"/>
      <c r="DB54" s="1234"/>
      <c r="DC54" s="1234"/>
    </row>
    <row r="55" spans="1:109" ht="13" x14ac:dyDescent="0.2">
      <c r="A55" s="1212"/>
      <c r="B55" s="247"/>
      <c r="G55" s="1223"/>
      <c r="H55" s="1223"/>
      <c r="I55" s="1223"/>
      <c r="J55" s="1223"/>
      <c r="K55" s="1232"/>
      <c r="L55" s="1232"/>
      <c r="M55" s="1232"/>
      <c r="N55" s="1232"/>
      <c r="AN55" s="1229" t="s">
        <v>568</v>
      </c>
      <c r="AO55" s="1229"/>
      <c r="AP55" s="1229"/>
      <c r="AQ55" s="1229"/>
      <c r="AR55" s="1229"/>
      <c r="AS55" s="1229"/>
      <c r="AT55" s="1229"/>
      <c r="AU55" s="1229"/>
      <c r="AV55" s="1229"/>
      <c r="AW55" s="1229"/>
      <c r="AX55" s="1229"/>
      <c r="AY55" s="1229"/>
      <c r="AZ55" s="1229"/>
      <c r="BA55" s="1229"/>
      <c r="BB55" s="1233" t="s">
        <v>566</v>
      </c>
      <c r="BC55" s="1233"/>
      <c r="BD55" s="1233"/>
      <c r="BE55" s="1233"/>
      <c r="BF55" s="1233"/>
      <c r="BG55" s="1233"/>
      <c r="BH55" s="1233"/>
      <c r="BI55" s="1233"/>
      <c r="BJ55" s="1233"/>
      <c r="BK55" s="1233"/>
      <c r="BL55" s="1233"/>
      <c r="BM55" s="1233"/>
      <c r="BN55" s="1233"/>
      <c r="BO55" s="1233"/>
      <c r="BP55" s="1234">
        <v>23.5</v>
      </c>
      <c r="BQ55" s="1234"/>
      <c r="BR55" s="1234"/>
      <c r="BS55" s="1234"/>
      <c r="BT55" s="1234"/>
      <c r="BU55" s="1234"/>
      <c r="BV55" s="1234"/>
      <c r="BW55" s="1234"/>
      <c r="BX55" s="1235"/>
      <c r="BY55" s="1234"/>
      <c r="BZ55" s="1234"/>
      <c r="CA55" s="1234"/>
      <c r="CB55" s="1234"/>
      <c r="CC55" s="1234"/>
      <c r="CD55" s="1234"/>
      <c r="CE55" s="1234"/>
      <c r="CF55" s="1235"/>
      <c r="CG55" s="1234"/>
      <c r="CH55" s="1234"/>
      <c r="CI55" s="1234"/>
      <c r="CJ55" s="1234"/>
      <c r="CK55" s="1234"/>
      <c r="CL55" s="1234"/>
      <c r="CM55" s="1234"/>
      <c r="CN55" s="1235"/>
      <c r="CO55" s="1234"/>
      <c r="CP55" s="1234"/>
      <c r="CQ55" s="1234"/>
      <c r="CR55" s="1234"/>
      <c r="CS55" s="1234"/>
      <c r="CT55" s="1234"/>
      <c r="CU55" s="1234"/>
      <c r="CV55" s="1235"/>
      <c r="CW55" s="1234"/>
      <c r="CX55" s="1234"/>
      <c r="CY55" s="1234"/>
      <c r="CZ55" s="1234"/>
      <c r="DA55" s="1234"/>
      <c r="DB55" s="1234"/>
      <c r="DC55" s="1234"/>
    </row>
    <row r="56" spans="1:109" ht="13" x14ac:dyDescent="0.2">
      <c r="A56" s="1212"/>
      <c r="B56" s="247"/>
      <c r="G56" s="1223"/>
      <c r="H56" s="1223"/>
      <c r="I56" s="1223"/>
      <c r="J56" s="1223"/>
      <c r="K56" s="1232"/>
      <c r="L56" s="1232"/>
      <c r="M56" s="1232"/>
      <c r="N56" s="1232"/>
      <c r="AN56" s="1229"/>
      <c r="AO56" s="1229"/>
      <c r="AP56" s="1229"/>
      <c r="AQ56" s="1229"/>
      <c r="AR56" s="1229"/>
      <c r="AS56" s="1229"/>
      <c r="AT56" s="1229"/>
      <c r="AU56" s="1229"/>
      <c r="AV56" s="1229"/>
      <c r="AW56" s="1229"/>
      <c r="AX56" s="1229"/>
      <c r="AY56" s="1229"/>
      <c r="AZ56" s="1229"/>
      <c r="BA56" s="1229"/>
      <c r="BB56" s="1233"/>
      <c r="BC56" s="1233"/>
      <c r="BD56" s="1233"/>
      <c r="BE56" s="1233"/>
      <c r="BF56" s="1233"/>
      <c r="BG56" s="1233"/>
      <c r="BH56" s="1233"/>
      <c r="BI56" s="1233"/>
      <c r="BJ56" s="1233"/>
      <c r="BK56" s="1233"/>
      <c r="BL56" s="1233"/>
      <c r="BM56" s="1233"/>
      <c r="BN56" s="1233"/>
      <c r="BO56" s="1233"/>
      <c r="BP56" s="1234"/>
      <c r="BQ56" s="1234"/>
      <c r="BR56" s="1234"/>
      <c r="BS56" s="1234"/>
      <c r="BT56" s="1234"/>
      <c r="BU56" s="1234"/>
      <c r="BV56" s="1234"/>
      <c r="BW56" s="1234"/>
      <c r="BX56" s="1234"/>
      <c r="BY56" s="1234"/>
      <c r="BZ56" s="1234"/>
      <c r="CA56" s="1234"/>
      <c r="CB56" s="1234"/>
      <c r="CC56" s="1234"/>
      <c r="CD56" s="1234"/>
      <c r="CE56" s="1234"/>
      <c r="CF56" s="1234"/>
      <c r="CG56" s="1234"/>
      <c r="CH56" s="1234"/>
      <c r="CI56" s="1234"/>
      <c r="CJ56" s="1234"/>
      <c r="CK56" s="1234"/>
      <c r="CL56" s="1234"/>
      <c r="CM56" s="1234"/>
      <c r="CN56" s="1234"/>
      <c r="CO56" s="1234"/>
      <c r="CP56" s="1234"/>
      <c r="CQ56" s="1234"/>
      <c r="CR56" s="1234"/>
      <c r="CS56" s="1234"/>
      <c r="CT56" s="1234"/>
      <c r="CU56" s="1234"/>
      <c r="CV56" s="1234"/>
      <c r="CW56" s="1234"/>
      <c r="CX56" s="1234"/>
      <c r="CY56" s="1234"/>
      <c r="CZ56" s="1234"/>
      <c r="DA56" s="1234"/>
      <c r="DB56" s="1234"/>
      <c r="DC56" s="1234"/>
    </row>
    <row r="57" spans="1:109" s="1212" customFormat="1" ht="13" x14ac:dyDescent="0.2">
      <c r="B57" s="1236"/>
      <c r="G57" s="1223"/>
      <c r="H57" s="1223"/>
      <c r="I57" s="1237"/>
      <c r="J57" s="1237"/>
      <c r="K57" s="1232"/>
      <c r="L57" s="1232"/>
      <c r="M57" s="1232"/>
      <c r="N57" s="1232"/>
      <c r="AM57" s="243"/>
      <c r="AN57" s="1229"/>
      <c r="AO57" s="1229"/>
      <c r="AP57" s="1229"/>
      <c r="AQ57" s="1229"/>
      <c r="AR57" s="1229"/>
      <c r="AS57" s="1229"/>
      <c r="AT57" s="1229"/>
      <c r="AU57" s="1229"/>
      <c r="AV57" s="1229"/>
      <c r="AW57" s="1229"/>
      <c r="AX57" s="1229"/>
      <c r="AY57" s="1229"/>
      <c r="AZ57" s="1229"/>
      <c r="BA57" s="1229"/>
      <c r="BB57" s="1233" t="s">
        <v>567</v>
      </c>
      <c r="BC57" s="1233"/>
      <c r="BD57" s="1233"/>
      <c r="BE57" s="1233"/>
      <c r="BF57" s="1233"/>
      <c r="BG57" s="1233"/>
      <c r="BH57" s="1233"/>
      <c r="BI57" s="1233"/>
      <c r="BJ57" s="1233"/>
      <c r="BK57" s="1233"/>
      <c r="BL57" s="1233"/>
      <c r="BM57" s="1233"/>
      <c r="BN57" s="1233"/>
      <c r="BO57" s="1233"/>
      <c r="BP57" s="1234">
        <v>62</v>
      </c>
      <c r="BQ57" s="1234"/>
      <c r="BR57" s="1234"/>
      <c r="BS57" s="1234"/>
      <c r="BT57" s="1234"/>
      <c r="BU57" s="1234"/>
      <c r="BV57" s="1234"/>
      <c r="BW57" s="1234"/>
      <c r="BX57" s="1235"/>
      <c r="BY57" s="1234"/>
      <c r="BZ57" s="1234"/>
      <c r="CA57" s="1234"/>
      <c r="CB57" s="1234"/>
      <c r="CC57" s="1234"/>
      <c r="CD57" s="1234"/>
      <c r="CE57" s="1234"/>
      <c r="CF57" s="1235"/>
      <c r="CG57" s="1234"/>
      <c r="CH57" s="1234"/>
      <c r="CI57" s="1234"/>
      <c r="CJ57" s="1234"/>
      <c r="CK57" s="1234"/>
      <c r="CL57" s="1234"/>
      <c r="CM57" s="1234"/>
      <c r="CN57" s="1235"/>
      <c r="CO57" s="1234"/>
      <c r="CP57" s="1234"/>
      <c r="CQ57" s="1234"/>
      <c r="CR57" s="1234"/>
      <c r="CS57" s="1234"/>
      <c r="CT57" s="1234"/>
      <c r="CU57" s="1234"/>
      <c r="CV57" s="1235"/>
      <c r="CW57" s="1234"/>
      <c r="CX57" s="1234"/>
      <c r="CY57" s="1234"/>
      <c r="CZ57" s="1234"/>
      <c r="DA57" s="1234"/>
      <c r="DB57" s="1234"/>
      <c r="DC57" s="1234"/>
      <c r="DD57" s="1238"/>
      <c r="DE57" s="1236"/>
    </row>
    <row r="58" spans="1:109" s="1212" customFormat="1" ht="13" x14ac:dyDescent="0.2">
      <c r="A58" s="243"/>
      <c r="B58" s="1236"/>
      <c r="G58" s="1223"/>
      <c r="H58" s="1223"/>
      <c r="I58" s="1237"/>
      <c r="J58" s="1237"/>
      <c r="K58" s="1232"/>
      <c r="L58" s="1232"/>
      <c r="M58" s="1232"/>
      <c r="N58" s="1232"/>
      <c r="AM58" s="243"/>
      <c r="AN58" s="1229"/>
      <c r="AO58" s="1229"/>
      <c r="AP58" s="1229"/>
      <c r="AQ58" s="1229"/>
      <c r="AR58" s="1229"/>
      <c r="AS58" s="1229"/>
      <c r="AT58" s="1229"/>
      <c r="AU58" s="1229"/>
      <c r="AV58" s="1229"/>
      <c r="AW58" s="1229"/>
      <c r="AX58" s="1229"/>
      <c r="AY58" s="1229"/>
      <c r="AZ58" s="1229"/>
      <c r="BA58" s="1229"/>
      <c r="BB58" s="1233"/>
      <c r="BC58" s="1233"/>
      <c r="BD58" s="1233"/>
      <c r="BE58" s="1233"/>
      <c r="BF58" s="1233"/>
      <c r="BG58" s="1233"/>
      <c r="BH58" s="1233"/>
      <c r="BI58" s="1233"/>
      <c r="BJ58" s="1233"/>
      <c r="BK58" s="1233"/>
      <c r="BL58" s="1233"/>
      <c r="BM58" s="1233"/>
      <c r="BN58" s="1233"/>
      <c r="BO58" s="1233"/>
      <c r="BP58" s="1234"/>
      <c r="BQ58" s="1234"/>
      <c r="BR58" s="1234"/>
      <c r="BS58" s="1234"/>
      <c r="BT58" s="1234"/>
      <c r="BU58" s="1234"/>
      <c r="BV58" s="1234"/>
      <c r="BW58" s="1234"/>
      <c r="BX58" s="1234"/>
      <c r="BY58" s="1234"/>
      <c r="BZ58" s="1234"/>
      <c r="CA58" s="1234"/>
      <c r="CB58" s="1234"/>
      <c r="CC58" s="1234"/>
      <c r="CD58" s="1234"/>
      <c r="CE58" s="1234"/>
      <c r="CF58" s="1234"/>
      <c r="CG58" s="1234"/>
      <c r="CH58" s="1234"/>
      <c r="CI58" s="1234"/>
      <c r="CJ58" s="1234"/>
      <c r="CK58" s="1234"/>
      <c r="CL58" s="1234"/>
      <c r="CM58" s="1234"/>
      <c r="CN58" s="1234"/>
      <c r="CO58" s="1234"/>
      <c r="CP58" s="1234"/>
      <c r="CQ58" s="1234"/>
      <c r="CR58" s="1234"/>
      <c r="CS58" s="1234"/>
      <c r="CT58" s="1234"/>
      <c r="CU58" s="1234"/>
      <c r="CV58" s="1234"/>
      <c r="CW58" s="1234"/>
      <c r="CX58" s="1234"/>
      <c r="CY58" s="1234"/>
      <c r="CZ58" s="1234"/>
      <c r="DA58" s="1234"/>
      <c r="DB58" s="1234"/>
      <c r="DC58" s="1234"/>
      <c r="DD58" s="1238"/>
      <c r="DE58" s="1236"/>
    </row>
    <row r="59" spans="1:109" s="1212" customFormat="1" ht="13" x14ac:dyDescent="0.2">
      <c r="A59" s="243"/>
      <c r="B59" s="1236"/>
      <c r="K59" s="1239"/>
      <c r="L59" s="1239"/>
      <c r="M59" s="1239"/>
      <c r="N59" s="1239"/>
      <c r="AQ59" s="1239"/>
      <c r="AR59" s="1239"/>
      <c r="AS59" s="1239"/>
      <c r="AT59" s="1239"/>
      <c r="BC59" s="1239"/>
      <c r="BD59" s="1239"/>
      <c r="BE59" s="1239"/>
      <c r="BF59" s="1239"/>
      <c r="BO59" s="1239"/>
      <c r="BP59" s="1239"/>
      <c r="BQ59" s="1239"/>
      <c r="BR59" s="1239"/>
      <c r="CA59" s="1239"/>
      <c r="CB59" s="1239"/>
      <c r="CC59" s="1239"/>
      <c r="CD59" s="1239"/>
      <c r="CM59" s="1239"/>
      <c r="CN59" s="1239"/>
      <c r="CO59" s="1239"/>
      <c r="CP59" s="1239"/>
      <c r="CY59" s="1239"/>
      <c r="CZ59" s="1239"/>
      <c r="DA59" s="1239"/>
      <c r="DB59" s="1239"/>
      <c r="DC59" s="1239"/>
      <c r="DD59" s="1238"/>
      <c r="DE59" s="1236"/>
    </row>
    <row r="60" spans="1:109" s="1212" customFormat="1" ht="13" x14ac:dyDescent="0.2">
      <c r="A60" s="243"/>
      <c r="B60" s="1236"/>
      <c r="K60" s="1239"/>
      <c r="L60" s="1239"/>
      <c r="M60" s="1239"/>
      <c r="N60" s="1239"/>
      <c r="AQ60" s="1239"/>
      <c r="AR60" s="1239"/>
      <c r="AS60" s="1239"/>
      <c r="AT60" s="1239"/>
      <c r="BC60" s="1239"/>
      <c r="BD60" s="1239"/>
      <c r="BE60" s="1239"/>
      <c r="BF60" s="1239"/>
      <c r="BO60" s="1239"/>
      <c r="BP60" s="1239"/>
      <c r="BQ60" s="1239"/>
      <c r="BR60" s="1239"/>
      <c r="CA60" s="1239"/>
      <c r="CB60" s="1239"/>
      <c r="CC60" s="1239"/>
      <c r="CD60" s="1239"/>
      <c r="CM60" s="1239"/>
      <c r="CN60" s="1239"/>
      <c r="CO60" s="1239"/>
      <c r="CP60" s="1239"/>
      <c r="CY60" s="1239"/>
      <c r="CZ60" s="1239"/>
      <c r="DA60" s="1239"/>
      <c r="DB60" s="1239"/>
      <c r="DC60" s="1239"/>
      <c r="DD60" s="1238"/>
      <c r="DE60" s="1236"/>
    </row>
    <row r="61" spans="1:109" s="1212" customFormat="1" ht="13" x14ac:dyDescent="0.2">
      <c r="A61" s="243"/>
      <c r="B61" s="1240"/>
      <c r="C61" s="1241"/>
      <c r="D61" s="1241"/>
      <c r="E61" s="1241"/>
      <c r="F61" s="1241"/>
      <c r="G61" s="1241"/>
      <c r="H61" s="1241"/>
      <c r="I61" s="1241"/>
      <c r="J61" s="1241"/>
      <c r="K61" s="1241"/>
      <c r="L61" s="1241"/>
      <c r="M61" s="1242"/>
      <c r="N61" s="1242"/>
      <c r="O61" s="1241"/>
      <c r="P61" s="1241"/>
      <c r="Q61" s="1241"/>
      <c r="R61" s="1241"/>
      <c r="S61" s="1241"/>
      <c r="T61" s="1241"/>
      <c r="U61" s="1241"/>
      <c r="V61" s="1241"/>
      <c r="W61" s="1241"/>
      <c r="X61" s="1241"/>
      <c r="Y61" s="1241"/>
      <c r="Z61" s="1241"/>
      <c r="AA61" s="1241"/>
      <c r="AB61" s="1241"/>
      <c r="AC61" s="1241"/>
      <c r="AD61" s="1241"/>
      <c r="AE61" s="1241"/>
      <c r="AF61" s="1241"/>
      <c r="AG61" s="1241"/>
      <c r="AH61" s="1241"/>
      <c r="AI61" s="1241"/>
      <c r="AJ61" s="1241"/>
      <c r="AK61" s="1241"/>
      <c r="AL61" s="1241"/>
      <c r="AM61" s="1241"/>
      <c r="AN61" s="1241"/>
      <c r="AO61" s="1241"/>
      <c r="AP61" s="1241"/>
      <c r="AQ61" s="1241"/>
      <c r="AR61" s="1241"/>
      <c r="AS61" s="1242"/>
      <c r="AT61" s="1242"/>
      <c r="AU61" s="1241"/>
      <c r="AV61" s="1241"/>
      <c r="AW61" s="1241"/>
      <c r="AX61" s="1241"/>
      <c r="AY61" s="1241"/>
      <c r="AZ61" s="1241"/>
      <c r="BA61" s="1241"/>
      <c r="BB61" s="1241"/>
      <c r="BC61" s="1241"/>
      <c r="BD61" s="1241"/>
      <c r="BE61" s="1242"/>
      <c r="BF61" s="1242"/>
      <c r="BG61" s="1241"/>
      <c r="BH61" s="1241"/>
      <c r="BI61" s="1241"/>
      <c r="BJ61" s="1241"/>
      <c r="BK61" s="1241"/>
      <c r="BL61" s="1241"/>
      <c r="BM61" s="1241"/>
      <c r="BN61" s="1241"/>
      <c r="BO61" s="1241"/>
      <c r="BP61" s="1241"/>
      <c r="BQ61" s="1242"/>
      <c r="BR61" s="1242"/>
      <c r="BS61" s="1241"/>
      <c r="BT61" s="1241"/>
      <c r="BU61" s="1241"/>
      <c r="BV61" s="1241"/>
      <c r="BW61" s="1241"/>
      <c r="BX61" s="1241"/>
      <c r="BY61" s="1241"/>
      <c r="BZ61" s="1241"/>
      <c r="CA61" s="1241"/>
      <c r="CB61" s="1241"/>
      <c r="CC61" s="1242"/>
      <c r="CD61" s="1242"/>
      <c r="CE61" s="1241"/>
      <c r="CF61" s="1241"/>
      <c r="CG61" s="1241"/>
      <c r="CH61" s="1241"/>
      <c r="CI61" s="1241"/>
      <c r="CJ61" s="1241"/>
      <c r="CK61" s="1241"/>
      <c r="CL61" s="1241"/>
      <c r="CM61" s="1241"/>
      <c r="CN61" s="1241"/>
      <c r="CO61" s="1242"/>
      <c r="CP61" s="1242"/>
      <c r="CQ61" s="1241"/>
      <c r="CR61" s="1241"/>
      <c r="CS61" s="1241"/>
      <c r="CT61" s="1241"/>
      <c r="CU61" s="1241"/>
      <c r="CV61" s="1241"/>
      <c r="CW61" s="1241"/>
      <c r="CX61" s="1241"/>
      <c r="CY61" s="1241"/>
      <c r="CZ61" s="1241"/>
      <c r="DA61" s="1242"/>
      <c r="DB61" s="1242"/>
      <c r="DC61" s="1242"/>
      <c r="DD61" s="1243"/>
      <c r="DE61" s="1236"/>
    </row>
    <row r="62" spans="1:109" ht="13" x14ac:dyDescent="0.2">
      <c r="B62" s="1210"/>
      <c r="C62" s="1210"/>
      <c r="D62" s="1210"/>
      <c r="E62" s="1210"/>
      <c r="F62" s="1210"/>
      <c r="G62" s="1210"/>
      <c r="H62" s="1210"/>
      <c r="I62" s="1210"/>
      <c r="J62" s="1210"/>
      <c r="K62" s="1210"/>
      <c r="L62" s="1210"/>
      <c r="M62" s="1210"/>
      <c r="N62" s="1210"/>
      <c r="O62" s="1210"/>
      <c r="P62" s="1210"/>
      <c r="Q62" s="1210"/>
      <c r="R62" s="1210"/>
      <c r="S62" s="1210"/>
      <c r="T62" s="1210"/>
      <c r="U62" s="1210"/>
      <c r="V62" s="1210"/>
      <c r="W62" s="1210"/>
      <c r="X62" s="1210"/>
      <c r="Y62" s="1210"/>
      <c r="Z62" s="1210"/>
      <c r="AA62" s="1210"/>
      <c r="AB62" s="1210"/>
      <c r="AC62" s="1210"/>
      <c r="AD62" s="1210"/>
      <c r="AE62" s="1210"/>
      <c r="AF62" s="1210"/>
      <c r="AG62" s="1210"/>
      <c r="AH62" s="1210"/>
      <c r="AI62" s="1210"/>
      <c r="AJ62" s="1210"/>
      <c r="AK62" s="1210"/>
      <c r="AL62" s="1210"/>
      <c r="AM62" s="1210"/>
      <c r="AN62" s="1210"/>
      <c r="AO62" s="1210"/>
      <c r="AP62" s="1210"/>
      <c r="AQ62" s="1210"/>
      <c r="AR62" s="1210"/>
      <c r="AS62" s="1210"/>
      <c r="AT62" s="1210"/>
      <c r="AU62" s="1210"/>
      <c r="AV62" s="1210"/>
      <c r="AW62" s="1210"/>
      <c r="AX62" s="1210"/>
      <c r="AY62" s="1210"/>
      <c r="AZ62" s="1210"/>
      <c r="BA62" s="1210"/>
      <c r="BB62" s="1210"/>
      <c r="BC62" s="1210"/>
      <c r="BD62" s="1210"/>
      <c r="BE62" s="1210"/>
      <c r="BF62" s="1210"/>
      <c r="BG62" s="1210"/>
      <c r="BH62" s="1210"/>
      <c r="BI62" s="1210"/>
      <c r="BJ62" s="1210"/>
      <c r="BK62" s="1210"/>
      <c r="BL62" s="1210"/>
      <c r="BM62" s="1210"/>
      <c r="BN62" s="1210"/>
      <c r="BO62" s="1210"/>
      <c r="BP62" s="1210"/>
      <c r="BQ62" s="1210"/>
      <c r="BR62" s="1210"/>
      <c r="BS62" s="1210"/>
      <c r="BT62" s="1210"/>
      <c r="BU62" s="1210"/>
      <c r="BV62" s="1210"/>
      <c r="BW62" s="1210"/>
      <c r="BX62" s="1210"/>
      <c r="BY62" s="1210"/>
      <c r="BZ62" s="1210"/>
      <c r="CA62" s="1210"/>
      <c r="CB62" s="1210"/>
      <c r="CC62" s="1210"/>
      <c r="CD62" s="1210"/>
      <c r="CE62" s="1210"/>
      <c r="CF62" s="1210"/>
      <c r="CG62" s="1210"/>
      <c r="CH62" s="1210"/>
      <c r="CI62" s="1210"/>
      <c r="CJ62" s="1210"/>
      <c r="CK62" s="1210"/>
      <c r="CL62" s="1210"/>
      <c r="CM62" s="1210"/>
      <c r="CN62" s="1210"/>
      <c r="CO62" s="1210"/>
      <c r="CP62" s="1210"/>
      <c r="CQ62" s="1210"/>
      <c r="CR62" s="1210"/>
      <c r="CS62" s="1210"/>
      <c r="CT62" s="1210"/>
      <c r="CU62" s="1210"/>
      <c r="CV62" s="1210"/>
      <c r="CW62" s="1210"/>
      <c r="CX62" s="1210"/>
      <c r="CY62" s="1210"/>
      <c r="CZ62" s="1210"/>
      <c r="DA62" s="1210"/>
      <c r="DB62" s="1210"/>
      <c r="DC62" s="1210"/>
      <c r="DD62" s="1210"/>
      <c r="DE62" s="243"/>
    </row>
    <row r="63" spans="1:109" ht="16.5" x14ac:dyDescent="0.2">
      <c r="B63" s="300" t="s">
        <v>569</v>
      </c>
    </row>
    <row r="64" spans="1:109" ht="13" x14ac:dyDescent="0.2">
      <c r="B64" s="247"/>
      <c r="G64" s="1211"/>
      <c r="I64" s="1244"/>
      <c r="J64" s="1244"/>
      <c r="K64" s="1244"/>
      <c r="L64" s="1244"/>
      <c r="M64" s="1244"/>
      <c r="N64" s="1245"/>
      <c r="AM64" s="1211"/>
      <c r="AN64" s="1211" t="s">
        <v>562</v>
      </c>
      <c r="AP64" s="1212"/>
      <c r="AQ64" s="1212"/>
      <c r="AR64" s="1212"/>
      <c r="AY64" s="1211"/>
      <c r="BA64" s="1212"/>
      <c r="BB64" s="1212"/>
      <c r="BC64" s="1212"/>
      <c r="BK64" s="1211"/>
      <c r="BM64" s="1212"/>
      <c r="BN64" s="1212"/>
      <c r="BO64" s="1212"/>
      <c r="BW64" s="1211"/>
      <c r="BY64" s="1212"/>
      <c r="BZ64" s="1212"/>
      <c r="CA64" s="1212"/>
      <c r="CI64" s="1211"/>
      <c r="CK64" s="1212"/>
      <c r="CL64" s="1212"/>
      <c r="CM64" s="1212"/>
      <c r="CU64" s="1211"/>
      <c r="CW64" s="1212"/>
      <c r="CX64" s="1212"/>
      <c r="CY64" s="1212"/>
    </row>
    <row r="65" spans="2:107" ht="13" x14ac:dyDescent="0.2">
      <c r="B65" s="247"/>
      <c r="AN65" s="1213" t="s">
        <v>570</v>
      </c>
      <c r="AO65" s="1214"/>
      <c r="AP65" s="1214"/>
      <c r="AQ65" s="1214"/>
      <c r="AR65" s="1214"/>
      <c r="AS65" s="1214"/>
      <c r="AT65" s="1214"/>
      <c r="AU65" s="1214"/>
      <c r="AV65" s="1214"/>
      <c r="AW65" s="1214"/>
      <c r="AX65" s="1214"/>
      <c r="AY65" s="1214"/>
      <c r="AZ65" s="1214"/>
      <c r="BA65" s="1214"/>
      <c r="BB65" s="1214"/>
      <c r="BC65" s="1214"/>
      <c r="BD65" s="1214"/>
      <c r="BE65" s="1214"/>
      <c r="BF65" s="1214"/>
      <c r="BG65" s="1214"/>
      <c r="BH65" s="1214"/>
      <c r="BI65" s="1214"/>
      <c r="BJ65" s="1214"/>
      <c r="BK65" s="1214"/>
      <c r="BL65" s="1214"/>
      <c r="BM65" s="1214"/>
      <c r="BN65" s="1214"/>
      <c r="BO65" s="1214"/>
      <c r="BP65" s="1214"/>
      <c r="BQ65" s="1214"/>
      <c r="BR65" s="1214"/>
      <c r="BS65" s="1214"/>
      <c r="BT65" s="1214"/>
      <c r="BU65" s="1214"/>
      <c r="BV65" s="1214"/>
      <c r="BW65" s="1214"/>
      <c r="BX65" s="1214"/>
      <c r="BY65" s="1214"/>
      <c r="BZ65" s="1214"/>
      <c r="CA65" s="1214"/>
      <c r="CB65" s="1214"/>
      <c r="CC65" s="1214"/>
      <c r="CD65" s="1214"/>
      <c r="CE65" s="1214"/>
      <c r="CF65" s="1214"/>
      <c r="CG65" s="1214"/>
      <c r="CH65" s="1214"/>
      <c r="CI65" s="1214"/>
      <c r="CJ65" s="1214"/>
      <c r="CK65" s="1214"/>
      <c r="CL65" s="1214"/>
      <c r="CM65" s="1214"/>
      <c r="CN65" s="1214"/>
      <c r="CO65" s="1214"/>
      <c r="CP65" s="1214"/>
      <c r="CQ65" s="1214"/>
      <c r="CR65" s="1214"/>
      <c r="CS65" s="1214"/>
      <c r="CT65" s="1214"/>
      <c r="CU65" s="1214"/>
      <c r="CV65" s="1214"/>
      <c r="CW65" s="1214"/>
      <c r="CX65" s="1214"/>
      <c r="CY65" s="1214"/>
      <c r="CZ65" s="1214"/>
      <c r="DA65" s="1214"/>
      <c r="DB65" s="1214"/>
      <c r="DC65" s="1215"/>
    </row>
    <row r="66" spans="2:107" ht="13" x14ac:dyDescent="0.2">
      <c r="B66" s="247"/>
      <c r="AN66" s="1216"/>
      <c r="AO66" s="1217"/>
      <c r="AP66" s="1217"/>
      <c r="AQ66" s="1217"/>
      <c r="AR66" s="1217"/>
      <c r="AS66" s="1217"/>
      <c r="AT66" s="1217"/>
      <c r="AU66" s="1217"/>
      <c r="AV66" s="1217"/>
      <c r="AW66" s="1217"/>
      <c r="AX66" s="1217"/>
      <c r="AY66" s="1217"/>
      <c r="AZ66" s="1217"/>
      <c r="BA66" s="1217"/>
      <c r="BB66" s="1217"/>
      <c r="BC66" s="1217"/>
      <c r="BD66" s="1217"/>
      <c r="BE66" s="1217"/>
      <c r="BF66" s="1217"/>
      <c r="BG66" s="1217"/>
      <c r="BH66" s="1217"/>
      <c r="BI66" s="1217"/>
      <c r="BJ66" s="1217"/>
      <c r="BK66" s="1217"/>
      <c r="BL66" s="1217"/>
      <c r="BM66" s="1217"/>
      <c r="BN66" s="1217"/>
      <c r="BO66" s="1217"/>
      <c r="BP66" s="1217"/>
      <c r="BQ66" s="1217"/>
      <c r="BR66" s="1217"/>
      <c r="BS66" s="1217"/>
      <c r="BT66" s="1217"/>
      <c r="BU66" s="1217"/>
      <c r="BV66" s="1217"/>
      <c r="BW66" s="1217"/>
      <c r="BX66" s="1217"/>
      <c r="BY66" s="1217"/>
      <c r="BZ66" s="1217"/>
      <c r="CA66" s="1217"/>
      <c r="CB66" s="1217"/>
      <c r="CC66" s="1217"/>
      <c r="CD66" s="1217"/>
      <c r="CE66" s="1217"/>
      <c r="CF66" s="1217"/>
      <c r="CG66" s="1217"/>
      <c r="CH66" s="1217"/>
      <c r="CI66" s="1217"/>
      <c r="CJ66" s="1217"/>
      <c r="CK66" s="1217"/>
      <c r="CL66" s="1217"/>
      <c r="CM66" s="1217"/>
      <c r="CN66" s="1217"/>
      <c r="CO66" s="1217"/>
      <c r="CP66" s="1217"/>
      <c r="CQ66" s="1217"/>
      <c r="CR66" s="1217"/>
      <c r="CS66" s="1217"/>
      <c r="CT66" s="1217"/>
      <c r="CU66" s="1217"/>
      <c r="CV66" s="1217"/>
      <c r="CW66" s="1217"/>
      <c r="CX66" s="1217"/>
      <c r="CY66" s="1217"/>
      <c r="CZ66" s="1217"/>
      <c r="DA66" s="1217"/>
      <c r="DB66" s="1217"/>
      <c r="DC66" s="1218"/>
    </row>
    <row r="67" spans="2:107" ht="13" x14ac:dyDescent="0.2">
      <c r="B67" s="247"/>
      <c r="AN67" s="1216"/>
      <c r="AO67" s="1217"/>
      <c r="AP67" s="1217"/>
      <c r="AQ67" s="1217"/>
      <c r="AR67" s="1217"/>
      <c r="AS67" s="1217"/>
      <c r="AT67" s="1217"/>
      <c r="AU67" s="1217"/>
      <c r="AV67" s="1217"/>
      <c r="AW67" s="1217"/>
      <c r="AX67" s="1217"/>
      <c r="AY67" s="1217"/>
      <c r="AZ67" s="1217"/>
      <c r="BA67" s="1217"/>
      <c r="BB67" s="1217"/>
      <c r="BC67" s="1217"/>
      <c r="BD67" s="1217"/>
      <c r="BE67" s="1217"/>
      <c r="BF67" s="1217"/>
      <c r="BG67" s="1217"/>
      <c r="BH67" s="1217"/>
      <c r="BI67" s="1217"/>
      <c r="BJ67" s="1217"/>
      <c r="BK67" s="1217"/>
      <c r="BL67" s="1217"/>
      <c r="BM67" s="1217"/>
      <c r="BN67" s="1217"/>
      <c r="BO67" s="1217"/>
      <c r="BP67" s="1217"/>
      <c r="BQ67" s="1217"/>
      <c r="BR67" s="1217"/>
      <c r="BS67" s="1217"/>
      <c r="BT67" s="1217"/>
      <c r="BU67" s="1217"/>
      <c r="BV67" s="1217"/>
      <c r="BW67" s="1217"/>
      <c r="BX67" s="1217"/>
      <c r="BY67" s="1217"/>
      <c r="BZ67" s="1217"/>
      <c r="CA67" s="1217"/>
      <c r="CB67" s="1217"/>
      <c r="CC67" s="1217"/>
      <c r="CD67" s="1217"/>
      <c r="CE67" s="1217"/>
      <c r="CF67" s="1217"/>
      <c r="CG67" s="1217"/>
      <c r="CH67" s="1217"/>
      <c r="CI67" s="1217"/>
      <c r="CJ67" s="1217"/>
      <c r="CK67" s="1217"/>
      <c r="CL67" s="1217"/>
      <c r="CM67" s="1217"/>
      <c r="CN67" s="1217"/>
      <c r="CO67" s="1217"/>
      <c r="CP67" s="1217"/>
      <c r="CQ67" s="1217"/>
      <c r="CR67" s="1217"/>
      <c r="CS67" s="1217"/>
      <c r="CT67" s="1217"/>
      <c r="CU67" s="1217"/>
      <c r="CV67" s="1217"/>
      <c r="CW67" s="1217"/>
      <c r="CX67" s="1217"/>
      <c r="CY67" s="1217"/>
      <c r="CZ67" s="1217"/>
      <c r="DA67" s="1217"/>
      <c r="DB67" s="1217"/>
      <c r="DC67" s="1218"/>
    </row>
    <row r="68" spans="2:107" ht="13" x14ac:dyDescent="0.2">
      <c r="B68" s="247"/>
      <c r="AN68" s="1216"/>
      <c r="AO68" s="1217"/>
      <c r="AP68" s="1217"/>
      <c r="AQ68" s="1217"/>
      <c r="AR68" s="1217"/>
      <c r="AS68" s="1217"/>
      <c r="AT68" s="1217"/>
      <c r="AU68" s="1217"/>
      <c r="AV68" s="1217"/>
      <c r="AW68" s="1217"/>
      <c r="AX68" s="1217"/>
      <c r="AY68" s="1217"/>
      <c r="AZ68" s="1217"/>
      <c r="BA68" s="1217"/>
      <c r="BB68" s="1217"/>
      <c r="BC68" s="1217"/>
      <c r="BD68" s="1217"/>
      <c r="BE68" s="1217"/>
      <c r="BF68" s="1217"/>
      <c r="BG68" s="1217"/>
      <c r="BH68" s="1217"/>
      <c r="BI68" s="1217"/>
      <c r="BJ68" s="1217"/>
      <c r="BK68" s="1217"/>
      <c r="BL68" s="1217"/>
      <c r="BM68" s="1217"/>
      <c r="BN68" s="1217"/>
      <c r="BO68" s="1217"/>
      <c r="BP68" s="1217"/>
      <c r="BQ68" s="1217"/>
      <c r="BR68" s="1217"/>
      <c r="BS68" s="1217"/>
      <c r="BT68" s="1217"/>
      <c r="BU68" s="1217"/>
      <c r="BV68" s="1217"/>
      <c r="BW68" s="1217"/>
      <c r="BX68" s="1217"/>
      <c r="BY68" s="1217"/>
      <c r="BZ68" s="1217"/>
      <c r="CA68" s="1217"/>
      <c r="CB68" s="1217"/>
      <c r="CC68" s="1217"/>
      <c r="CD68" s="1217"/>
      <c r="CE68" s="1217"/>
      <c r="CF68" s="1217"/>
      <c r="CG68" s="1217"/>
      <c r="CH68" s="1217"/>
      <c r="CI68" s="1217"/>
      <c r="CJ68" s="1217"/>
      <c r="CK68" s="1217"/>
      <c r="CL68" s="1217"/>
      <c r="CM68" s="1217"/>
      <c r="CN68" s="1217"/>
      <c r="CO68" s="1217"/>
      <c r="CP68" s="1217"/>
      <c r="CQ68" s="1217"/>
      <c r="CR68" s="1217"/>
      <c r="CS68" s="1217"/>
      <c r="CT68" s="1217"/>
      <c r="CU68" s="1217"/>
      <c r="CV68" s="1217"/>
      <c r="CW68" s="1217"/>
      <c r="CX68" s="1217"/>
      <c r="CY68" s="1217"/>
      <c r="CZ68" s="1217"/>
      <c r="DA68" s="1217"/>
      <c r="DB68" s="1217"/>
      <c r="DC68" s="1218"/>
    </row>
    <row r="69" spans="2:107" ht="13" x14ac:dyDescent="0.2">
      <c r="B69" s="247"/>
      <c r="AN69" s="1219"/>
      <c r="AO69" s="1220"/>
      <c r="AP69" s="1220"/>
      <c r="AQ69" s="1220"/>
      <c r="AR69" s="1220"/>
      <c r="AS69" s="1220"/>
      <c r="AT69" s="1220"/>
      <c r="AU69" s="1220"/>
      <c r="AV69" s="1220"/>
      <c r="AW69" s="1220"/>
      <c r="AX69" s="1220"/>
      <c r="AY69" s="1220"/>
      <c r="AZ69" s="1220"/>
      <c r="BA69" s="1220"/>
      <c r="BB69" s="1220"/>
      <c r="BC69" s="1220"/>
      <c r="BD69" s="1220"/>
      <c r="BE69" s="1220"/>
      <c r="BF69" s="1220"/>
      <c r="BG69" s="1220"/>
      <c r="BH69" s="1220"/>
      <c r="BI69" s="1220"/>
      <c r="BJ69" s="1220"/>
      <c r="BK69" s="1220"/>
      <c r="BL69" s="1220"/>
      <c r="BM69" s="1220"/>
      <c r="BN69" s="1220"/>
      <c r="BO69" s="1220"/>
      <c r="BP69" s="1220"/>
      <c r="BQ69" s="1220"/>
      <c r="BR69" s="1220"/>
      <c r="BS69" s="1220"/>
      <c r="BT69" s="1220"/>
      <c r="BU69" s="1220"/>
      <c r="BV69" s="1220"/>
      <c r="BW69" s="1220"/>
      <c r="BX69" s="1220"/>
      <c r="BY69" s="1220"/>
      <c r="BZ69" s="1220"/>
      <c r="CA69" s="1220"/>
      <c r="CB69" s="1220"/>
      <c r="CC69" s="1220"/>
      <c r="CD69" s="1220"/>
      <c r="CE69" s="1220"/>
      <c r="CF69" s="1220"/>
      <c r="CG69" s="1220"/>
      <c r="CH69" s="1220"/>
      <c r="CI69" s="1220"/>
      <c r="CJ69" s="1220"/>
      <c r="CK69" s="1220"/>
      <c r="CL69" s="1220"/>
      <c r="CM69" s="1220"/>
      <c r="CN69" s="1220"/>
      <c r="CO69" s="1220"/>
      <c r="CP69" s="1220"/>
      <c r="CQ69" s="1220"/>
      <c r="CR69" s="1220"/>
      <c r="CS69" s="1220"/>
      <c r="CT69" s="1220"/>
      <c r="CU69" s="1220"/>
      <c r="CV69" s="1220"/>
      <c r="CW69" s="1220"/>
      <c r="CX69" s="1220"/>
      <c r="CY69" s="1220"/>
      <c r="CZ69" s="1220"/>
      <c r="DA69" s="1220"/>
      <c r="DB69" s="1220"/>
      <c r="DC69" s="1221"/>
    </row>
    <row r="70" spans="2:107" ht="13" x14ac:dyDescent="0.2">
      <c r="B70" s="247"/>
      <c r="H70" s="1246"/>
      <c r="I70" s="1246"/>
      <c r="J70" s="1247"/>
      <c r="K70" s="1247"/>
      <c r="L70" s="1248"/>
      <c r="M70" s="1247"/>
      <c r="N70" s="1248"/>
      <c r="AN70" s="1222"/>
      <c r="AO70" s="1222"/>
      <c r="AP70" s="1222"/>
      <c r="AZ70" s="1222"/>
      <c r="BA70" s="1222"/>
      <c r="BB70" s="1222"/>
      <c r="BL70" s="1222"/>
      <c r="BM70" s="1222"/>
      <c r="BN70" s="1222"/>
      <c r="BX70" s="1222"/>
      <c r="BY70" s="1222"/>
      <c r="BZ70" s="1222"/>
      <c r="CJ70" s="1222"/>
      <c r="CK70" s="1222"/>
      <c r="CL70" s="1222"/>
      <c r="CV70" s="1222"/>
      <c r="CW70" s="1222"/>
      <c r="CX70" s="1222"/>
    </row>
    <row r="71" spans="2:107" ht="13" x14ac:dyDescent="0.2">
      <c r="B71" s="247"/>
      <c r="G71" s="1249"/>
      <c r="I71" s="1250"/>
      <c r="J71" s="1247"/>
      <c r="K71" s="1247"/>
      <c r="L71" s="1248"/>
      <c r="M71" s="1247"/>
      <c r="N71" s="1248"/>
      <c r="AM71" s="1249"/>
      <c r="AN71" s="243" t="s">
        <v>564</v>
      </c>
    </row>
    <row r="72" spans="2:107" ht="13" x14ac:dyDescent="0.2">
      <c r="B72" s="247"/>
      <c r="G72" s="1223"/>
      <c r="H72" s="1223"/>
      <c r="I72" s="1223"/>
      <c r="J72" s="1223"/>
      <c r="K72" s="1224"/>
      <c r="L72" s="1224"/>
      <c r="M72" s="1225"/>
      <c r="N72" s="1225"/>
      <c r="AN72" s="1226"/>
      <c r="AO72" s="1227"/>
      <c r="AP72" s="1227"/>
      <c r="AQ72" s="1227"/>
      <c r="AR72" s="1227"/>
      <c r="AS72" s="1227"/>
      <c r="AT72" s="1227"/>
      <c r="AU72" s="1227"/>
      <c r="AV72" s="1227"/>
      <c r="AW72" s="1227"/>
      <c r="AX72" s="1227"/>
      <c r="AY72" s="1227"/>
      <c r="AZ72" s="1227"/>
      <c r="BA72" s="1227"/>
      <c r="BB72" s="1227"/>
      <c r="BC72" s="1227"/>
      <c r="BD72" s="1227"/>
      <c r="BE72" s="1227"/>
      <c r="BF72" s="1227"/>
      <c r="BG72" s="1227"/>
      <c r="BH72" s="1227"/>
      <c r="BI72" s="1227"/>
      <c r="BJ72" s="1227"/>
      <c r="BK72" s="1227"/>
      <c r="BL72" s="1227"/>
      <c r="BM72" s="1227"/>
      <c r="BN72" s="1227"/>
      <c r="BO72" s="1228"/>
      <c r="BP72" s="1229" t="s">
        <v>523</v>
      </c>
      <c r="BQ72" s="1229"/>
      <c r="BR72" s="1229"/>
      <c r="BS72" s="1229"/>
      <c r="BT72" s="1229"/>
      <c r="BU72" s="1229"/>
      <c r="BV72" s="1229"/>
      <c r="BW72" s="1229"/>
      <c r="BX72" s="1229" t="s">
        <v>524</v>
      </c>
      <c r="BY72" s="1229"/>
      <c r="BZ72" s="1229"/>
      <c r="CA72" s="1229"/>
      <c r="CB72" s="1229"/>
      <c r="CC72" s="1229"/>
      <c r="CD72" s="1229"/>
      <c r="CE72" s="1229"/>
      <c r="CF72" s="1229" t="s">
        <v>525</v>
      </c>
      <c r="CG72" s="1229"/>
      <c r="CH72" s="1229"/>
      <c r="CI72" s="1229"/>
      <c r="CJ72" s="1229"/>
      <c r="CK72" s="1229"/>
      <c r="CL72" s="1229"/>
      <c r="CM72" s="1229"/>
      <c r="CN72" s="1229" t="s">
        <v>526</v>
      </c>
      <c r="CO72" s="1229"/>
      <c r="CP72" s="1229"/>
      <c r="CQ72" s="1229"/>
      <c r="CR72" s="1229"/>
      <c r="CS72" s="1229"/>
      <c r="CT72" s="1229"/>
      <c r="CU72" s="1229"/>
      <c r="CV72" s="1229" t="s">
        <v>527</v>
      </c>
      <c r="CW72" s="1229"/>
      <c r="CX72" s="1229"/>
      <c r="CY72" s="1229"/>
      <c r="CZ72" s="1229"/>
      <c r="DA72" s="1229"/>
      <c r="DB72" s="1229"/>
      <c r="DC72" s="1229"/>
    </row>
    <row r="73" spans="2:107" ht="13" x14ac:dyDescent="0.2">
      <c r="B73" s="247"/>
      <c r="G73" s="1230"/>
      <c r="H73" s="1230"/>
      <c r="I73" s="1230"/>
      <c r="J73" s="1230"/>
      <c r="K73" s="1251"/>
      <c r="L73" s="1251"/>
      <c r="M73" s="1251"/>
      <c r="N73" s="1251"/>
      <c r="AM73" s="1222"/>
      <c r="AN73" s="1233" t="s">
        <v>565</v>
      </c>
      <c r="AO73" s="1233"/>
      <c r="AP73" s="1233"/>
      <c r="AQ73" s="1233"/>
      <c r="AR73" s="1233"/>
      <c r="AS73" s="1233"/>
      <c r="AT73" s="1233"/>
      <c r="AU73" s="1233"/>
      <c r="AV73" s="1233"/>
      <c r="AW73" s="1233"/>
      <c r="AX73" s="1233"/>
      <c r="AY73" s="1233"/>
      <c r="AZ73" s="1233"/>
      <c r="BA73" s="1233"/>
      <c r="BB73" s="1233" t="s">
        <v>566</v>
      </c>
      <c r="BC73" s="1233"/>
      <c r="BD73" s="1233"/>
      <c r="BE73" s="1233"/>
      <c r="BF73" s="1233"/>
      <c r="BG73" s="1233"/>
      <c r="BH73" s="1233"/>
      <c r="BI73" s="1233"/>
      <c r="BJ73" s="1233"/>
      <c r="BK73" s="1233"/>
      <c r="BL73" s="1233"/>
      <c r="BM73" s="1233"/>
      <c r="BN73" s="1233"/>
      <c r="BO73" s="1233"/>
      <c r="BP73" s="1234">
        <v>57.9</v>
      </c>
      <c r="BQ73" s="1234"/>
      <c r="BR73" s="1234"/>
      <c r="BS73" s="1234"/>
      <c r="BT73" s="1234"/>
      <c r="BU73" s="1234"/>
      <c r="BV73" s="1234"/>
      <c r="BW73" s="1234"/>
      <c r="BX73" s="1234">
        <v>40.700000000000003</v>
      </c>
      <c r="BY73" s="1234"/>
      <c r="BZ73" s="1234"/>
      <c r="CA73" s="1234"/>
      <c r="CB73" s="1234"/>
      <c r="CC73" s="1234"/>
      <c r="CD73" s="1234"/>
      <c r="CE73" s="1234"/>
      <c r="CF73" s="1234">
        <v>1.3</v>
      </c>
      <c r="CG73" s="1234"/>
      <c r="CH73" s="1234"/>
      <c r="CI73" s="1234"/>
      <c r="CJ73" s="1234"/>
      <c r="CK73" s="1234"/>
      <c r="CL73" s="1234"/>
      <c r="CM73" s="1234"/>
      <c r="CN73" s="1234">
        <v>43.3</v>
      </c>
      <c r="CO73" s="1234"/>
      <c r="CP73" s="1234"/>
      <c r="CQ73" s="1234"/>
      <c r="CR73" s="1234"/>
      <c r="CS73" s="1234"/>
      <c r="CT73" s="1234"/>
      <c r="CU73" s="1234"/>
      <c r="CV73" s="1234">
        <v>35.5</v>
      </c>
      <c r="CW73" s="1234"/>
      <c r="CX73" s="1234"/>
      <c r="CY73" s="1234"/>
      <c r="CZ73" s="1234"/>
      <c r="DA73" s="1234"/>
      <c r="DB73" s="1234"/>
      <c r="DC73" s="1234"/>
    </row>
    <row r="74" spans="2:107" ht="13" x14ac:dyDescent="0.2">
      <c r="B74" s="247"/>
      <c r="G74" s="1230"/>
      <c r="H74" s="1230"/>
      <c r="I74" s="1230"/>
      <c r="J74" s="1230"/>
      <c r="K74" s="1251"/>
      <c r="L74" s="1251"/>
      <c r="M74" s="1251"/>
      <c r="N74" s="1251"/>
      <c r="AM74" s="1222"/>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4"/>
      <c r="BQ74" s="1234"/>
      <c r="BR74" s="1234"/>
      <c r="BS74" s="1234"/>
      <c r="BT74" s="1234"/>
      <c r="BU74" s="1234"/>
      <c r="BV74" s="1234"/>
      <c r="BW74" s="1234"/>
      <c r="BX74" s="1234"/>
      <c r="BY74" s="1234"/>
      <c r="BZ74" s="1234"/>
      <c r="CA74" s="1234"/>
      <c r="CB74" s="1234"/>
      <c r="CC74" s="1234"/>
      <c r="CD74" s="1234"/>
      <c r="CE74" s="1234"/>
      <c r="CF74" s="1234"/>
      <c r="CG74" s="1234"/>
      <c r="CH74" s="1234"/>
      <c r="CI74" s="1234"/>
      <c r="CJ74" s="1234"/>
      <c r="CK74" s="1234"/>
      <c r="CL74" s="1234"/>
      <c r="CM74" s="1234"/>
      <c r="CN74" s="1234"/>
      <c r="CO74" s="1234"/>
      <c r="CP74" s="1234"/>
      <c r="CQ74" s="1234"/>
      <c r="CR74" s="1234"/>
      <c r="CS74" s="1234"/>
      <c r="CT74" s="1234"/>
      <c r="CU74" s="1234"/>
      <c r="CV74" s="1234"/>
      <c r="CW74" s="1234"/>
      <c r="CX74" s="1234"/>
      <c r="CY74" s="1234"/>
      <c r="CZ74" s="1234"/>
      <c r="DA74" s="1234"/>
      <c r="DB74" s="1234"/>
      <c r="DC74" s="1234"/>
    </row>
    <row r="75" spans="2:107" ht="13" x14ac:dyDescent="0.2">
      <c r="B75" s="247"/>
      <c r="G75" s="1230"/>
      <c r="H75" s="1230"/>
      <c r="I75" s="1223"/>
      <c r="J75" s="1223"/>
      <c r="K75" s="1232"/>
      <c r="L75" s="1232"/>
      <c r="M75" s="1232"/>
      <c r="N75" s="1232"/>
      <c r="AM75" s="1222"/>
      <c r="AN75" s="1233"/>
      <c r="AO75" s="1233"/>
      <c r="AP75" s="1233"/>
      <c r="AQ75" s="1233"/>
      <c r="AR75" s="1233"/>
      <c r="AS75" s="1233"/>
      <c r="AT75" s="1233"/>
      <c r="AU75" s="1233"/>
      <c r="AV75" s="1233"/>
      <c r="AW75" s="1233"/>
      <c r="AX75" s="1233"/>
      <c r="AY75" s="1233"/>
      <c r="AZ75" s="1233"/>
      <c r="BA75" s="1233"/>
      <c r="BB75" s="1233" t="s">
        <v>571</v>
      </c>
      <c r="BC75" s="1233"/>
      <c r="BD75" s="1233"/>
      <c r="BE75" s="1233"/>
      <c r="BF75" s="1233"/>
      <c r="BG75" s="1233"/>
      <c r="BH75" s="1233"/>
      <c r="BI75" s="1233"/>
      <c r="BJ75" s="1233"/>
      <c r="BK75" s="1233"/>
      <c r="BL75" s="1233"/>
      <c r="BM75" s="1233"/>
      <c r="BN75" s="1233"/>
      <c r="BO75" s="1233"/>
      <c r="BP75" s="1234">
        <v>7.6</v>
      </c>
      <c r="BQ75" s="1234"/>
      <c r="BR75" s="1234"/>
      <c r="BS75" s="1234"/>
      <c r="BT75" s="1234"/>
      <c r="BU75" s="1234"/>
      <c r="BV75" s="1234"/>
      <c r="BW75" s="1234"/>
      <c r="BX75" s="1234">
        <v>8.3000000000000007</v>
      </c>
      <c r="BY75" s="1234"/>
      <c r="BZ75" s="1234"/>
      <c r="CA75" s="1234"/>
      <c r="CB75" s="1234"/>
      <c r="CC75" s="1234"/>
      <c r="CD75" s="1234"/>
      <c r="CE75" s="1234"/>
      <c r="CF75" s="1234">
        <v>8.9</v>
      </c>
      <c r="CG75" s="1234"/>
      <c r="CH75" s="1234"/>
      <c r="CI75" s="1234"/>
      <c r="CJ75" s="1234"/>
      <c r="CK75" s="1234"/>
      <c r="CL75" s="1234"/>
      <c r="CM75" s="1234"/>
      <c r="CN75" s="1234">
        <v>8.8000000000000007</v>
      </c>
      <c r="CO75" s="1234"/>
      <c r="CP75" s="1234"/>
      <c r="CQ75" s="1234"/>
      <c r="CR75" s="1234"/>
      <c r="CS75" s="1234"/>
      <c r="CT75" s="1234"/>
      <c r="CU75" s="1234"/>
      <c r="CV75" s="1234">
        <v>8.4</v>
      </c>
      <c r="CW75" s="1234"/>
      <c r="CX75" s="1234"/>
      <c r="CY75" s="1234"/>
      <c r="CZ75" s="1234"/>
      <c r="DA75" s="1234"/>
      <c r="DB75" s="1234"/>
      <c r="DC75" s="1234"/>
    </row>
    <row r="76" spans="2:107" ht="13" x14ac:dyDescent="0.2">
      <c r="B76" s="247"/>
      <c r="G76" s="1230"/>
      <c r="H76" s="1230"/>
      <c r="I76" s="1223"/>
      <c r="J76" s="1223"/>
      <c r="K76" s="1232"/>
      <c r="L76" s="1232"/>
      <c r="M76" s="1232"/>
      <c r="N76" s="1232"/>
      <c r="AM76" s="1222"/>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4"/>
      <c r="BQ76" s="1234"/>
      <c r="BR76" s="1234"/>
      <c r="BS76" s="1234"/>
      <c r="BT76" s="1234"/>
      <c r="BU76" s="1234"/>
      <c r="BV76" s="1234"/>
      <c r="BW76" s="1234"/>
      <c r="BX76" s="1234"/>
      <c r="BY76" s="1234"/>
      <c r="BZ76" s="1234"/>
      <c r="CA76" s="1234"/>
      <c r="CB76" s="1234"/>
      <c r="CC76" s="1234"/>
      <c r="CD76" s="1234"/>
      <c r="CE76" s="1234"/>
      <c r="CF76" s="1234"/>
      <c r="CG76" s="1234"/>
      <c r="CH76" s="1234"/>
      <c r="CI76" s="1234"/>
      <c r="CJ76" s="1234"/>
      <c r="CK76" s="1234"/>
      <c r="CL76" s="1234"/>
      <c r="CM76" s="1234"/>
      <c r="CN76" s="1234"/>
      <c r="CO76" s="1234"/>
      <c r="CP76" s="1234"/>
      <c r="CQ76" s="1234"/>
      <c r="CR76" s="1234"/>
      <c r="CS76" s="1234"/>
      <c r="CT76" s="1234"/>
      <c r="CU76" s="1234"/>
      <c r="CV76" s="1234"/>
      <c r="CW76" s="1234"/>
      <c r="CX76" s="1234"/>
      <c r="CY76" s="1234"/>
      <c r="CZ76" s="1234"/>
      <c r="DA76" s="1234"/>
      <c r="DB76" s="1234"/>
      <c r="DC76" s="1234"/>
    </row>
    <row r="77" spans="2:107" ht="13" x14ac:dyDescent="0.2">
      <c r="B77" s="247"/>
      <c r="G77" s="1223"/>
      <c r="H77" s="1223"/>
      <c r="I77" s="1223"/>
      <c r="J77" s="1223"/>
      <c r="K77" s="1251"/>
      <c r="L77" s="1251"/>
      <c r="M77" s="1251"/>
      <c r="N77" s="1251"/>
      <c r="AN77" s="1229" t="s">
        <v>568</v>
      </c>
      <c r="AO77" s="1229"/>
      <c r="AP77" s="1229"/>
      <c r="AQ77" s="1229"/>
      <c r="AR77" s="1229"/>
      <c r="AS77" s="1229"/>
      <c r="AT77" s="1229"/>
      <c r="AU77" s="1229"/>
      <c r="AV77" s="1229"/>
      <c r="AW77" s="1229"/>
      <c r="AX77" s="1229"/>
      <c r="AY77" s="1229"/>
      <c r="AZ77" s="1229"/>
      <c r="BA77" s="1229"/>
      <c r="BB77" s="1233" t="s">
        <v>566</v>
      </c>
      <c r="BC77" s="1233"/>
      <c r="BD77" s="1233"/>
      <c r="BE77" s="1233"/>
      <c r="BF77" s="1233"/>
      <c r="BG77" s="1233"/>
      <c r="BH77" s="1233"/>
      <c r="BI77" s="1233"/>
      <c r="BJ77" s="1233"/>
      <c r="BK77" s="1233"/>
      <c r="BL77" s="1233"/>
      <c r="BM77" s="1233"/>
      <c r="BN77" s="1233"/>
      <c r="BO77" s="1233"/>
      <c r="BP77" s="1234">
        <v>23.5</v>
      </c>
      <c r="BQ77" s="1234"/>
      <c r="BR77" s="1234"/>
      <c r="BS77" s="1234"/>
      <c r="BT77" s="1234"/>
      <c r="BU77" s="1234"/>
      <c r="BV77" s="1234"/>
      <c r="BW77" s="1234"/>
      <c r="BX77" s="1234">
        <v>8.5</v>
      </c>
      <c r="BY77" s="1234"/>
      <c r="BZ77" s="1234"/>
      <c r="CA77" s="1234"/>
      <c r="CB77" s="1234"/>
      <c r="CC77" s="1234"/>
      <c r="CD77" s="1234"/>
      <c r="CE77" s="1234"/>
      <c r="CF77" s="1234">
        <v>0</v>
      </c>
      <c r="CG77" s="1234"/>
      <c r="CH77" s="1234"/>
      <c r="CI77" s="1234"/>
      <c r="CJ77" s="1234"/>
      <c r="CK77" s="1234"/>
      <c r="CL77" s="1234"/>
      <c r="CM77" s="1234"/>
      <c r="CN77" s="1234">
        <v>0</v>
      </c>
      <c r="CO77" s="1234"/>
      <c r="CP77" s="1234"/>
      <c r="CQ77" s="1234"/>
      <c r="CR77" s="1234"/>
      <c r="CS77" s="1234"/>
      <c r="CT77" s="1234"/>
      <c r="CU77" s="1234"/>
      <c r="CV77" s="1234">
        <v>0</v>
      </c>
      <c r="CW77" s="1234"/>
      <c r="CX77" s="1234"/>
      <c r="CY77" s="1234"/>
      <c r="CZ77" s="1234"/>
      <c r="DA77" s="1234"/>
      <c r="DB77" s="1234"/>
      <c r="DC77" s="1234"/>
    </row>
    <row r="78" spans="2:107" ht="13" x14ac:dyDescent="0.2">
      <c r="B78" s="247"/>
      <c r="G78" s="1223"/>
      <c r="H78" s="1223"/>
      <c r="I78" s="1223"/>
      <c r="J78" s="1223"/>
      <c r="K78" s="1251"/>
      <c r="L78" s="1251"/>
      <c r="M78" s="1251"/>
      <c r="N78" s="1251"/>
      <c r="AN78" s="1229"/>
      <c r="AO78" s="1229"/>
      <c r="AP78" s="1229"/>
      <c r="AQ78" s="1229"/>
      <c r="AR78" s="1229"/>
      <c r="AS78" s="1229"/>
      <c r="AT78" s="1229"/>
      <c r="AU78" s="1229"/>
      <c r="AV78" s="1229"/>
      <c r="AW78" s="1229"/>
      <c r="AX78" s="1229"/>
      <c r="AY78" s="1229"/>
      <c r="AZ78" s="1229"/>
      <c r="BA78" s="1229"/>
      <c r="BB78" s="1233"/>
      <c r="BC78" s="1233"/>
      <c r="BD78" s="1233"/>
      <c r="BE78" s="1233"/>
      <c r="BF78" s="1233"/>
      <c r="BG78" s="1233"/>
      <c r="BH78" s="1233"/>
      <c r="BI78" s="1233"/>
      <c r="BJ78" s="1233"/>
      <c r="BK78" s="1233"/>
      <c r="BL78" s="1233"/>
      <c r="BM78" s="1233"/>
      <c r="BN78" s="1233"/>
      <c r="BO78" s="1233"/>
      <c r="BP78" s="1234"/>
      <c r="BQ78" s="1234"/>
      <c r="BR78" s="1234"/>
      <c r="BS78" s="1234"/>
      <c r="BT78" s="1234"/>
      <c r="BU78" s="1234"/>
      <c r="BV78" s="1234"/>
      <c r="BW78" s="1234"/>
      <c r="BX78" s="1234"/>
      <c r="BY78" s="1234"/>
      <c r="BZ78" s="1234"/>
      <c r="CA78" s="1234"/>
      <c r="CB78" s="1234"/>
      <c r="CC78" s="1234"/>
      <c r="CD78" s="1234"/>
      <c r="CE78" s="1234"/>
      <c r="CF78" s="1234"/>
      <c r="CG78" s="1234"/>
      <c r="CH78" s="1234"/>
      <c r="CI78" s="1234"/>
      <c r="CJ78" s="1234"/>
      <c r="CK78" s="1234"/>
      <c r="CL78" s="1234"/>
      <c r="CM78" s="1234"/>
      <c r="CN78" s="1234"/>
      <c r="CO78" s="1234"/>
      <c r="CP78" s="1234"/>
      <c r="CQ78" s="1234"/>
      <c r="CR78" s="1234"/>
      <c r="CS78" s="1234"/>
      <c r="CT78" s="1234"/>
      <c r="CU78" s="1234"/>
      <c r="CV78" s="1234"/>
      <c r="CW78" s="1234"/>
      <c r="CX78" s="1234"/>
      <c r="CY78" s="1234"/>
      <c r="CZ78" s="1234"/>
      <c r="DA78" s="1234"/>
      <c r="DB78" s="1234"/>
      <c r="DC78" s="1234"/>
    </row>
    <row r="79" spans="2:107" ht="13" x14ac:dyDescent="0.2">
      <c r="B79" s="247"/>
      <c r="G79" s="1223"/>
      <c r="H79" s="1223"/>
      <c r="I79" s="1237"/>
      <c r="J79" s="1237"/>
      <c r="K79" s="1252"/>
      <c r="L79" s="1252"/>
      <c r="M79" s="1252"/>
      <c r="N79" s="1252"/>
      <c r="AN79" s="1229"/>
      <c r="AO79" s="1229"/>
      <c r="AP79" s="1229"/>
      <c r="AQ79" s="1229"/>
      <c r="AR79" s="1229"/>
      <c r="AS79" s="1229"/>
      <c r="AT79" s="1229"/>
      <c r="AU79" s="1229"/>
      <c r="AV79" s="1229"/>
      <c r="AW79" s="1229"/>
      <c r="AX79" s="1229"/>
      <c r="AY79" s="1229"/>
      <c r="AZ79" s="1229"/>
      <c r="BA79" s="1229"/>
      <c r="BB79" s="1233" t="s">
        <v>571</v>
      </c>
      <c r="BC79" s="1233"/>
      <c r="BD79" s="1233"/>
      <c r="BE79" s="1233"/>
      <c r="BF79" s="1233"/>
      <c r="BG79" s="1233"/>
      <c r="BH79" s="1233"/>
      <c r="BI79" s="1233"/>
      <c r="BJ79" s="1233"/>
      <c r="BK79" s="1233"/>
      <c r="BL79" s="1233"/>
      <c r="BM79" s="1233"/>
      <c r="BN79" s="1233"/>
      <c r="BO79" s="1233"/>
      <c r="BP79" s="1234">
        <v>8.6</v>
      </c>
      <c r="BQ79" s="1234"/>
      <c r="BR79" s="1234"/>
      <c r="BS79" s="1234"/>
      <c r="BT79" s="1234"/>
      <c r="BU79" s="1234"/>
      <c r="BV79" s="1234"/>
      <c r="BW79" s="1234"/>
      <c r="BX79" s="1234">
        <v>8.1999999999999993</v>
      </c>
      <c r="BY79" s="1234"/>
      <c r="BZ79" s="1234"/>
      <c r="CA79" s="1234"/>
      <c r="CB79" s="1234"/>
      <c r="CC79" s="1234"/>
      <c r="CD79" s="1234"/>
      <c r="CE79" s="1234"/>
      <c r="CF79" s="1234">
        <v>8.4</v>
      </c>
      <c r="CG79" s="1234"/>
      <c r="CH79" s="1234"/>
      <c r="CI79" s="1234"/>
      <c r="CJ79" s="1234"/>
      <c r="CK79" s="1234"/>
      <c r="CL79" s="1234"/>
      <c r="CM79" s="1234"/>
      <c r="CN79" s="1234">
        <v>8.5</v>
      </c>
      <c r="CO79" s="1234"/>
      <c r="CP79" s="1234"/>
      <c r="CQ79" s="1234"/>
      <c r="CR79" s="1234"/>
      <c r="CS79" s="1234"/>
      <c r="CT79" s="1234"/>
      <c r="CU79" s="1234"/>
      <c r="CV79" s="1234">
        <v>8.1999999999999993</v>
      </c>
      <c r="CW79" s="1234"/>
      <c r="CX79" s="1234"/>
      <c r="CY79" s="1234"/>
      <c r="CZ79" s="1234"/>
      <c r="DA79" s="1234"/>
      <c r="DB79" s="1234"/>
      <c r="DC79" s="1234"/>
    </row>
    <row r="80" spans="2:107" ht="13" x14ac:dyDescent="0.2">
      <c r="B80" s="247"/>
      <c r="G80" s="1223"/>
      <c r="H80" s="1223"/>
      <c r="I80" s="1237"/>
      <c r="J80" s="1237"/>
      <c r="K80" s="1252"/>
      <c r="L80" s="1252"/>
      <c r="M80" s="1252"/>
      <c r="N80" s="1252"/>
      <c r="AN80" s="1229"/>
      <c r="AO80" s="1229"/>
      <c r="AP80" s="1229"/>
      <c r="AQ80" s="1229"/>
      <c r="AR80" s="1229"/>
      <c r="AS80" s="1229"/>
      <c r="AT80" s="1229"/>
      <c r="AU80" s="1229"/>
      <c r="AV80" s="1229"/>
      <c r="AW80" s="1229"/>
      <c r="AX80" s="1229"/>
      <c r="AY80" s="1229"/>
      <c r="AZ80" s="1229"/>
      <c r="BA80" s="1229"/>
      <c r="BB80" s="1233"/>
      <c r="BC80" s="1233"/>
      <c r="BD80" s="1233"/>
      <c r="BE80" s="1233"/>
      <c r="BF80" s="1233"/>
      <c r="BG80" s="1233"/>
      <c r="BH80" s="1233"/>
      <c r="BI80" s="1233"/>
      <c r="BJ80" s="1233"/>
      <c r="BK80" s="1233"/>
      <c r="BL80" s="1233"/>
      <c r="BM80" s="1233"/>
      <c r="BN80" s="1233"/>
      <c r="BO80" s="1233"/>
      <c r="BP80" s="1234"/>
      <c r="BQ80" s="1234"/>
      <c r="BR80" s="1234"/>
      <c r="BS80" s="1234"/>
      <c r="BT80" s="1234"/>
      <c r="BU80" s="1234"/>
      <c r="BV80" s="1234"/>
      <c r="BW80" s="1234"/>
      <c r="BX80" s="1234"/>
      <c r="BY80" s="1234"/>
      <c r="BZ80" s="1234"/>
      <c r="CA80" s="1234"/>
      <c r="CB80" s="1234"/>
      <c r="CC80" s="1234"/>
      <c r="CD80" s="1234"/>
      <c r="CE80" s="1234"/>
      <c r="CF80" s="1234"/>
      <c r="CG80" s="1234"/>
      <c r="CH80" s="1234"/>
      <c r="CI80" s="1234"/>
      <c r="CJ80" s="1234"/>
      <c r="CK80" s="1234"/>
      <c r="CL80" s="1234"/>
      <c r="CM80" s="1234"/>
      <c r="CN80" s="1234"/>
      <c r="CO80" s="1234"/>
      <c r="CP80" s="1234"/>
      <c r="CQ80" s="1234"/>
      <c r="CR80" s="1234"/>
      <c r="CS80" s="1234"/>
      <c r="CT80" s="1234"/>
      <c r="CU80" s="1234"/>
      <c r="CV80" s="1234"/>
      <c r="CW80" s="1234"/>
      <c r="CX80" s="1234"/>
      <c r="CY80" s="1234"/>
      <c r="CZ80" s="1234"/>
      <c r="DA80" s="1234"/>
      <c r="DB80" s="1234"/>
      <c r="DC80" s="1234"/>
    </row>
    <row r="81" spans="2:109" ht="13" x14ac:dyDescent="0.2">
      <c r="B81" s="247"/>
    </row>
    <row r="82" spans="2:109" ht="16.5" x14ac:dyDescent="0.2">
      <c r="B82" s="247"/>
      <c r="K82" s="1253"/>
      <c r="L82" s="1253"/>
      <c r="M82" s="1253"/>
      <c r="N82" s="1253"/>
      <c r="AQ82" s="1253"/>
      <c r="AR82" s="1253"/>
      <c r="AS82" s="1253"/>
      <c r="AT82" s="1253"/>
      <c r="BC82" s="1253"/>
      <c r="BD82" s="1253"/>
      <c r="BE82" s="1253"/>
      <c r="BF82" s="1253"/>
      <c r="BO82" s="1253"/>
      <c r="BP82" s="1253"/>
      <c r="BQ82" s="1253"/>
      <c r="BR82" s="1253"/>
      <c r="CA82" s="1253"/>
      <c r="CB82" s="1253"/>
      <c r="CC82" s="1253"/>
      <c r="CD82" s="1253"/>
      <c r="CM82" s="1253"/>
      <c r="CN82" s="1253"/>
      <c r="CO82" s="1253"/>
      <c r="CP82" s="1253"/>
      <c r="CY82" s="1253"/>
      <c r="CZ82" s="1253"/>
      <c r="DA82" s="1253"/>
      <c r="DB82" s="1253"/>
      <c r="DC82" s="1253"/>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4cAsWkIZyaccEdVBupGIsVU0jen9zQ/kvCWiOMQWc3vVlwS7T6TUWuWz1e/KgZKnHNmlY9MQp3GaskUmwQfjEA==" saltValue="M5UP1RFG5bTXE0Etfagme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9D351-D169-46E4-A129-CB9B12317F4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E1xQo3wPqhzjL8W6ONzYnUPHjQTHdzInZ6PDHt3J3SL9H0EMrnnOgzQjUe64/BU3v+R/U36EIU7SVCPSnsua/w==" saltValue="oAO+2EpAkjo+N3sn9HpcW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54D62-7C1D-4658-9CE6-FCBDDCA2F872}">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Z7cavizt7XEx4Nv3nb25FrH23A6dd/cuNaGVJZ0hojOpAIxjunMqZItauozU4MuaokxmpVVx6Xs8RwcLihd3UA==" saltValue="deMeVq84yD1C+NeepT0Sl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104856</v>
      </c>
      <c r="E3" s="142"/>
      <c r="F3" s="143">
        <v>94796</v>
      </c>
      <c r="G3" s="144"/>
      <c r="H3" s="145"/>
    </row>
    <row r="4" spans="1:8" x14ac:dyDescent="0.2">
      <c r="A4" s="146"/>
      <c r="B4" s="147"/>
      <c r="C4" s="148"/>
      <c r="D4" s="149">
        <v>36291</v>
      </c>
      <c r="E4" s="150"/>
      <c r="F4" s="151">
        <v>55781</v>
      </c>
      <c r="G4" s="152"/>
      <c r="H4" s="153"/>
    </row>
    <row r="5" spans="1:8" x14ac:dyDescent="0.2">
      <c r="A5" s="134" t="s">
        <v>517</v>
      </c>
      <c r="B5" s="139"/>
      <c r="C5" s="140"/>
      <c r="D5" s="141">
        <v>99574</v>
      </c>
      <c r="E5" s="142"/>
      <c r="F5" s="143">
        <v>85942</v>
      </c>
      <c r="G5" s="144"/>
      <c r="H5" s="145"/>
    </row>
    <row r="6" spans="1:8" x14ac:dyDescent="0.2">
      <c r="A6" s="146"/>
      <c r="B6" s="147"/>
      <c r="C6" s="148"/>
      <c r="D6" s="149">
        <v>34764</v>
      </c>
      <c r="E6" s="150"/>
      <c r="F6" s="151">
        <v>48630</v>
      </c>
      <c r="G6" s="152"/>
      <c r="H6" s="153"/>
    </row>
    <row r="7" spans="1:8" x14ac:dyDescent="0.2">
      <c r="A7" s="134" t="s">
        <v>518</v>
      </c>
      <c r="B7" s="139"/>
      <c r="C7" s="140"/>
      <c r="D7" s="141">
        <v>104494</v>
      </c>
      <c r="E7" s="142"/>
      <c r="F7" s="143">
        <v>95007</v>
      </c>
      <c r="G7" s="144"/>
      <c r="H7" s="145"/>
    </row>
    <row r="8" spans="1:8" x14ac:dyDescent="0.2">
      <c r="A8" s="146"/>
      <c r="B8" s="147"/>
      <c r="C8" s="148"/>
      <c r="D8" s="149">
        <v>51982</v>
      </c>
      <c r="E8" s="150"/>
      <c r="F8" s="151">
        <v>48509</v>
      </c>
      <c r="G8" s="152"/>
      <c r="H8" s="153"/>
    </row>
    <row r="9" spans="1:8" x14ac:dyDescent="0.2">
      <c r="A9" s="134" t="s">
        <v>519</v>
      </c>
      <c r="B9" s="139"/>
      <c r="C9" s="140"/>
      <c r="D9" s="141">
        <v>133612</v>
      </c>
      <c r="E9" s="142"/>
      <c r="F9" s="143">
        <v>98176</v>
      </c>
      <c r="G9" s="144"/>
      <c r="H9" s="145"/>
    </row>
    <row r="10" spans="1:8" x14ac:dyDescent="0.2">
      <c r="A10" s="146"/>
      <c r="B10" s="147"/>
      <c r="C10" s="148"/>
      <c r="D10" s="149">
        <v>68791</v>
      </c>
      <c r="E10" s="150"/>
      <c r="F10" s="151">
        <v>58489</v>
      </c>
      <c r="G10" s="152"/>
      <c r="H10" s="153"/>
    </row>
    <row r="11" spans="1:8" x14ac:dyDescent="0.2">
      <c r="A11" s="134" t="s">
        <v>520</v>
      </c>
      <c r="B11" s="139"/>
      <c r="C11" s="140"/>
      <c r="D11" s="141">
        <v>100143</v>
      </c>
      <c r="E11" s="142"/>
      <c r="F11" s="143">
        <v>119283</v>
      </c>
      <c r="G11" s="144"/>
      <c r="H11" s="145"/>
    </row>
    <row r="12" spans="1:8" x14ac:dyDescent="0.2">
      <c r="A12" s="146"/>
      <c r="B12" s="147"/>
      <c r="C12" s="154"/>
      <c r="D12" s="149">
        <v>58063</v>
      </c>
      <c r="E12" s="150"/>
      <c r="F12" s="151">
        <v>64747</v>
      </c>
      <c r="G12" s="152"/>
      <c r="H12" s="153"/>
    </row>
    <row r="13" spans="1:8" x14ac:dyDescent="0.2">
      <c r="A13" s="134"/>
      <c r="B13" s="139"/>
      <c r="C13" s="140"/>
      <c r="D13" s="141">
        <v>108536</v>
      </c>
      <c r="E13" s="142"/>
      <c r="F13" s="143">
        <v>98641</v>
      </c>
      <c r="G13" s="155"/>
      <c r="H13" s="145"/>
    </row>
    <row r="14" spans="1:8" x14ac:dyDescent="0.2">
      <c r="A14" s="146"/>
      <c r="B14" s="147"/>
      <c r="C14" s="148"/>
      <c r="D14" s="149">
        <v>49978</v>
      </c>
      <c r="E14" s="150"/>
      <c r="F14" s="151">
        <v>55231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v>
      </c>
      <c r="C19" s="156">
        <f>ROUND(VALUE(SUBSTITUTE(実質収支比率等に係る経年分析!G$48,"▲","-")),2)</f>
        <v>10.02</v>
      </c>
      <c r="D19" s="156">
        <f>ROUND(VALUE(SUBSTITUTE(実質収支比率等に係る経年分析!H$48,"▲","-")),2)</f>
        <v>6.9</v>
      </c>
      <c r="E19" s="156">
        <f>ROUND(VALUE(SUBSTITUTE(実質収支比率等に係る経年分析!I$48,"▲","-")),2)</f>
        <v>10.81</v>
      </c>
      <c r="F19" s="156">
        <f>ROUND(VALUE(SUBSTITUTE(実質収支比率等に係る経年分析!J$48,"▲","-")),2)</f>
        <v>8.94</v>
      </c>
    </row>
    <row r="20" spans="1:11" x14ac:dyDescent="0.2">
      <c r="A20" s="156" t="s">
        <v>53</v>
      </c>
      <c r="B20" s="156">
        <f>ROUND(VALUE(SUBSTITUTE(実質収支比率等に係る経年分析!F$47,"▲","-")),2)</f>
        <v>44.28</v>
      </c>
      <c r="C20" s="156">
        <f>ROUND(VALUE(SUBSTITUTE(実質収支比率等に係る経年分析!G$47,"▲","-")),2)</f>
        <v>38.58</v>
      </c>
      <c r="D20" s="156">
        <f>ROUND(VALUE(SUBSTITUTE(実質収支比率等に係る経年分析!H$47,"▲","-")),2)</f>
        <v>50.41</v>
      </c>
      <c r="E20" s="156">
        <f>ROUND(VALUE(SUBSTITUTE(実質収支比率等に係る経年分析!I$47,"▲","-")),2)</f>
        <v>25.58</v>
      </c>
      <c r="F20" s="156">
        <f>ROUND(VALUE(SUBSTITUTE(実質収支比率等に係る経年分析!J$47,"▲","-")),2)</f>
        <v>19.66</v>
      </c>
    </row>
    <row r="21" spans="1:11" x14ac:dyDescent="0.2">
      <c r="A21" s="156" t="s">
        <v>54</v>
      </c>
      <c r="B21" s="156">
        <f>IF(ISNUMBER(VALUE(SUBSTITUTE(実質収支比率等に係る経年分析!F$49,"▲","-"))),ROUND(VALUE(SUBSTITUTE(実質収支比率等に係る経年分析!F$49,"▲","-")),2),NA())</f>
        <v>-18.96</v>
      </c>
      <c r="C21" s="156">
        <f>IF(ISNUMBER(VALUE(SUBSTITUTE(実質収支比率等に係る経年分析!G$49,"▲","-"))),ROUND(VALUE(SUBSTITUTE(実質収支比率等に係る経年分析!G$49,"▲","-")),2),NA())</f>
        <v>3.13</v>
      </c>
      <c r="D21" s="156">
        <f>IF(ISNUMBER(VALUE(SUBSTITUTE(実質収支比率等に係る経年分析!H$49,"▲","-"))),ROUND(VALUE(SUBSTITUTE(実質収支比率等に係る経年分析!H$49,"▲","-")),2),NA())</f>
        <v>7.99</v>
      </c>
      <c r="E21" s="156">
        <f>IF(ISNUMBER(VALUE(SUBSTITUTE(実質収支比率等に係る経年分析!I$49,"▲","-"))),ROUND(VALUE(SUBSTITUTE(実質収支比率等に係る経年分析!I$49,"▲","-")),2),NA())</f>
        <v>-17.04</v>
      </c>
      <c r="F21" s="156">
        <f>IF(ISNUMBER(VALUE(SUBSTITUTE(実質収支比率等に係る経年分析!J$49,"▲","-"))),ROUND(VALUE(SUBSTITUTE(実質収支比率等に係る経年分析!J$49,"▲","-")),2),NA())</f>
        <v>-5.01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1.08</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0.01</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1.96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0.65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0.13</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1.1499999999999999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1.37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1.08</v>
      </c>
    </row>
    <row r="35" spans="1:16" x14ac:dyDescent="0.2">
      <c r="A35" s="157" t="str">
        <f>IF(連結実質赤字比率に係る赤字・黒字の構成分析!C$35="",NA(),連結実質赤字比率に係る赤字・黒字の構成分析!C$35)</f>
        <v>公共下水道事業会計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2.36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8.94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448</v>
      </c>
      <c r="E42" s="158"/>
      <c r="F42" s="158"/>
      <c r="G42" s="158">
        <f>'実質公債費比率（分子）の構造'!L$52</f>
        <v>455</v>
      </c>
      <c r="H42" s="158"/>
      <c r="I42" s="158"/>
      <c r="J42" s="158">
        <f>'実質公債費比率（分子）の構造'!M$52</f>
        <v>459</v>
      </c>
      <c r="K42" s="158"/>
      <c r="L42" s="158"/>
      <c r="M42" s="158">
        <f>'実質公債費比率（分子）の構造'!N$52</f>
        <v>457</v>
      </c>
      <c r="N42" s="158"/>
      <c r="O42" s="158"/>
      <c r="P42" s="158">
        <f>'実質公債費比率（分子）の構造'!O$52</f>
        <v>445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99</v>
      </c>
      <c r="C45" s="158"/>
      <c r="D45" s="158"/>
      <c r="E45" s="158">
        <f>'実質公債費比率（分子）の構造'!L$49</f>
        <v>103</v>
      </c>
      <c r="F45" s="158"/>
      <c r="G45" s="158"/>
      <c r="H45" s="158">
        <f>'実質公債費比率（分子）の構造'!M$49</f>
        <v>103</v>
      </c>
      <c r="I45" s="158"/>
      <c r="J45" s="158"/>
      <c r="K45" s="158">
        <f>'実質公債費比率（分子）の構造'!N$49</f>
        <v>96</v>
      </c>
      <c r="L45" s="158"/>
      <c r="M45" s="158"/>
      <c r="N45" s="158">
        <f>'実質公債費比率（分子）の構造'!O$49</f>
        <v>93</v>
      </c>
      <c r="O45" s="158"/>
      <c r="P45" s="158"/>
    </row>
    <row r="46" spans="1:16" x14ac:dyDescent="0.2">
      <c r="A46" s="158" t="s">
        <v>64</v>
      </c>
      <c r="B46" s="158">
        <f>'実質公債費比率（分子）の構造'!K$48</f>
        <v>221</v>
      </c>
      <c r="C46" s="158"/>
      <c r="D46" s="158"/>
      <c r="E46" s="158">
        <f>'実質公債費比率（分子）の構造'!L$48</f>
        <v>219</v>
      </c>
      <c r="F46" s="158"/>
      <c r="G46" s="158"/>
      <c r="H46" s="158">
        <f>'実質公債費比率（分子）の構造'!M$48</f>
        <v>235</v>
      </c>
      <c r="I46" s="158"/>
      <c r="J46" s="158"/>
      <c r="K46" s="158">
        <f>'実質公債費比率（分子）の構造'!N$48</f>
        <v>241</v>
      </c>
      <c r="L46" s="158"/>
      <c r="M46" s="158"/>
      <c r="N46" s="158">
        <f>'実質公債費比率（分子）の構造'!O$48</f>
        <v>247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407</v>
      </c>
      <c r="C49" s="158"/>
      <c r="D49" s="158"/>
      <c r="E49" s="158">
        <f>'実質公債費比率（分子）の構造'!L$45</f>
        <v>415</v>
      </c>
      <c r="F49" s="158"/>
      <c r="G49" s="158"/>
      <c r="H49" s="158">
        <f>'実質公債費比率（分子）の構造'!M$45</f>
        <v>422</v>
      </c>
      <c r="I49" s="158"/>
      <c r="J49" s="158"/>
      <c r="K49" s="158">
        <f>'実質公債費比率（分子）の構造'!N$45</f>
        <v>421</v>
      </c>
      <c r="L49" s="158"/>
      <c r="M49" s="158"/>
      <c r="N49" s="158">
        <f>'実質公債費比率（分子）の構造'!O$45</f>
        <v>387</v>
      </c>
      <c r="O49" s="158"/>
      <c r="P49" s="158"/>
    </row>
    <row r="50" spans="1:16" x14ac:dyDescent="0.2">
      <c r="A50" s="158" t="s">
        <v>67</v>
      </c>
      <c r="B50" s="158" t="e">
        <f>NA()</f>
        <v>#N/A</v>
      </c>
      <c r="C50" s="158">
        <f>IF(ISNUMBER('実質公債費比率（分子）の構造'!K$53),'実質公債費比率（分子）の構造'!K$53,NA())</f>
        <v>279</v>
      </c>
      <c r="D50" s="158" t="e">
        <f>NA()</f>
        <v>#N/A</v>
      </c>
      <c r="E50" s="158" t="e">
        <f>NA()</f>
        <v>#N/A</v>
      </c>
      <c r="F50" s="158">
        <f>IF(ISNUMBER('実質公債費比率（分子）の構造'!L$53),'実質公債費比率（分子）の構造'!L$53,NA())</f>
        <v>282</v>
      </c>
      <c r="G50" s="158" t="e">
        <f>NA()</f>
        <v>#N/A</v>
      </c>
      <c r="H50" s="158" t="e">
        <f>NA()</f>
        <v>#N/A</v>
      </c>
      <c r="I50" s="158">
        <f>IF(ISNUMBER('実質公債費比率（分子）の構造'!M$53),'実質公債費比率（分子）の構造'!M$53,NA())</f>
        <v>301</v>
      </c>
      <c r="J50" s="158" t="e">
        <f>NA()</f>
        <v>#N/A</v>
      </c>
      <c r="K50" s="158" t="e">
        <f>NA()</f>
        <v>#N/A</v>
      </c>
      <c r="L50" s="158">
        <f>IF(ISNUMBER('実質公債費比率（分子）の構造'!N$53),'実質公債費比率（分子）の構造'!N$53,NA())</f>
        <v>301</v>
      </c>
      <c r="M50" s="158" t="e">
        <f>NA()</f>
        <v>#N/A</v>
      </c>
      <c r="N50" s="158" t="e">
        <f>NA()</f>
        <v>#N/A</v>
      </c>
      <c r="O50" s="158">
        <f>IF(ISNUMBER('実質公債費比率（分子）の構造'!O$53),'実質公債費比率（分子）の構造'!O$53,NA())</f>
        <v>282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5505</v>
      </c>
      <c r="E56" s="157"/>
      <c r="F56" s="157"/>
      <c r="G56" s="157">
        <f>'将来負担比率（分子）の構造'!J$52</f>
        <v>5416</v>
      </c>
      <c r="H56" s="157"/>
      <c r="I56" s="157"/>
      <c r="J56" s="157">
        <f>'将来負担比率（分子）の構造'!K$52</f>
        <v>5239</v>
      </c>
      <c r="K56" s="157"/>
      <c r="L56" s="157"/>
      <c r="M56" s="157">
        <f>'将来負担比率（分子）の構造'!L$52</f>
        <v>4917</v>
      </c>
      <c r="N56" s="157"/>
      <c r="O56" s="157"/>
      <c r="P56" s="157">
        <f>'将来負担比率（分子）の構造'!M$52</f>
        <v>4649</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2651</v>
      </c>
      <c r="E58" s="157"/>
      <c r="F58" s="157"/>
      <c r="G58" s="157">
        <f>'将来負担比率（分子）の構造'!J$50</f>
        <v>2570</v>
      </c>
      <c r="H58" s="157"/>
      <c r="I58" s="157"/>
      <c r="J58" s="157">
        <f>'将来負担比率（分子）の構造'!K$50</f>
        <v>4209</v>
      </c>
      <c r="K58" s="157"/>
      <c r="L58" s="157"/>
      <c r="M58" s="157">
        <f>'将来負担比率（分子）の構造'!L$50</f>
        <v>3316</v>
      </c>
      <c r="N58" s="157"/>
      <c r="O58" s="157"/>
      <c r="P58" s="157">
        <f>'将来負担比率（分子）の構造'!M$50</f>
        <v>3059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1504</v>
      </c>
      <c r="C61" s="157"/>
      <c r="D61" s="157"/>
      <c r="E61" s="157">
        <f>'将来負担比率（分子）の構造'!J$46</f>
        <v>846</v>
      </c>
      <c r="F61" s="157"/>
      <c r="G61" s="157"/>
      <c r="H61" s="157">
        <f>'将来負担比率（分子）の構造'!K$46</f>
        <v>1315</v>
      </c>
      <c r="I61" s="157"/>
      <c r="J61" s="157"/>
      <c r="K61" s="157">
        <f>'将来負担比率（分子）の構造'!L$46</f>
        <v>1578</v>
      </c>
      <c r="L61" s="157"/>
      <c r="M61" s="157"/>
      <c r="N61" s="157">
        <f>'将来負担比率（分子）の構造'!M$46</f>
        <v>1068</v>
      </c>
      <c r="O61" s="157"/>
      <c r="P61" s="157"/>
    </row>
    <row r="62" spans="1:16" x14ac:dyDescent="0.2">
      <c r="A62" s="157" t="s">
        <v>35</v>
      </c>
      <c r="B62" s="157">
        <f>'将来負担比率（分子）の構造'!I$45</f>
        <v>338</v>
      </c>
      <c r="C62" s="157"/>
      <c r="D62" s="157"/>
      <c r="E62" s="157">
        <f>'将来負担比率（分子）の構造'!J$45</f>
        <v>264</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2">
      <c r="A63" s="157" t="s">
        <v>34</v>
      </c>
      <c r="B63" s="157">
        <f>'将来負担比率（分子）の構造'!I$44</f>
        <v>1053</v>
      </c>
      <c r="C63" s="157"/>
      <c r="D63" s="157"/>
      <c r="E63" s="157">
        <f>'将来負担比率（分子）の構造'!J$44</f>
        <v>977</v>
      </c>
      <c r="F63" s="157"/>
      <c r="G63" s="157"/>
      <c r="H63" s="157">
        <f>'将来負担比率（分子）の構造'!K$44</f>
        <v>1024</v>
      </c>
      <c r="I63" s="157"/>
      <c r="J63" s="157"/>
      <c r="K63" s="157">
        <f>'将来負担比率（分子）の構造'!L$44</f>
        <v>983</v>
      </c>
      <c r="L63" s="157"/>
      <c r="M63" s="157"/>
      <c r="N63" s="157">
        <f>'将来負担比率（分子）の構造'!M$44</f>
        <v>917</v>
      </c>
      <c r="O63" s="157"/>
      <c r="P63" s="157"/>
    </row>
    <row r="64" spans="1:16" x14ac:dyDescent="0.2">
      <c r="A64" s="157" t="s">
        <v>33</v>
      </c>
      <c r="B64" s="157">
        <f>'将来負担比率（分子）の構造'!I$43</f>
        <v>2955</v>
      </c>
      <c r="C64" s="157"/>
      <c r="D64" s="157"/>
      <c r="E64" s="157">
        <f>'将来負担比率（分子）の構造'!J$43</f>
        <v>2927</v>
      </c>
      <c r="F64" s="157"/>
      <c r="G64" s="157"/>
      <c r="H64" s="157">
        <f>'将来負担比率（分子）の構造'!K$43</f>
        <v>2948</v>
      </c>
      <c r="I64" s="157"/>
      <c r="J64" s="157"/>
      <c r="K64" s="157">
        <f>'将来負担比率（分子）の構造'!L$43</f>
        <v>3146</v>
      </c>
      <c r="L64" s="157"/>
      <c r="M64" s="157"/>
      <c r="N64" s="157">
        <f>'将来負担比率（分子）の構造'!M$43</f>
        <v>3097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4129</v>
      </c>
      <c r="C66" s="157"/>
      <c r="D66" s="157"/>
      <c r="E66" s="157">
        <f>'将来負担比率（分子）の構造'!J$41</f>
        <v>4309</v>
      </c>
      <c r="F66" s="157"/>
      <c r="G66" s="157"/>
      <c r="H66" s="157">
        <f>'将来負担比率（分子）の構造'!K$41</f>
        <v>4204</v>
      </c>
      <c r="I66" s="157"/>
      <c r="J66" s="157"/>
      <c r="K66" s="157">
        <f>'将来負担比率（分子）の構造'!L$41</f>
        <v>4042</v>
      </c>
      <c r="L66" s="157"/>
      <c r="M66" s="157"/>
      <c r="N66" s="157">
        <f>'将来負担比率（分子）の構造'!M$41</f>
        <v>3987</v>
      </c>
      <c r="O66" s="157"/>
      <c r="P66" s="157"/>
    </row>
    <row r="67" spans="1:16" x14ac:dyDescent="0.2">
      <c r="A67" s="157" t="s">
        <v>71</v>
      </c>
      <c r="B67" s="157" t="e">
        <f>NA()</f>
        <v>#N/A</v>
      </c>
      <c r="C67" s="157">
        <f>IF(ISNUMBER('将来負担比率（分子）の構造'!I$53), IF('将来負担比率（分子）の構造'!I$53 &lt; 0, 0, '将来負担比率（分子）の構造'!I$53), NA())</f>
        <v>1824</v>
      </c>
      <c r="D67" s="157" t="e">
        <f>NA()</f>
        <v>#N/A</v>
      </c>
      <c r="E67" s="157" t="e">
        <f>NA()</f>
        <v>#N/A</v>
      </c>
      <c r="F67" s="157">
        <f>IF(ISNUMBER('将来負担比率（分子）の構造'!J$53), IF('将来負担比率（分子）の構造'!J$53 &lt; 0, 0, '将来負担比率（分子）の構造'!J$53), NA())</f>
        <v>1337</v>
      </c>
      <c r="G67" s="157" t="e">
        <f>NA()</f>
        <v>#N/A</v>
      </c>
      <c r="H67" s="157" t="e">
        <f>NA()</f>
        <v>#N/A</v>
      </c>
      <c r="I67" s="157">
        <f>IF(ISNUMBER('将来負担比率（分子）の構造'!K$53), IF('将来負担比率（分子）の構造'!K$53 &lt; 0, 0, '将来負担比率（分子）の構造'!K$53), NA())</f>
        <v>42</v>
      </c>
      <c r="J67" s="157" t="e">
        <f>NA()</f>
        <v>#N/A</v>
      </c>
      <c r="K67" s="157" t="e">
        <f>NA()</f>
        <v>#N/A</v>
      </c>
      <c r="L67" s="157">
        <f>IF(ISNUMBER('将来負担比率（分子）の構造'!L$53), IF('将来負担比率（分子）の構造'!L$53 &lt; 0, 0, '将来負担比率（分子）の構造'!L$53), NA())</f>
        <v>1516</v>
      </c>
      <c r="M67" s="157" t="e">
        <f>NA()</f>
        <v>#N/A</v>
      </c>
      <c r="N67" s="157" t="e">
        <f>NA()</f>
        <v>#N/A</v>
      </c>
      <c r="O67" s="157">
        <f>IF(ISNUMBER('将来負担比率（分子）の構造'!M$53), IF('将来負担比率（分子）の構造'!M$53 &lt; 0, 0, '将来負担比率（分子）の構造'!M$53), NA())</f>
        <v>1362</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1856</v>
      </c>
      <c r="C72" s="161">
        <f>基金残高に係る経年分析!G55</f>
        <v>1010</v>
      </c>
      <c r="D72" s="161">
        <f>基金残高に係る経年分析!H55</f>
        <v>841</v>
      </c>
    </row>
    <row r="73" spans="1:16" x14ac:dyDescent="0.2">
      <c r="A73" s="160" t="s">
        <v>74</v>
      </c>
      <c r="B73" s="161">
        <f>基金残高に係る経年分析!F56</f>
        <v>9</v>
      </c>
      <c r="C73" s="161">
        <f>基金残高に係る経年分析!G56</f>
        <v>9</v>
      </c>
      <c r="D73" s="161">
        <f>基金残高に係る経年分析!H56</f>
        <v>9</v>
      </c>
    </row>
    <row r="74" spans="1:16" x14ac:dyDescent="0.2">
      <c r="A74" s="160" t="s">
        <v>75</v>
      </c>
      <c r="B74" s="161">
        <f>基金残高に係る経年分析!F57</f>
        <v>1860</v>
      </c>
      <c r="C74" s="161">
        <f>基金残高に係る経年分析!G57</f>
        <v>1769</v>
      </c>
      <c r="D74" s="161">
        <f>基金残高に係る経年分析!H57</f>
        <v>1676</v>
      </c>
    </row>
  </sheetData>
  <sheetProtection algorithmName="SHA-512" hashValue="cfuSPO14iT/zLVeGTyU90bVi7+OMW4hpjHo+VkGK3iDpOwDA/sX60OHam+BpbhN4O+BIajqia+Nt+10JWhqQAA==" saltValue="LHsVfGMyjqnq1xhN1GswZ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72CE5D-52CC-4C0C-BC4E-3153AAFD8853}">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2.xml><?xml version="1.0" encoding="utf-8"?>
<ds:datastoreItem xmlns:ds="http://schemas.openxmlformats.org/officeDocument/2006/customXml" ds:itemID="{4D60952E-CE15-45D8-A445-0D1243E2985E}">
  <ds:schemaRefs>
    <ds:schemaRef ds:uri="http://schemas.microsoft.com/sharepoint/v3/contenttype/forms"/>
  </ds:schemaRefs>
</ds:datastoreItem>
</file>

<file path=customXml/itemProps3.xml><?xml version="1.0" encoding="utf-8"?>
<ds:datastoreItem xmlns:ds="http://schemas.openxmlformats.org/officeDocument/2006/customXml" ds:itemID="{136877C4-46A9-4444-ABB2-3E5C25B48D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dcterms:created xsi:type="dcterms:W3CDTF">2026-02-23T05:22:47Z</dcterms:created>
  <dcterms:modified xsi:type="dcterms:W3CDTF">2026-09-23T08:18:49Z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