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https://gunmanw.sharepoint.com/sites/bukyoku009/Shared Documents/総務部-市町村課/財政係/03_決算統計/R07/55_財政状況資料集/R6年度財政状況資料集（２回目）【R8年度作業】/03_結合作業/"/>
    </mc:Choice>
  </mc:AlternateContent>
  <xr:revisionPtr revIDLastSave="2" documentId="13_ncr:1_{AAC5C505-ECD6-4A69-9B13-719B8AF2B956}" xr6:coauthVersionLast="47" xr6:coauthVersionMax="47" xr10:uidLastSave="{200ED6AB-86D2-40D4-A9E3-2AA18A7AFE34}"/>
  <bookViews>
    <workbookView xWindow="-110" yWindow="-110" windowWidth="19420" windowHeight="11500" tabRatio="846"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5" i="10" l="1"/>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AM36" i="10"/>
  <c r="C36" i="10"/>
  <c r="BE35" i="10"/>
  <c r="C35" i="10"/>
  <c r="CO34" i="10"/>
  <c r="CO35" i="10" s="1"/>
  <c r="BW34" i="10"/>
  <c r="BW35" i="10" s="1"/>
  <c r="BW36" i="10" s="1"/>
  <c r="BW37" i="10" s="1"/>
  <c r="BW38" i="10" s="1"/>
  <c r="BW39" i="10" s="1"/>
  <c r="BW40" i="10" s="1"/>
  <c r="BE34" i="10"/>
  <c r="C34" i="10"/>
  <c r="U34" i="10" s="1"/>
  <c r="U35" i="10" s="1"/>
  <c r="U36" i="10" s="1"/>
  <c r="AM34" i="10" l="1"/>
  <c r="AM35"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<sst xmlns="http://schemas.openxmlformats.org/spreadsheetml/2006/main" count="1159" uniqueCount="574">
  <si>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</si>
  <si>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</si>
  <si>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</si>
  <si>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</si>
  <si>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</si>
  <si>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</si>
  <si>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</si>
  <si>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</si>
  <si>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</si>
  <si>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</si>
  <si>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</si>
  <si>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</si>
  <si>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</si>
  <si>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</si>
  <si>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</si>
  <si>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</si>
  <si>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</si>
  <si>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</si>
  <si>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</si>
  <si>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</si>
  <si>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</si>
  <si>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</si>
  <si>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</si>
  <si>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</si>
  <si>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</si>
  <si>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</si>
  <si>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</si>
  <si>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</si>
  <si>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</si>
  <si>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</si>
  <si>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</si>
  <si>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</si>
  <si>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</si>
  <si>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</si>
  <si>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</si>
  <si>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</si>
  <si>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</si>
  <si>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</si>
  <si>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</si>
  <si>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</si>
  <si>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</si>
  <si>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</si>
  <si>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</si>
  <si>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</si>
  <si>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</si>
  <si>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</si>
  <si>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</si>
  <si>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</si>
  <si>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</si>
  <si>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</si>
  <si>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</si>
  <si>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</si>
  <si>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</si>
  <si>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</si>
  <si>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</si>
  <si>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</si>
  <si>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</si>
  <si>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</si>
  <si>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</si>
  <si>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</si>
  <si>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</si>
  <si>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</si>
  <si>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</si>
  <si>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</si>
  <si>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</si>
  <si>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</si>
  <si>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</si>
  <si>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</si>
  <si>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</si>
  <si>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</si>
  <si>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</si>
  <si>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</si>
  <si>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</si>
  <si>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</si>
  <si>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</si>
  <si>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</si>
  <si>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</si>
  <si>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</si>
  <si>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</si>
  <si>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群馬県</t>
    <phoneticPr fontId="5"/>
  </si>
  <si>
    <t>市町村類型</t>
    <phoneticPr fontId="5"/>
  </si>
  <si>
    <t>Ⅱ－０</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</si>
  <si>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</si>
  <si>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</si>
  <si>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</si>
  <si>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</si>
  <si>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</si>
  <si>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</si>
  <si>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</si>
  <si>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</si>
  <si>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</si>
  <si>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</si>
  <si>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</si>
  <si>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</si>
  <si>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昭和村</t>
    <phoneticPr fontId="5"/>
  </si>
  <si>
    <t>地方交付税種地</t>
    <rPh sb="0" eb="2">
      <t>チホウ</t>
    </rPh>
    <rPh sb="2" eb="5">
      <t>コウフゼイ</t>
    </rPh>
    <rPh sb="5" eb="6">
      <t>シュ</t>
    </rPh>
    <rPh sb="6" eb="7">
      <t>チ</t>
    </rPh>
    <phoneticPr fontId="5"/>
  </si>
  <si>
    <t>2-1</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</si>
  <si>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</si>
  <si>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</si>
  <si>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</si>
  <si>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</si>
  <si>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</si>
  <si>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</si>
  <si>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</si>
  <si>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</si>
  <si>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</si>
  <si>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</si>
  <si>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</si>
  <si>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</si>
  <si>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</si>
  <si>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</si>
  <si>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</si>
  <si>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</si>
  <si>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</si>
  <si>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</si>
  <si>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</si>
  <si>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</si>
  <si>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-5.4</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</si>
  <si>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</si>
  <si>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</si>
  <si>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</si>
  <si>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</si>
  <si>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</si>
  <si>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</si>
  <si>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</si>
  <si>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</si>
  <si>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</si>
  <si>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t>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</si>
  <si>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</si>
  <si>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</si>
  <si>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</si>
  <si>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</si>
  <si>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</si>
  <si>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</si>
  <si>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</si>
  <si>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</si>
  <si>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</si>
  <si>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</si>
  <si>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</si>
  <si>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</si>
  <si>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</si>
  <si>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-0.6</t>
    <phoneticPr fontId="5"/>
  </si>
  <si>
    <t>基準財政需要額</t>
    <phoneticPr fontId="25"/>
  </si>
  <si>
    <t>うち日本人(％)</t>
    <phoneticPr fontId="5"/>
  </si>
  <si>
    <t>-1.3</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</si>
  <si>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</si>
  <si>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</si>
  <si>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</si>
  <si>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</si>
  <si>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</si>
  <si>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</si>
  <si>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</si>
  <si>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</si>
  <si>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</si>
  <si>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</si>
  <si>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</si>
  <si>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</si>
  <si>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</si>
  <si>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</si>
  <si>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</si>
  <si>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</si>
  <si>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</si>
  <si>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</si>
  <si>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</si>
  <si>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</si>
  <si>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</si>
  <si>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</si>
  <si>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</si>
  <si>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</si>
  <si>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</si>
  <si>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</si>
  <si>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</si>
  <si>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</si>
  <si>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</si>
  <si>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</si>
  <si>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</si>
  <si>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</si>
  <si>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</si>
  <si>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</si>
  <si>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</si>
  <si>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</si>
  <si>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</si>
  <si>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</si>
  <si>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</si>
  <si>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</si>
  <si>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</si>
  <si>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</si>
  <si>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</si>
  <si>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</si>
  <si>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</si>
  <si>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</si>
  <si>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</si>
  <si>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</si>
  <si>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</si>
  <si>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</si>
  <si>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</si>
  <si>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</si>
  <si>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</si>
  <si>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</si>
  <si>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</si>
  <si>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</si>
  <si>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</si>
  <si>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</si>
  <si>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</si>
  <si>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群馬県昭和村</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</si>
  <si>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</si>
  <si>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</si>
  <si>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</si>
  <si>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</si>
  <si>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</si>
  <si>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</si>
  <si>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</si>
  <si>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</si>
  <si>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</si>
  <si>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</si>
  <si>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</si>
  <si>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</si>
  <si>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</si>
  <si>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</si>
  <si>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</si>
  <si>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</si>
  <si>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</si>
  <si>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</si>
  <si>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</si>
  <si>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</si>
  <si>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</si>
  <si>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</si>
  <si>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</si>
  <si>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</si>
  <si>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</si>
  <si>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</si>
  <si>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</si>
  <si>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</si>
  <si>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</si>
  <si>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</si>
  <si>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</si>
  <si>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</si>
  <si>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</si>
  <si>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</si>
  <si>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</si>
  <si>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</si>
  <si>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</si>
  <si>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</si>
  <si>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</si>
  <si>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</si>
  <si>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</si>
  <si>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</si>
  <si>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</si>
  <si>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</si>
  <si>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</si>
  <si>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</si>
  <si>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</si>
  <si>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</si>
  <si>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</si>
  <si>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</si>
  <si>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</si>
  <si>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</si>
  <si>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</si>
  <si>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</si>
  <si>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</si>
  <si>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</si>
  <si>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</si>
  <si>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</si>
  <si>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</si>
  <si>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</si>
  <si>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</si>
  <si>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</si>
  <si>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</si>
  <si>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</si>
  <si>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</si>
  <si>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</si>
  <si>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</si>
  <si>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</si>
  <si>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</si>
  <si>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</si>
  <si>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</si>
  <si>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</si>
  <si>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</si>
  <si>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</si>
  <si>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</si>
  <si>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</si>
  <si>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</si>
  <si>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</si>
  <si>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</si>
  <si>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</si>
  <si>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</si>
  <si>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</si>
  <si>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</si>
  <si>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</si>
  <si>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</si>
  <si>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</si>
  <si>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</si>
  <si>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</si>
  <si>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</si>
  <si>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</si>
  <si>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</si>
  <si>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</si>
  <si>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</si>
  <si>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</si>
  <si>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</si>
  <si>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</si>
  <si>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</si>
  <si>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</si>
  <si>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</si>
  <si>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</si>
  <si>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</si>
  <si>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</si>
  <si>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</si>
  <si>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</si>
  <si>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</si>
  <si>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</si>
  <si>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</si>
  <si>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</si>
  <si>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</si>
  <si>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</si>
  <si>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</si>
  <si>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</si>
  <si>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</si>
  <si>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</si>
  <si>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</si>
  <si>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</si>
  <si>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</si>
  <si>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</si>
  <si>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</si>
  <si>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簡易水道</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</si>
  <si>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</si>
  <si>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</si>
  <si>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</si>
  <si>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</si>
  <si>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</si>
  <si>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</si>
  <si>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</si>
  <si>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</si>
  <si>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</si>
  <si>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</si>
  <si>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</si>
  <si>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</si>
  <si>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</si>
  <si>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</si>
  <si>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</si>
  <si>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</si>
  <si>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</si>
  <si>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</si>
  <si>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</si>
  <si>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</si>
  <si>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</si>
  <si>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</si>
  <si>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</si>
  <si>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</si>
  <si>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</si>
  <si>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</si>
  <si>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</si>
  <si>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</si>
  <si>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</si>
  <si>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</si>
  <si>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群馬県昭和村</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</si>
  <si>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</si>
  <si>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</si>
  <si>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</si>
  <si>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</si>
  <si>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</si>
  <si>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</si>
  <si>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</si>
  <si>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</si>
  <si>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</si>
  <si>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</si>
  <si>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</si>
  <si>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</si>
  <si>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</si>
  <si>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</si>
  <si>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</si>
  <si>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</si>
  <si>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</si>
  <si>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</si>
  <si>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</si>
  <si>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</si>
  <si>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</si>
  <si>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</si>
  <si>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</si>
  <si>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</si>
  <si>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</si>
  <si>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</si>
  <si>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</si>
  <si>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</si>
  <si>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</si>
  <si>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</si>
  <si>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</si>
  <si>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</si>
  <si>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</si>
  <si>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</si>
  <si>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</si>
  <si>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</si>
  <si>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簡易水道事業会計</t>
    <phoneticPr fontId="5"/>
  </si>
  <si>
    <t>法適用企業</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</si>
  <si>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</si>
  <si>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</si>
  <si>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</si>
  <si>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</si>
  <si>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</si>
  <si>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</si>
  <si>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</si>
  <si>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</si>
  <si>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</si>
  <si>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</si>
  <si>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</si>
  <si>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</si>
  <si>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</si>
  <si>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</si>
  <si>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</si>
  <si>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</si>
  <si>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</si>
  <si>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</si>
  <si>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</si>
  <si>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</si>
  <si>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</si>
  <si>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</si>
  <si>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</si>
  <si>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</si>
  <si>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</si>
  <si>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</si>
  <si>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</si>
  <si>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</si>
  <si>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</si>
  <si>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</si>
  <si>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</si>
  <si>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</si>
  <si>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</si>
  <si>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</si>
  <si>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</si>
  <si>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</si>
  <si>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</si>
  <si>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</si>
  <si>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</si>
  <si>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</si>
  <si>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</si>
  <si>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</si>
  <si>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</si>
  <si>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</si>
  <si>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</si>
  <si>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</si>
  <si>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</si>
  <si>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</si>
  <si>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</si>
  <si>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</si>
  <si>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</si>
  <si>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</si>
  <si>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</si>
  <si>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</si>
  <si>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</si>
  <si>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</si>
  <si>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</si>
  <si>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</si>
  <si>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</si>
  <si>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</si>
  <si>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</si>
  <si>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</si>
  <si>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</si>
  <si>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</si>
  <si>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</si>
  <si>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</si>
  <si>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</si>
  <si>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</si>
  <si>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</si>
  <si>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</si>
  <si>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</si>
  <si>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</si>
  <si>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</si>
  <si>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</si>
  <si>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</si>
  <si>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</si>
  <si>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</si>
  <si>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</si>
  <si>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</si>
  <si>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</si>
  <si>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</si>
  <si>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</si>
  <si>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</si>
  <si>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</si>
  <si>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</si>
  <si>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</si>
  <si>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</si>
  <si>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</si>
  <si>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</si>
  <si>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</si>
  <si>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</si>
  <si>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</si>
  <si>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</si>
  <si>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</si>
  <si>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</si>
  <si>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</si>
  <si>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</si>
  <si>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</si>
  <si>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</si>
  <si>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</si>
  <si>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</si>
  <si>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</si>
  <si>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</si>
  <si>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</si>
  <si>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</si>
  <si>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</si>
  <si>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</si>
  <si>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</si>
  <si>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</si>
  <si>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</si>
  <si>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</si>
  <si>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</si>
  <si>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</si>
  <si>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</si>
  <si>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</si>
  <si>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</si>
  <si>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</si>
  <si>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</si>
  <si>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</si>
  <si>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</si>
  <si>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</si>
  <si>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</si>
  <si>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</si>
  <si>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</si>
  <si>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</si>
  <si>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</si>
  <si>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</si>
  <si>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</si>
  <si>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</si>
  <si>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</si>
  <si>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</si>
  <si>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</si>
  <si>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</si>
  <si>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</si>
  <si>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</si>
  <si>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</si>
  <si>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4.84</t>
  </si>
  <si>
    <t>▲ 2.70</t>
  </si>
  <si>
    <t>▲ 0.46</t>
  </si>
  <si>
    <t>▲ 1.47</t>
  </si>
  <si>
    <t>一般会計</t>
  </si>
  <si>
    <t>国民健康保険特別会計</t>
  </si>
  <si>
    <t>介護保険特別会計</t>
  </si>
  <si>
    <t>簡易水道事業会計</t>
  </si>
  <si>
    <t>下水道事業会計</t>
  </si>
  <si>
    <t>後期高齢者医療特別会計</t>
  </si>
  <si>
    <t>その他会計（赤字）</t>
  </si>
  <si>
    <t>その他会計（黒字）</t>
  </si>
  <si>
    <t>R02</t>
    <phoneticPr fontId="5"/>
  </si>
  <si>
    <t>R03</t>
    <phoneticPr fontId="5"/>
  </si>
  <si>
    <t>R04</t>
    <phoneticPr fontId="5"/>
  </si>
  <si>
    <t>R05</t>
    <phoneticPr fontId="5"/>
  </si>
  <si>
    <t>R06</t>
    <phoneticPr fontId="5"/>
  </si>
  <si>
    <t>-</t>
    <phoneticPr fontId="2"/>
  </si>
  <si>
    <t>群馬県後期高齢者医療広域連合（一般会計）</t>
  </si>
  <si>
    <t>群馬県後期高齢者医療広域連合（後期高齢者医療特別会計）</t>
  </si>
  <si>
    <t>群馬県市町村会館管理組合</t>
  </si>
  <si>
    <t>群馬県市町村総合事務組合</t>
  </si>
  <si>
    <t>沼田市外二箇村清掃施設組合</t>
  </si>
  <si>
    <t>利根沼田学校組合</t>
  </si>
  <si>
    <t>利根沼田広域市町村圏振興整備組合</t>
  </si>
  <si>
    <t>－</t>
  </si>
  <si>
    <t>あぐりーむ昭和</t>
    <rPh sb="5" eb="7">
      <t>ショウワ</t>
    </rPh>
    <phoneticPr fontId="2"/>
  </si>
  <si>
    <t>昭和村土地開発公社</t>
    <rPh sb="0" eb="3">
      <t>ショウワムラ</t>
    </rPh>
    <rPh sb="3" eb="5">
      <t>トチ</t>
    </rPh>
    <rPh sb="5" eb="7">
      <t>カイハツ</t>
    </rPh>
    <rPh sb="7" eb="9">
      <t>コウシャ</t>
    </rPh>
    <phoneticPr fontId="2"/>
  </si>
  <si>
    <t>学校校舎建築基金</t>
    <rPh sb="0" eb="2">
      <t>ガッコウ</t>
    </rPh>
    <rPh sb="2" eb="4">
      <t>コウシャ</t>
    </rPh>
    <rPh sb="4" eb="6">
      <t>ケンチク</t>
    </rPh>
    <rPh sb="6" eb="8">
      <t>キキン</t>
    </rPh>
    <phoneticPr fontId="5"/>
  </si>
  <si>
    <t>公共事業整備基金</t>
    <rPh sb="0" eb="4">
      <t>コウキョウジギョウ</t>
    </rPh>
    <rPh sb="4" eb="6">
      <t>セイビ</t>
    </rPh>
    <rPh sb="6" eb="8">
      <t>キキン</t>
    </rPh>
    <phoneticPr fontId="5"/>
  </si>
  <si>
    <t>緑の大地ふるさとしょうわ基金</t>
    <rPh sb="0" eb="1">
      <t>ミドリ</t>
    </rPh>
    <rPh sb="2" eb="4">
      <t>ダイチ</t>
    </rPh>
    <rPh sb="12" eb="14">
      <t>キキン</t>
    </rPh>
    <phoneticPr fontId="5"/>
  </si>
  <si>
    <t>地域福祉基金</t>
    <rPh sb="0" eb="2">
      <t>チイキ</t>
    </rPh>
    <rPh sb="2" eb="6">
      <t>フクシキキン</t>
    </rPh>
    <phoneticPr fontId="5"/>
  </si>
  <si>
    <t>森林環境譲与税基金</t>
    <rPh sb="0" eb="4">
      <t>シンリンカンキョウ</t>
    </rPh>
    <rPh sb="4" eb="7">
      <t>ジョウヨゼイ</t>
    </rPh>
    <rPh sb="7" eb="9">
      <t>キキン</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</si>
  <si>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</si>
  <si>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</si>
  <si>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今後も現在の基金残高を保持していく予定であり、また地方債の新規発行の抑制に努め将来負担比率の上昇を抑制していきたい。</t>
    <rPh sb="0" eb="2">
      <t>コンゴ</t>
    </rPh>
    <rPh sb="3" eb="5">
      <t>ゲンザイ</t>
    </rPh>
    <rPh sb="6" eb="10">
      <t>キキンザンダカ</t>
    </rPh>
    <rPh sb="11" eb="13">
      <t>ホジ</t>
    </rPh>
    <rPh sb="17" eb="19">
      <t>ヨテイ</t>
    </rPh>
    <rPh sb="25" eb="28">
      <t>チホウサイ</t>
    </rPh>
    <rPh sb="29" eb="33">
      <t>シンキハッコウ</t>
    </rPh>
    <rPh sb="34" eb="36">
      <t>ヨクセイ</t>
    </rPh>
    <rPh sb="37" eb="38">
      <t>ツト</t>
    </rPh>
    <rPh sb="39" eb="41">
      <t>ショウライ</t>
    </rPh>
    <rPh sb="41" eb="45">
      <t>フタンヒリツ</t>
    </rPh>
    <rPh sb="46" eb="48">
      <t>ジョウショウ</t>
    </rPh>
    <rPh sb="49" eb="51">
      <t>ヨクセイ</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</si>
  <si>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</si>
  <si>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</si>
  <si>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</si>
  <si>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</si>
  <si>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</si>
  <si>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</si>
  <si>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が類似団体平均よりも低く推移しているのは、これまで地方債の借入を抑制しながら事業を行ってきた結果といえる。しかしながら、令和3～5年度の新庁舎建設、令和7年度の大規模LED化で多額の借入を行うため、借入残高・公債費ともに大きな増加が見込まれる。今後も地方債の借入は交付税措置が高いものなど有利な事業を選択し、数値の上昇を抑制していきたい。</t>
    <rPh sb="0" eb="2">
      <t>ジッシツ</t>
    </rPh>
    <rPh sb="2" eb="5">
      <t>コウサイヒ</t>
    </rPh>
    <rPh sb="5" eb="7">
      <t>ヒリツ</t>
    </rPh>
    <rPh sb="8" eb="12">
      <t>ルイジダンタイ</t>
    </rPh>
    <rPh sb="12" eb="14">
      <t>ヘイキン</t>
    </rPh>
    <rPh sb="17" eb="18">
      <t>ヒク</t>
    </rPh>
    <rPh sb="19" eb="21">
      <t>スイイ</t>
    </rPh>
    <rPh sb="32" eb="35">
      <t>チホウサイ</t>
    </rPh>
    <rPh sb="36" eb="38">
      <t>カリイレ</t>
    </rPh>
    <rPh sb="39" eb="41">
      <t>ヨクセイ</t>
    </rPh>
    <rPh sb="45" eb="47">
      <t>ジギョウ</t>
    </rPh>
    <rPh sb="48" eb="49">
      <t>オコナ</t>
    </rPh>
    <rPh sb="53" eb="55">
      <t>ケッカ</t>
    </rPh>
    <rPh sb="67" eb="69">
      <t>レイワ</t>
    </rPh>
    <rPh sb="72" eb="74">
      <t>ネンド</t>
    </rPh>
    <rPh sb="75" eb="78">
      <t>シンチョウシャ</t>
    </rPh>
    <rPh sb="78" eb="80">
      <t>ケンセツ</t>
    </rPh>
    <rPh sb="81" eb="83">
      <t>レイワ</t>
    </rPh>
    <rPh sb="84" eb="86">
      <t>ネンド</t>
    </rPh>
    <rPh sb="87" eb="90">
      <t>ダイキボ</t>
    </rPh>
    <rPh sb="93" eb="94">
      <t>カ</t>
    </rPh>
    <rPh sb="95" eb="97">
      <t>タガク</t>
    </rPh>
    <rPh sb="98" eb="100">
      <t>カリイレ</t>
    </rPh>
    <rPh sb="101" eb="102">
      <t>オコナ</t>
    </rPh>
    <rPh sb="106" eb="108">
      <t>カリイレ</t>
    </rPh>
    <rPh sb="108" eb="110">
      <t>ザンダカ</t>
    </rPh>
    <rPh sb="111" eb="114">
      <t>コウサイヒ</t>
    </rPh>
    <rPh sb="117" eb="118">
      <t>オオ</t>
    </rPh>
    <rPh sb="120" eb="122">
      <t>ゾウカ</t>
    </rPh>
    <rPh sb="123" eb="125">
      <t>ミコ</t>
    </rPh>
    <rPh sb="129" eb="131">
      <t>コンゴ</t>
    </rPh>
    <rPh sb="132" eb="135">
      <t>チホウサイ</t>
    </rPh>
    <rPh sb="136" eb="138">
      <t>カリイレ</t>
    </rPh>
    <rPh sb="139" eb="142">
      <t>コウフゼイ</t>
    </rPh>
    <rPh sb="142" eb="144">
      <t>ソチ</t>
    </rPh>
    <rPh sb="145" eb="146">
      <t>タカ</t>
    </rPh>
    <rPh sb="151" eb="153">
      <t>ユウリ</t>
    </rPh>
    <rPh sb="154" eb="156">
      <t>ジギョウ</t>
    </rPh>
    <rPh sb="157" eb="159">
      <t>センタク</t>
    </rPh>
    <rPh sb="161" eb="163">
      <t>スウチ</t>
    </rPh>
    <rPh sb="164" eb="166">
      <t>ジョウショウ</t>
    </rPh>
    <rPh sb="167" eb="169">
      <t>ヨクセイ</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</si>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</sst>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178" fontId="20" fillId="0" borderId="87"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39"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E00C595C-219C-4EDE-9219-E49FD4AA10EB}"/>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200194</c:v>
                </c:pt>
                <c:pt idx="1">
                  <c:v>196914</c:v>
                </c:pt>
                <c:pt idx="2">
                  <c:v>204757</c:v>
                </c:pt>
                <c:pt idx="3">
                  <c:v>194971</c:v>
                </c:pt>
                <c:pt idx="4">
                  <c:v>224172</c:v>
                </c:pt>
              </c:numCache>
            </c:numRef>
          </c:val>
          <c:smooth val="0"/>
          <c:extLst>
            <c:ext xmlns:c16="http://schemas.microsoft.com/office/drawing/2014/chart" uri="{C3380CC4-5D6E-409C-BE32-E72D297353CC}">
              <c16:uniqueId val="{00000000-2FB6-40BB-BFEE-2D3C9F422733}"/>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90567</c:v>
                </c:pt>
                <c:pt idx="1">
                  <c:v>118834</c:v>
                </c:pt>
                <c:pt idx="2">
                  <c:v>238680</c:v>
                </c:pt>
                <c:pt idx="3">
                  <c:v>87466</c:v>
                </c:pt>
                <c:pt idx="4">
                  <c:v>92224</c:v>
                </c:pt>
              </c:numCache>
            </c:numRef>
          </c:val>
          <c:smooth val="0"/>
          <c:extLst>
            <c:ext xmlns:c16="http://schemas.microsoft.com/office/drawing/2014/chart" uri="{C3380CC4-5D6E-409C-BE32-E72D297353CC}">
              <c16:uniqueId val="{00000001-2FB6-40BB-BFEE-2D3C9F422733}"/>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35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14.42</c:v>
                </c:pt>
                <c:pt idx="1">
                  <c:v>14.99</c:v>
                </c:pt>
                <c:pt idx="2">
                  <c:v>13.95</c:v>
                </c:pt>
                <c:pt idx="3">
                  <c:v>13.17</c:v>
                </c:pt>
                <c:pt idx="4">
                  <c:v>11.35</c:v>
                </c:pt>
              </c:numCache>
            </c:numRef>
          </c:val>
          <c:extLst>
            <c:ext xmlns:c16="http://schemas.microsoft.com/office/drawing/2014/chart" uri="{C3380CC4-5D6E-409C-BE32-E72D297353CC}">
              <c16:uniqueId val="{00000000-362E-4F89-87E0-449B6ACFF2F8}"/>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53.03</c:v>
                </c:pt>
                <c:pt idx="1">
                  <c:v>58.6</c:v>
                </c:pt>
                <c:pt idx="2">
                  <c:v>68.05</c:v>
                </c:pt>
                <c:pt idx="3">
                  <c:v>75.94</c:v>
                </c:pt>
                <c:pt idx="4">
                  <c:v>82.04</c:v>
                </c:pt>
              </c:numCache>
            </c:numRef>
          </c:val>
          <c:extLst>
            <c:ext xmlns:c16="http://schemas.microsoft.com/office/drawing/2014/chart" uri="{C3380CC4-5D6E-409C-BE32-E72D297353CC}">
              <c16:uniqueId val="{00000001-362E-4F89-87E0-449B6ACFF2F8}"/>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-4.84</c:v>
                </c:pt>
                <c:pt idx="1">
                  <c:v>2.58</c:v>
                </c:pt>
                <c:pt idx="2">
                  <c:v>-2.7</c:v>
                </c:pt>
                <c:pt idx="3">
                  <c:v>-0.46</c:v>
                </c:pt>
                <c:pt idx="4">
                  <c:v>-1.47</c:v>
                </c:pt>
              </c:numCache>
            </c:numRef>
          </c:val>
          <c:smooth val="0"/>
          <c:extLst>
            <c:ext xmlns:c16="http://schemas.microsoft.com/office/drawing/2014/chart" uri="{C3380CC4-5D6E-409C-BE32-E72D297353CC}">
              <c16:uniqueId val="{00000002-362E-4F89-87E0-449B6ACFF2F8}"/>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1.67</c:v>
                </c:pt>
                <c:pt idx="2">
                  <c:v>#N/A</c:v>
                </c:pt>
                <c:pt idx="3">
                  <c:v>0.99</c:v>
                </c:pt>
                <c:pt idx="4">
                  <c:v>#N/A</c:v>
                </c:pt>
                <c:pt idx="5">
                  <c:v>0.57999999999999996</c:v>
                </c:pt>
                <c:pt idx="6">
                  <c:v>#N/A</c:v>
                </c:pt>
                <c:pt idx="7">
                  <c:v>0.87</c:v>
                </c:pt>
                <c:pt idx="8">
                  <c:v>0</c:v>
                </c:pt>
                <c:pt idx="9">
                  <c:v>0</c:v>
                </c:pt>
              </c:numCache>
            </c:numRef>
          </c:val>
          <c:extLst>
            <c:ext xmlns:c16="http://schemas.microsoft.com/office/drawing/2014/chart" uri="{C3380CC4-5D6E-409C-BE32-E72D297353CC}">
              <c16:uniqueId val="{00000000-2D1B-4FC0-8F77-682CA85D5552}"/>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2D1B-4FC0-8F77-682CA85D5552}"/>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2D1B-4FC0-8F77-682CA85D5552}"/>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2D1B-4FC0-8F77-682CA85D5552}"/>
            </c:ext>
          </c:extLst>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0.02</c:v>
                </c:pt>
                <c:pt idx="2">
                  <c:v>#N/A</c:v>
                </c:pt>
                <c:pt idx="3">
                  <c:v>0.02</c:v>
                </c:pt>
                <c:pt idx="4">
                  <c:v>#N/A</c:v>
                </c:pt>
                <c:pt idx="5">
                  <c:v>0.04</c:v>
                </c:pt>
                <c:pt idx="6">
                  <c:v>#N/A</c:v>
                </c:pt>
                <c:pt idx="7">
                  <c:v>0.04</c:v>
                </c:pt>
                <c:pt idx="8">
                  <c:v>#N/A</c:v>
                </c:pt>
                <c:pt idx="9">
                  <c:v>7.0000000000000007E-2</c:v>
                </c:pt>
              </c:numCache>
            </c:numRef>
          </c:val>
          <c:extLst>
            <c:ext xmlns:c16="http://schemas.microsoft.com/office/drawing/2014/chart" uri="{C3380CC4-5D6E-409C-BE32-E72D297353CC}">
              <c16:uniqueId val="{00000004-2D1B-4FC0-8F77-682CA85D5552}"/>
            </c:ext>
          </c:extLst>
        </c:ser>
        <c:ser>
          <c:idx val="5"/>
          <c:order val="5"/>
          <c:tx>
            <c:strRef>
              <c:f>データシート!$A$32</c:f>
              <c:strCache>
                <c:ptCount val="1"/>
                <c:pt idx="0">
                  <c:v>下水道事業会計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0</c:v>
                </c:pt>
                <c:pt idx="1">
                  <c:v>0</c:v>
                </c:pt>
                <c:pt idx="2">
                  <c:v>0</c:v>
                </c:pt>
                <c:pt idx="3">
                  <c:v>0</c:v>
                </c:pt>
                <c:pt idx="4">
                  <c:v>0</c:v>
                </c:pt>
                <c:pt idx="5">
                  <c:v>0</c:v>
                </c:pt>
                <c:pt idx="6">
                  <c:v>0</c:v>
                </c:pt>
                <c:pt idx="7">
                  <c:v>0</c:v>
                </c:pt>
                <c:pt idx="8">
                  <c:v>#N/A</c:v>
                </c:pt>
                <c:pt idx="9">
                  <c:v>0.77</c:v>
                </c:pt>
              </c:numCache>
            </c:numRef>
          </c:val>
          <c:extLst>
            <c:ext xmlns:c16="http://schemas.microsoft.com/office/drawing/2014/chart" uri="{C3380CC4-5D6E-409C-BE32-E72D297353CC}">
              <c16:uniqueId val="{00000005-2D1B-4FC0-8F77-682CA85D5552}"/>
            </c:ext>
          </c:extLst>
        </c:ser>
        <c:ser>
          <c:idx val="6"/>
          <c:order val="6"/>
          <c:tx>
            <c:strRef>
              <c:f>データシート!$A$33</c:f>
              <c:strCache>
                <c:ptCount val="1"/>
                <c:pt idx="0">
                  <c:v>簡易水道事業会計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0</c:v>
                </c:pt>
                <c:pt idx="1">
                  <c:v>0</c:v>
                </c:pt>
                <c:pt idx="2">
                  <c:v>0</c:v>
                </c:pt>
                <c:pt idx="3">
                  <c:v>0</c:v>
                </c:pt>
                <c:pt idx="4">
                  <c:v>0</c:v>
                </c:pt>
                <c:pt idx="5">
                  <c:v>0</c:v>
                </c:pt>
                <c:pt idx="6">
                  <c:v>0</c:v>
                </c:pt>
                <c:pt idx="7">
                  <c:v>0</c:v>
                </c:pt>
                <c:pt idx="8">
                  <c:v>#N/A</c:v>
                </c:pt>
                <c:pt idx="9">
                  <c:v>0.98</c:v>
                </c:pt>
              </c:numCache>
            </c:numRef>
          </c:val>
          <c:extLst>
            <c:ext xmlns:c16="http://schemas.microsoft.com/office/drawing/2014/chart" uri="{C3380CC4-5D6E-409C-BE32-E72D297353CC}">
              <c16:uniqueId val="{00000006-2D1B-4FC0-8F77-682CA85D5552}"/>
            </c:ext>
          </c:extLst>
        </c:ser>
        <c:ser>
          <c:idx val="7"/>
          <c:order val="7"/>
          <c:tx>
            <c:strRef>
              <c:f>データシート!$A$34</c:f>
              <c:strCache>
                <c:ptCount val="1"/>
                <c:pt idx="0">
                  <c:v>介護保険特別会計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1.23</c:v>
                </c:pt>
                <c:pt idx="2">
                  <c:v>#N/A</c:v>
                </c:pt>
                <c:pt idx="3">
                  <c:v>2.52</c:v>
                </c:pt>
                <c:pt idx="4">
                  <c:v>#N/A</c:v>
                </c:pt>
                <c:pt idx="5">
                  <c:v>2.78</c:v>
                </c:pt>
                <c:pt idx="6">
                  <c:v>#N/A</c:v>
                </c:pt>
                <c:pt idx="7">
                  <c:v>2.65</c:v>
                </c:pt>
                <c:pt idx="8">
                  <c:v>#N/A</c:v>
                </c:pt>
                <c:pt idx="9">
                  <c:v>1.46</c:v>
                </c:pt>
              </c:numCache>
            </c:numRef>
          </c:val>
          <c:extLst>
            <c:ext xmlns:c16="http://schemas.microsoft.com/office/drawing/2014/chart" uri="{C3380CC4-5D6E-409C-BE32-E72D297353CC}">
              <c16:uniqueId val="{00000007-2D1B-4FC0-8F77-682CA85D5552}"/>
            </c:ext>
          </c:extLst>
        </c:ser>
        <c:ser>
          <c:idx val="8"/>
          <c:order val="8"/>
          <c:tx>
            <c:strRef>
              <c:f>データシート!$A$35</c:f>
              <c:strCache>
                <c:ptCount val="1"/>
                <c:pt idx="0">
                  <c:v>国民健康保険特別会計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0.98</c:v>
                </c:pt>
                <c:pt idx="2">
                  <c:v>#N/A</c:v>
                </c:pt>
                <c:pt idx="3">
                  <c:v>1.93</c:v>
                </c:pt>
                <c:pt idx="4">
                  <c:v>#N/A</c:v>
                </c:pt>
                <c:pt idx="5">
                  <c:v>2.16</c:v>
                </c:pt>
                <c:pt idx="6">
                  <c:v>#N/A</c:v>
                </c:pt>
                <c:pt idx="7">
                  <c:v>2.41</c:v>
                </c:pt>
                <c:pt idx="8">
                  <c:v>#N/A</c:v>
                </c:pt>
                <c:pt idx="9">
                  <c:v>2.6</c:v>
                </c:pt>
              </c:numCache>
            </c:numRef>
          </c:val>
          <c:extLst>
            <c:ext xmlns:c16="http://schemas.microsoft.com/office/drawing/2014/chart" uri="{C3380CC4-5D6E-409C-BE32-E72D297353CC}">
              <c16:uniqueId val="{00000008-2D1B-4FC0-8F77-682CA85D5552}"/>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14.42</c:v>
                </c:pt>
                <c:pt idx="2">
                  <c:v>#N/A</c:v>
                </c:pt>
                <c:pt idx="3">
                  <c:v>14.99</c:v>
                </c:pt>
                <c:pt idx="4">
                  <c:v>#N/A</c:v>
                </c:pt>
                <c:pt idx="5">
                  <c:v>13.94</c:v>
                </c:pt>
                <c:pt idx="6">
                  <c:v>#N/A</c:v>
                </c:pt>
                <c:pt idx="7">
                  <c:v>13.17</c:v>
                </c:pt>
                <c:pt idx="8">
                  <c:v>#N/A</c:v>
                </c:pt>
                <c:pt idx="9">
                  <c:v>11.35</c:v>
                </c:pt>
              </c:numCache>
            </c:numRef>
          </c:val>
          <c:extLst>
            <c:ext xmlns:c16="http://schemas.microsoft.com/office/drawing/2014/chart" uri="{C3380CC4-5D6E-409C-BE32-E72D297353CC}">
              <c16:uniqueId val="{00000009-2D1B-4FC0-8F77-682CA85D5552}"/>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354</c:v>
                </c:pt>
                <c:pt idx="5">
                  <c:v>352</c:v>
                </c:pt>
                <c:pt idx="8">
                  <c:v>351</c:v>
                </c:pt>
                <c:pt idx="11">
                  <c:v>344</c:v>
                </c:pt>
                <c:pt idx="14">
                  <c:v>302</c:v>
                </c:pt>
              </c:numCache>
            </c:numRef>
          </c:val>
          <c:extLst>
            <c:ext xmlns:c16="http://schemas.microsoft.com/office/drawing/2014/chart" uri="{C3380CC4-5D6E-409C-BE32-E72D297353CC}">
              <c16:uniqueId val="{00000000-5B88-46A3-9D83-234DA2F59975}"/>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5B88-46A3-9D83-234DA2F59975}"/>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5B88-46A3-9D83-234DA2F59975}"/>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7</c:v>
                </c:pt>
                <c:pt idx="3">
                  <c:v>13</c:v>
                </c:pt>
                <c:pt idx="6">
                  <c:v>13</c:v>
                </c:pt>
                <c:pt idx="9">
                  <c:v>12</c:v>
                </c:pt>
                <c:pt idx="12">
                  <c:v>12</c:v>
                </c:pt>
              </c:numCache>
            </c:numRef>
          </c:val>
          <c:extLst>
            <c:ext xmlns:c16="http://schemas.microsoft.com/office/drawing/2014/chart" uri="{C3380CC4-5D6E-409C-BE32-E72D297353CC}">
              <c16:uniqueId val="{00000003-5B88-46A3-9D83-234DA2F59975}"/>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198</c:v>
                </c:pt>
                <c:pt idx="3">
                  <c:v>198</c:v>
                </c:pt>
                <c:pt idx="6">
                  <c:v>215</c:v>
                </c:pt>
                <c:pt idx="9">
                  <c:v>219</c:v>
                </c:pt>
                <c:pt idx="12">
                  <c:v>130</c:v>
                </c:pt>
              </c:numCache>
            </c:numRef>
          </c:val>
          <c:extLst>
            <c:ext xmlns:c16="http://schemas.microsoft.com/office/drawing/2014/chart" uri="{C3380CC4-5D6E-409C-BE32-E72D297353CC}">
              <c16:uniqueId val="{00000004-5B88-46A3-9D83-234DA2F59975}"/>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5B88-46A3-9D83-234DA2F59975}"/>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5B88-46A3-9D83-234DA2F59975}"/>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289</c:v>
                </c:pt>
                <c:pt idx="3">
                  <c:v>264</c:v>
                </c:pt>
                <c:pt idx="6">
                  <c:v>266</c:v>
                </c:pt>
                <c:pt idx="9">
                  <c:v>272</c:v>
                </c:pt>
                <c:pt idx="12">
                  <c:v>280</c:v>
                </c:pt>
              </c:numCache>
            </c:numRef>
          </c:val>
          <c:extLst>
            <c:ext xmlns:c16="http://schemas.microsoft.com/office/drawing/2014/chart" uri="{C3380CC4-5D6E-409C-BE32-E72D297353CC}">
              <c16:uniqueId val="{00000007-5B88-46A3-9D83-234DA2F59975}"/>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140</c:v>
                </c:pt>
                <c:pt idx="2">
                  <c:v>#N/A</c:v>
                </c:pt>
                <c:pt idx="3">
                  <c:v>#N/A</c:v>
                </c:pt>
                <c:pt idx="4">
                  <c:v>123</c:v>
                </c:pt>
                <c:pt idx="5">
                  <c:v>#N/A</c:v>
                </c:pt>
                <c:pt idx="6">
                  <c:v>#N/A</c:v>
                </c:pt>
                <c:pt idx="7">
                  <c:v>143</c:v>
                </c:pt>
                <c:pt idx="8">
                  <c:v>#N/A</c:v>
                </c:pt>
                <c:pt idx="9">
                  <c:v>#N/A</c:v>
                </c:pt>
                <c:pt idx="10">
                  <c:v>159</c:v>
                </c:pt>
                <c:pt idx="11">
                  <c:v>#N/A</c:v>
                </c:pt>
                <c:pt idx="12">
                  <c:v>#N/A</c:v>
                </c:pt>
                <c:pt idx="13">
                  <c:v>120</c:v>
                </c:pt>
                <c:pt idx="14">
                  <c:v>#N/A</c:v>
                </c:pt>
              </c:numCache>
            </c:numRef>
          </c:val>
          <c:smooth val="0"/>
          <c:extLst>
            <c:ext xmlns:c16="http://schemas.microsoft.com/office/drawing/2014/chart" uri="{C3380CC4-5D6E-409C-BE32-E72D297353CC}">
              <c16:uniqueId val="{00000008-5B88-46A3-9D83-234DA2F59975}"/>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3569</c:v>
                </c:pt>
                <c:pt idx="5">
                  <c:v>3489</c:v>
                </c:pt>
                <c:pt idx="8">
                  <c:v>3338</c:v>
                </c:pt>
                <c:pt idx="11">
                  <c:v>3083</c:v>
                </c:pt>
                <c:pt idx="14">
                  <c:v>2810</c:v>
                </c:pt>
              </c:numCache>
            </c:numRef>
          </c:val>
          <c:extLst>
            <c:ext xmlns:c16="http://schemas.microsoft.com/office/drawing/2014/chart" uri="{C3380CC4-5D6E-409C-BE32-E72D297353CC}">
              <c16:uniqueId val="{00000000-9A78-406D-9AF2-16576530429A}"/>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0</c:v>
                </c:pt>
                <c:pt idx="5">
                  <c:v>0</c:v>
                </c:pt>
                <c:pt idx="8">
                  <c:v>0</c:v>
                </c:pt>
                <c:pt idx="11">
                  <c:v>0</c:v>
                </c:pt>
                <c:pt idx="14">
                  <c:v>0</c:v>
                </c:pt>
              </c:numCache>
            </c:numRef>
          </c:val>
          <c:extLst>
            <c:ext xmlns:c16="http://schemas.microsoft.com/office/drawing/2014/chart" uri="{C3380CC4-5D6E-409C-BE32-E72D297353CC}">
              <c16:uniqueId val="{00000001-9A78-406D-9AF2-16576530429A}"/>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5415</c:v>
                </c:pt>
                <c:pt idx="5">
                  <c:v>6333</c:v>
                </c:pt>
                <c:pt idx="8">
                  <c:v>6481</c:v>
                </c:pt>
                <c:pt idx="11">
                  <c:v>7062</c:v>
                </c:pt>
                <c:pt idx="14">
                  <c:v>7377</c:v>
                </c:pt>
              </c:numCache>
            </c:numRef>
          </c:val>
          <c:extLst>
            <c:ext xmlns:c16="http://schemas.microsoft.com/office/drawing/2014/chart" uri="{C3380CC4-5D6E-409C-BE32-E72D297353CC}">
              <c16:uniqueId val="{00000002-9A78-406D-9AF2-16576530429A}"/>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9A78-406D-9AF2-16576530429A}"/>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9A78-406D-9AF2-16576530429A}"/>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9A78-406D-9AF2-16576530429A}"/>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743</c:v>
                </c:pt>
                <c:pt idx="3">
                  <c:v>670</c:v>
                </c:pt>
                <c:pt idx="6">
                  <c:v>655</c:v>
                </c:pt>
                <c:pt idx="9">
                  <c:v>528</c:v>
                </c:pt>
                <c:pt idx="12">
                  <c:v>640</c:v>
                </c:pt>
              </c:numCache>
            </c:numRef>
          </c:val>
          <c:extLst>
            <c:ext xmlns:c16="http://schemas.microsoft.com/office/drawing/2014/chart" uri="{C3380CC4-5D6E-409C-BE32-E72D297353CC}">
              <c16:uniqueId val="{00000006-9A78-406D-9AF2-16576530429A}"/>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117</c:v>
                </c:pt>
                <c:pt idx="3">
                  <c:v>108</c:v>
                </c:pt>
                <c:pt idx="6">
                  <c:v>98</c:v>
                </c:pt>
                <c:pt idx="9">
                  <c:v>86</c:v>
                </c:pt>
                <c:pt idx="12">
                  <c:v>86</c:v>
                </c:pt>
              </c:numCache>
            </c:numRef>
          </c:val>
          <c:extLst>
            <c:ext xmlns:c16="http://schemas.microsoft.com/office/drawing/2014/chart" uri="{C3380CC4-5D6E-409C-BE32-E72D297353CC}">
              <c16:uniqueId val="{00000007-9A78-406D-9AF2-16576530429A}"/>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1550</c:v>
                </c:pt>
                <c:pt idx="3">
                  <c:v>1484</c:v>
                </c:pt>
                <c:pt idx="6">
                  <c:v>1293</c:v>
                </c:pt>
                <c:pt idx="9">
                  <c:v>1111</c:v>
                </c:pt>
                <c:pt idx="12">
                  <c:v>1029</c:v>
                </c:pt>
              </c:numCache>
            </c:numRef>
          </c:val>
          <c:extLst>
            <c:ext xmlns:c16="http://schemas.microsoft.com/office/drawing/2014/chart" uri="{C3380CC4-5D6E-409C-BE32-E72D297353CC}">
              <c16:uniqueId val="{00000008-9A78-406D-9AF2-16576530429A}"/>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9A78-406D-9AF2-16576530429A}"/>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2611</c:v>
                </c:pt>
                <c:pt idx="3">
                  <c:v>2884</c:v>
                </c:pt>
                <c:pt idx="6">
                  <c:v>3132</c:v>
                </c:pt>
                <c:pt idx="9">
                  <c:v>2944</c:v>
                </c:pt>
                <c:pt idx="12">
                  <c:v>2759</c:v>
                </c:pt>
              </c:numCache>
            </c:numRef>
          </c:val>
          <c:extLst>
            <c:ext xmlns:c16="http://schemas.microsoft.com/office/drawing/2014/chart" uri="{C3380CC4-5D6E-409C-BE32-E72D297353CC}">
              <c16:uniqueId val="{0000000A-9A78-406D-9AF2-16576530429A}"/>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9A78-406D-9AF2-16576530429A}"/>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2188</c:v>
                </c:pt>
                <c:pt idx="1">
                  <c:v>2453</c:v>
                </c:pt>
                <c:pt idx="2">
                  <c:v>2692</c:v>
                </c:pt>
              </c:numCache>
            </c:numRef>
          </c:val>
          <c:extLst>
            <c:ext xmlns:c16="http://schemas.microsoft.com/office/drawing/2014/chart" uri="{C3380CC4-5D6E-409C-BE32-E72D297353CC}">
              <c16:uniqueId val="{00000000-0478-45D1-AC47-09AA5FB807D6}"/>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324</c:v>
                </c:pt>
                <c:pt idx="1">
                  <c:v>338</c:v>
                </c:pt>
                <c:pt idx="2">
                  <c:v>355</c:v>
                </c:pt>
              </c:numCache>
            </c:numRef>
          </c:val>
          <c:extLst>
            <c:ext xmlns:c16="http://schemas.microsoft.com/office/drawing/2014/chart" uri="{C3380CC4-5D6E-409C-BE32-E72D297353CC}">
              <c16:uniqueId val="{00000001-0478-45D1-AC47-09AA5FB807D6}"/>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3729</c:v>
                </c:pt>
                <c:pt idx="1">
                  <c:v>3993</c:v>
                </c:pt>
                <c:pt idx="2">
                  <c:v>4011</c:v>
                </c:pt>
              </c:numCache>
            </c:numRef>
          </c:val>
          <c:extLst>
            <c:ext xmlns:c16="http://schemas.microsoft.com/office/drawing/2014/chart" uri="{C3380CC4-5D6E-409C-BE32-E72D297353CC}">
              <c16:uniqueId val="{00000002-0478-45D1-AC47-09AA5FB807D6}"/>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{919DE8C9-34A0-4D8B-ABB6-E7E420E17138}</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7A80-4B68-A0DF-0BCAECB48AA7}"/>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{65CFEAD4-A237-4474-BA72-206BE516C1B6}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7A80-4B68-A0DF-0BCAECB48AA7}"/>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{52593B4A-4D86-4C14-9FA4-AD0419723AFE}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7A80-4B68-A0DF-0BCAECB48AA7}"/>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{7607319F-C7AD-46ED-95EE-EFB0056EC919}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7A80-4B68-A0DF-0BCAECB48AA7}"/>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{0B56AD99-FAB4-456C-89CE-BEBD0032D1A3}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7A80-4B68-A0DF-0BCAECB48AA7}"/>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{D400495C-BF43-4BC1-AC5C-C7463C28BB75}</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7A80-4B68-A0DF-0BCAECB48AA7}"/>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{A4F29017-1123-4493-B1F9-BB1DB0ADC014}</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7A80-4B68-A0DF-0BCAECB48AA7}"/>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{58D777F5-8438-4EC8-BDC8-76BDDE3B3DD3}</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7A80-4B68-A0DF-0BCAECB48AA7}"/>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{64AE728F-C609-436B-B639-68FC27C49214}</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7A80-4B68-A0DF-0BCAECB48AA7}"/>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48</c:v>
                </c:pt>
                <c:pt idx="8">
                  <c:v>46.7</c:v>
                </c:pt>
                <c:pt idx="16">
                  <c:v>48.7</c:v>
                </c:pt>
                <c:pt idx="24">
                  <c:v>51.4</c:v>
                </c:pt>
                <c:pt idx="32">
                  <c:v>54.2</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7A80-4B68-A0DF-0BCAECB48AA7}"/>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{D2EE2481-0E3F-481E-B4F2-6FD8D894BF5F}</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7A80-4B68-A0DF-0BCAECB48AA7}"/>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{C18E513B-FA15-46A1-8150-831EE7E72A95}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7A80-4B68-A0DF-0BCAECB48AA7}"/>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{9FD1DDC4-4739-43A9-AC24-E40DF8850F7D}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7A80-4B68-A0DF-0BCAECB48AA7}"/>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{1B3B5CEE-DC29-48D4-8C0D-334941742024}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7A80-4B68-A0DF-0BCAECB48AA7}"/>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{599F8F54-0AC6-4A8C-B5C4-767EFA2C2830}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7A80-4B68-A0DF-0BCAECB48AA7}"/>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{0DBDDE29-01A1-4667-936F-C772889E456D}</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7A80-4B68-A0DF-0BCAECB48AA7}"/>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{3B7B18DA-00D7-483E-B49A-C269CC4BDBA8}</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7A80-4B68-A0DF-0BCAECB48AA7}"/>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{B344EF07-24B7-4684-B025-A0F4BC7014DC}</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7A80-4B68-A0DF-0BCAECB48AA7}"/>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{6887F946-9538-444C-85D4-EF2C0D533570}</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7A80-4B68-A0DF-0BCAECB48AA7}"/>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64.400000000000006</c:v>
                </c:pt>
                <c:pt idx="8">
                  <c:v>65.3</c:v>
                </c:pt>
                <c:pt idx="16">
                  <c:v>66.7</c:v>
                </c:pt>
                <c:pt idx="24">
                  <c:v>67.2</c:v>
                </c:pt>
                <c:pt idx="32">
                  <c:v>68.3</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7A80-4B68-A0DF-0BCAECB48AA7}"/>
            </c:ext>
          </c:extLst>
        </c:ser>
        <c:dLbls>
          <c:showLegendKey val="0"/>
          <c:showVal val="1"/>
          <c:showCatName val="0"/>
          <c:showSerName val="0"/>
          <c:showPercent val="0"/>
          <c:showBubbleSize val="0"/>
        </c:dLbls>
        <c:axId val="46179840"/>
        <c:axId val="46181760"/>
      </c:scatterChart>
      <c:valAx>
        <c:axId val="46179840"/>
        <c:scaling>
          <c:orientation val="maxMin"/>
          <c:max val="69"/>
          <c:min val="63"/>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{0524C74A-01E6-486A-890A-3305622C5165}</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5497-470D-B5C7-0AB8FE67D1BE}"/>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{A7B198BA-F92A-4B90-89C4-0435051951F3}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5497-470D-B5C7-0AB8FE67D1BE}"/>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{3B74F44B-F6BF-4EE0-9961-1D9E7DA2E89E}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5497-470D-B5C7-0AB8FE67D1BE}"/>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{E53D0E5F-A550-4E14-BE9D-831437F77438}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5497-470D-B5C7-0AB8FE67D1BE}"/>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{F341A30A-88A7-4AFB-BFA1-13B3EE4D7C44}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5497-470D-B5C7-0AB8FE67D1BE}"/>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{75B65994-67B8-4648-BF25-F0EA76AF046B}</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5497-470D-B5C7-0AB8FE67D1BE}"/>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{BFC7CAC0-52CD-4165-8B9A-CE2C2D0EC384}</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5497-470D-B5C7-0AB8FE67D1BE}"/>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{C4470BF9-0274-449A-9996-9810F570B344}</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5497-470D-B5C7-0AB8FE67D1BE}"/>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{F87303E8-1513-40B8-8298-107390F30E70}</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5497-470D-B5C7-0AB8FE67D1BE}"/>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5.8</c:v>
                </c:pt>
                <c:pt idx="8">
                  <c:v>5.0999999999999996</c:v>
                </c:pt>
                <c:pt idx="16">
                  <c:v>4.7</c:v>
                </c:pt>
                <c:pt idx="24">
                  <c:v>4.8</c:v>
                </c:pt>
                <c:pt idx="32">
                  <c:v>4.8</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5497-470D-B5C7-0AB8FE67D1BE}"/>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manualLayout>
                  <c:x val="-4.4905057365901176E-2"/>
                  <c:y val="-4.3495921315535875E-2"/>
                </c:manualLayout>
              </c:layout>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{458220B0-58CC-4A0E-9A7D-CB9802A404D5}</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5497-470D-B5C7-0AB8FE67D1BE}"/>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{1E4BA65B-94EE-49BF-8916-031D812D12DA}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5497-470D-B5C7-0AB8FE67D1BE}"/>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{68A37E83-B536-4515-B4BF-31BC3C6DA3F9}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5497-470D-B5C7-0AB8FE67D1BE}"/>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{A1A32D37-01CF-4FA5-8345-3ADCBC3C9117}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5497-470D-B5C7-0AB8FE67D1BE}"/>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{E811F310-1E09-4F00-B61E-439479794825}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5497-470D-B5C7-0AB8FE67D1BE}"/>
                </c:ext>
              </c:extLst>
            </c:dLbl>
            <c:dLbl>
              <c:idx val="8"/>
              <c:layout>
                <c:manualLayout>
                  <c:x val="-1.8235628084249993E-2"/>
                  <c:y val="-8.1337372860052048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{AB2EA88D-715F-448E-8F5E-96EEF03295C8}</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5497-470D-B5C7-0AB8FE67D1BE}"/>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{4B9BA6C1-EC87-4925-A7E8-39B7BEA9D4C2}</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5497-470D-B5C7-0AB8FE67D1BE}"/>
                </c:ext>
              </c:extLst>
            </c:dLbl>
            <c:dLbl>
              <c:idx val="24"/>
              <c:layout>
                <c:manualLayout>
                  <c:x val="-4.4905057365901141E-2"/>
                  <c:y val="-4.3495921315535875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{C629738A-56D8-49E6-9EBA-943F6E9942B8}</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5497-470D-B5C7-0AB8FE67D1BE}"/>
                </c:ext>
              </c:extLst>
            </c:dLbl>
            <c:dLbl>
              <c:idx val="32"/>
              <c:layout>
                <c:manualLayout>
                  <c:x val="-1.8235628084250027E-2"/>
                  <c:y val="-8.1337372860052048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{95FE67A3-44F3-495E-B6AB-BAD05884E213}</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5497-470D-B5C7-0AB8FE67D1BE}"/>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8.9</c:v>
                </c:pt>
                <c:pt idx="8">
                  <c:v>8.9</c:v>
                </c:pt>
                <c:pt idx="16">
                  <c:v>9.1</c:v>
                </c:pt>
                <c:pt idx="24">
                  <c:v>9.3000000000000007</c:v>
                </c:pt>
                <c:pt idx="32">
                  <c:v>9.3000000000000007</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5497-470D-B5C7-0AB8FE67D1BE}"/>
            </c:ext>
          </c:extLst>
        </c:ser>
        <c:dLbls>
          <c:showLegendKey val="0"/>
          <c:showVal val="1"/>
          <c:showCatName val="0"/>
          <c:showSerName val="0"/>
          <c:showPercent val="0"/>
          <c:showBubbleSize val="0"/>
        </c:dLbls>
        <c:axId val="84219776"/>
        <c:axId val="84234240"/>
      </c:scatterChart>
      <c:valAx>
        <c:axId val="84219776"/>
        <c:scaling>
          <c:orientation val="maxMin"/>
          <c:max val="9.4"/>
          <c:min val="8.6999999999999993"/>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群馬県昭和村</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6,938
6,294
64.14
6,152,874
5,696,112
372,360
3,280,591
2,759,386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[0.44]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村内関屋工業団地への企業進出による税収増により、財政力指数は上昇し</a:t>
          </a:r>
          <a:r>
            <a:rPr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H22</a:t>
          </a:r>
          <a:r>
            <a:rPr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年度以降は</a:t>
          </a:r>
          <a:r>
            <a:rPr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0.4</a:t>
          </a:r>
          <a:r>
            <a:rPr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代を推移してい</a:t>
          </a:r>
          <a:r>
            <a:rPr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る。</a:t>
          </a:r>
          <a:endParaRPr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endParaRPr>
        </a:p>
        <a:p>
          <a:pPr eaLnBrk="1" fontAlgn="auto" latinLnBrk="0" hangingPunct="1"/>
          <a:r>
            <a:rPr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分母である</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基準財政需要額が社会福祉費の増などにより年々増加する一方、基準財政収入額の伸びが追いつかないことから、</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近年は減少傾向であったが、令和</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年度基準財政収入額が増加したことにより、前年度より</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0.01</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ポイント増加した</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自主財源に乏しい本村としては、基幹産業である農業と豊かな自然を活かした観光にも力を入れ、農商工のバランスの良い発展を目指し、</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財政基盤の強化を</a:t>
          </a:r>
          <a:r>
            <a:rPr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図っていきたい。</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131535</xdr:rowOff>
    </xdr:from>
    <xdr:to>
      <xdr:col>27</xdr:col>
      <xdr:colOff>184150</xdr:colOff>
      <xdr:row>45</xdr:row>
      <xdr:rowOff>131535</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3" name="テキスト ボックス 62">
          <a:extLst>
            <a:ext uri="{FF2B5EF4-FFF2-40B4-BE49-F238E27FC236}">
              <a16:creationId xmlns:a16="http://schemas.microsoft.com/office/drawing/2014/main" id="{00000000-0008-0000-0300-00003F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4" name="財政力グラフ枠">
          <a:extLst>
            <a:ext uri="{FF2B5EF4-FFF2-40B4-BE49-F238E27FC236}">
              <a16:creationId xmlns:a16="http://schemas.microsoft.com/office/drawing/2014/main" id="{00000000-0008-0000-0300-000040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42938</xdr:rowOff>
    </xdr:from>
    <xdr:to>
      <xdr:col>23</xdr:col>
      <xdr:colOff>133350</xdr:colOff>
      <xdr:row>44</xdr:row>
      <xdr:rowOff>153609</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flipV="1">
          <a:off x="4953000" y="6215138"/>
          <a:ext cx="0" cy="148227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125686</xdr:rowOff>
    </xdr:from>
    <xdr:ext cx="762000" cy="259045"/>
    <xdr:sp macro="" textlink="">
      <xdr:nvSpPr>
        <xdr:cNvPr id="66" name="財政力最小値テキスト">
          <a:extLst>
            <a:ext uri="{FF2B5EF4-FFF2-40B4-BE49-F238E27FC236}">
              <a16:creationId xmlns:a16="http://schemas.microsoft.com/office/drawing/2014/main" id="{00000000-0008-0000-0300-000042000000}"/>
            </a:ext>
          </a:extLst>
        </xdr:cNvPr>
        <xdr:cNvSpPr txBox="1"/>
      </xdr:nvSpPr>
      <xdr:spPr>
        <a:xfrm>
          <a:off x="5041900" y="76694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153609</xdr:rowOff>
    </xdr:from>
    <xdr:to>
      <xdr:col>24</xdr:col>
      <xdr:colOff>12700</xdr:colOff>
      <xdr:row>44</xdr:row>
      <xdr:rowOff>153609</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76974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129315</xdr:rowOff>
    </xdr:from>
    <xdr:ext cx="762000" cy="259045"/>
    <xdr:sp macro="" textlink="">
      <xdr:nvSpPr>
        <xdr:cNvPr id="68" name="財政力最大値テキスト">
          <a:extLst>
            <a:ext uri="{FF2B5EF4-FFF2-40B4-BE49-F238E27FC236}">
              <a16:creationId xmlns:a16="http://schemas.microsoft.com/office/drawing/2014/main" id="{00000000-0008-0000-0300-000044000000}"/>
            </a:ext>
          </a:extLst>
        </xdr:cNvPr>
        <xdr:cNvSpPr txBox="1"/>
      </xdr:nvSpPr>
      <xdr:spPr>
        <a:xfrm>
          <a:off x="5041900" y="59586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42938</xdr:rowOff>
    </xdr:from>
    <xdr:to>
      <xdr:col>24</xdr:col>
      <xdr:colOff>12700</xdr:colOff>
      <xdr:row>36</xdr:row>
      <xdr:rowOff>42938</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864100" y="62151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140305</xdr:rowOff>
    </xdr:from>
    <xdr:to>
      <xdr:col>23</xdr:col>
      <xdr:colOff>133350</xdr:colOff>
      <xdr:row>42</xdr:row>
      <xdr:rowOff>151795</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flipV="1">
          <a:off x="4114800" y="7341205"/>
          <a:ext cx="838200" cy="1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43</xdr:row>
      <xdr:rowOff>85470</xdr:rowOff>
    </xdr:from>
    <xdr:ext cx="762000" cy="259045"/>
    <xdr:sp macro="" textlink="">
      <xdr:nvSpPr>
        <xdr:cNvPr id="71" name="財政力平均値テキスト">
          <a:extLst>
            <a:ext uri="{FF2B5EF4-FFF2-40B4-BE49-F238E27FC236}">
              <a16:creationId xmlns:a16="http://schemas.microsoft.com/office/drawing/2014/main" id="{00000000-0008-0000-0300-000047000000}"/>
            </a:ext>
          </a:extLst>
        </xdr:cNvPr>
        <xdr:cNvSpPr txBox="1"/>
      </xdr:nvSpPr>
      <xdr:spPr>
        <a:xfrm>
          <a:off x="5041900" y="74578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113393</xdr:rowOff>
    </xdr:from>
    <xdr:to>
      <xdr:col>23</xdr:col>
      <xdr:colOff>184150</xdr:colOff>
      <xdr:row>44</xdr:row>
      <xdr:rowOff>43543</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902200" y="7485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151795</xdr:rowOff>
    </xdr:from>
    <xdr:to>
      <xdr:col>19</xdr:col>
      <xdr:colOff>133350</xdr:colOff>
      <xdr:row>42</xdr:row>
      <xdr:rowOff>151795</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a:off x="3225800" y="735269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113393</xdr:rowOff>
    </xdr:from>
    <xdr:to>
      <xdr:col>19</xdr:col>
      <xdr:colOff>184150</xdr:colOff>
      <xdr:row>44</xdr:row>
      <xdr:rowOff>43543</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4064000" y="7485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28320</xdr:rowOff>
    </xdr:from>
    <xdr:ext cx="7366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3733800" y="75721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42</xdr:row>
      <xdr:rowOff>140305</xdr:rowOff>
    </xdr:from>
    <xdr:to>
      <xdr:col>15</xdr:col>
      <xdr:colOff>82550</xdr:colOff>
      <xdr:row>42</xdr:row>
      <xdr:rowOff>151795</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a:off x="2336800" y="7341205"/>
          <a:ext cx="889000" cy="1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113393</xdr:rowOff>
    </xdr:from>
    <xdr:to>
      <xdr:col>15</xdr:col>
      <xdr:colOff>133350</xdr:colOff>
      <xdr:row>44</xdr:row>
      <xdr:rowOff>43543</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3175000" y="7485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28320</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2844800" y="7572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42</xdr:row>
      <xdr:rowOff>105833</xdr:rowOff>
    </xdr:from>
    <xdr:to>
      <xdr:col>11</xdr:col>
      <xdr:colOff>31750</xdr:colOff>
      <xdr:row>42</xdr:row>
      <xdr:rowOff>140305</xdr:rowOff>
    </xdr:to>
    <xdr:cxnSp macro="">
      <xdr:nvCxnSpPr>
        <xdr:cNvPr id="79" name="直線コネクタ 78">
          <a:extLst>
            <a:ext uri="{FF2B5EF4-FFF2-40B4-BE49-F238E27FC236}">
              <a16:creationId xmlns:a16="http://schemas.microsoft.com/office/drawing/2014/main" id="{00000000-0008-0000-0300-00004F000000}"/>
            </a:ext>
          </a:extLst>
        </xdr:cNvPr>
        <xdr:cNvCxnSpPr/>
      </xdr:nvCxnSpPr>
      <xdr:spPr>
        <a:xfrm>
          <a:off x="1447800" y="7306733"/>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113393</xdr:rowOff>
    </xdr:from>
    <xdr:to>
      <xdr:col>11</xdr:col>
      <xdr:colOff>82550</xdr:colOff>
      <xdr:row>44</xdr:row>
      <xdr:rowOff>43543</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2286000" y="7485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28320</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955800" y="7572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101902</xdr:rowOff>
    </xdr:from>
    <xdr:to>
      <xdr:col>7</xdr:col>
      <xdr:colOff>31750</xdr:colOff>
      <xdr:row>44</xdr:row>
      <xdr:rowOff>32052</xdr:rowOff>
    </xdr:to>
    <xdr:sp macro="" textlink="">
      <xdr:nvSpPr>
        <xdr:cNvPr id="82" name="フローチャート: 判断 81">
          <a:extLst>
            <a:ext uri="{FF2B5EF4-FFF2-40B4-BE49-F238E27FC236}">
              <a16:creationId xmlns:a16="http://schemas.microsoft.com/office/drawing/2014/main" id="{00000000-0008-0000-0300-000052000000}"/>
            </a:ext>
          </a:extLst>
        </xdr:cNvPr>
        <xdr:cNvSpPr/>
      </xdr:nvSpPr>
      <xdr:spPr>
        <a:xfrm>
          <a:off x="1397000" y="7474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16829</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1066800" y="7560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89505</xdr:rowOff>
    </xdr:from>
    <xdr:to>
      <xdr:col>23</xdr:col>
      <xdr:colOff>184150</xdr:colOff>
      <xdr:row>43</xdr:row>
      <xdr:rowOff>19655</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902200" y="7290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41</xdr:row>
      <xdr:rowOff>106032</xdr:rowOff>
    </xdr:from>
    <xdr:ext cx="762000" cy="259045"/>
    <xdr:sp macro="" textlink="">
      <xdr:nvSpPr>
        <xdr:cNvPr id="90" name="財政力該当値テキスト">
          <a:extLst>
            <a:ext uri="{FF2B5EF4-FFF2-40B4-BE49-F238E27FC236}">
              <a16:creationId xmlns:a16="http://schemas.microsoft.com/office/drawing/2014/main" id="{00000000-0008-0000-0300-00005A000000}"/>
            </a:ext>
          </a:extLst>
        </xdr:cNvPr>
        <xdr:cNvSpPr txBox="1"/>
      </xdr:nvSpPr>
      <xdr:spPr>
        <a:xfrm>
          <a:off x="5041900" y="71354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100995</xdr:rowOff>
    </xdr:from>
    <xdr:to>
      <xdr:col>19</xdr:col>
      <xdr:colOff>184150</xdr:colOff>
      <xdr:row>43</xdr:row>
      <xdr:rowOff>31145</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4064000" y="7301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41322</xdr:rowOff>
    </xdr:from>
    <xdr:ext cx="7366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3733800" y="70707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100995</xdr:rowOff>
    </xdr:from>
    <xdr:to>
      <xdr:col>15</xdr:col>
      <xdr:colOff>133350</xdr:colOff>
      <xdr:row>43</xdr:row>
      <xdr:rowOff>31145</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3175000" y="7301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41322</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2844800" y="70707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89505</xdr:rowOff>
    </xdr:from>
    <xdr:to>
      <xdr:col>11</xdr:col>
      <xdr:colOff>82550</xdr:colOff>
      <xdr:row>43</xdr:row>
      <xdr:rowOff>19655</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2286000" y="7290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29832</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955800" y="70592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55033</xdr:rowOff>
    </xdr:from>
    <xdr:to>
      <xdr:col>7</xdr:col>
      <xdr:colOff>31750</xdr:colOff>
      <xdr:row>42</xdr:row>
      <xdr:rowOff>156633</xdr:rowOff>
    </xdr:to>
    <xdr:sp macro="" textlink="">
      <xdr:nvSpPr>
        <xdr:cNvPr id="97" name="楕円 96">
          <a:extLst>
            <a:ext uri="{FF2B5EF4-FFF2-40B4-BE49-F238E27FC236}">
              <a16:creationId xmlns:a16="http://schemas.microsoft.com/office/drawing/2014/main" id="{00000000-0008-0000-0300-000061000000}"/>
            </a:ext>
          </a:extLst>
        </xdr:cNvPr>
        <xdr:cNvSpPr/>
      </xdr:nvSpPr>
      <xdr:spPr>
        <a:xfrm>
          <a:off x="1397000" y="7255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166810</xdr:rowOff>
    </xdr:from>
    <xdr:ext cx="762000" cy="259045"/>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066800" y="70248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[84.5%]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人件費、扶助費等は増加したが、委託料等の減少により物件費が減少し、経常経費充当一般財源はわずかに減少した。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また、特例交付金が</a:t>
          </a:r>
          <a:r>
            <a:rPr kumimoji="1" lang="en-US" altLang="ja-JP" sz="1300">
              <a:latin typeface="ＭＳ Ｐゴシック" panose="020B0600070205080204" pitchFamily="50" charset="-128"/>
              <a:ea typeface="ＭＳ Ｐゴシック" panose="020B0600070205080204" pitchFamily="50" charset="-128"/>
            </a:rPr>
            <a:t>+28,638</a:t>
          </a:r>
          <a:r>
            <a:rPr kumimoji="1" lang="ja-JP" altLang="en-US" sz="1300">
              <a:latin typeface="ＭＳ Ｐゴシック" panose="020B0600070205080204" pitchFamily="50" charset="-128"/>
              <a:ea typeface="ＭＳ Ｐゴシック" panose="020B0600070205080204" pitchFamily="50" charset="-128"/>
            </a:rPr>
            <a:t>千円の増加となるなど、交付税や交付金といった依存財源の増加の影響もあり経常収支比率は</a:t>
          </a:r>
          <a:r>
            <a:rPr kumimoji="1" lang="en-US" altLang="ja-JP" sz="1300">
              <a:latin typeface="ＭＳ Ｐゴシック" panose="020B0600070205080204" pitchFamily="50" charset="-128"/>
              <a:ea typeface="ＭＳ Ｐゴシック" panose="020B0600070205080204" pitchFamily="50" charset="-128"/>
            </a:rPr>
            <a:t>0.9</a:t>
          </a:r>
          <a:r>
            <a:rPr kumimoji="1" lang="ja-JP" altLang="en-US" sz="1300">
              <a:latin typeface="ＭＳ Ｐゴシック" panose="020B0600070205080204" pitchFamily="50" charset="-128"/>
              <a:ea typeface="ＭＳ Ｐゴシック" panose="020B0600070205080204" pitchFamily="50" charset="-128"/>
            </a:rPr>
            <a:t>ポイントの減となった。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R3</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R5</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にかけて新庁舎建設による多額の借入を行ったことから公債費の増加が見込まれるため計画的な財政運営により、財政の健全化を確保していきたい。</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5" name="財政構造の弾力性グラフ枠">
          <a:extLst>
            <a:ext uri="{FF2B5EF4-FFF2-40B4-BE49-F238E27FC236}">
              <a16:creationId xmlns:a16="http://schemas.microsoft.com/office/drawing/2014/main" id="{00000000-0008-0000-0300-00007D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56896</xdr:rowOff>
    </xdr:from>
    <xdr:to>
      <xdr:col>23</xdr:col>
      <xdr:colOff>133350</xdr:colOff>
      <xdr:row>66</xdr:row>
      <xdr:rowOff>169418</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flipV="1">
          <a:off x="4953000" y="10172446"/>
          <a:ext cx="0" cy="131267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141495</xdr:rowOff>
    </xdr:from>
    <xdr:ext cx="762000" cy="259045"/>
    <xdr:sp macro="" textlink="">
      <xdr:nvSpPr>
        <xdr:cNvPr id="127" name="財政構造の弾力性最小値テキスト">
          <a:extLst>
            <a:ext uri="{FF2B5EF4-FFF2-40B4-BE49-F238E27FC236}">
              <a16:creationId xmlns:a16="http://schemas.microsoft.com/office/drawing/2014/main" id="{00000000-0008-0000-0300-00007F000000}"/>
            </a:ext>
          </a:extLst>
        </xdr:cNvPr>
        <xdr:cNvSpPr txBox="1"/>
      </xdr:nvSpPr>
      <xdr:spPr>
        <a:xfrm>
          <a:off x="5041900" y="114571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169418</xdr:rowOff>
    </xdr:from>
    <xdr:to>
      <xdr:col>24</xdr:col>
      <xdr:colOff>12700</xdr:colOff>
      <xdr:row>66</xdr:row>
      <xdr:rowOff>169418</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114851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143273</xdr:rowOff>
    </xdr:from>
    <xdr:ext cx="762000" cy="259045"/>
    <xdr:sp macro="" textlink="">
      <xdr:nvSpPr>
        <xdr:cNvPr id="129" name="財政構造の弾力性最大値テキスト">
          <a:extLst>
            <a:ext uri="{FF2B5EF4-FFF2-40B4-BE49-F238E27FC236}">
              <a16:creationId xmlns:a16="http://schemas.microsoft.com/office/drawing/2014/main" id="{00000000-0008-0000-0300-000081000000}"/>
            </a:ext>
          </a:extLst>
        </xdr:cNvPr>
        <xdr:cNvSpPr txBox="1"/>
      </xdr:nvSpPr>
      <xdr:spPr>
        <a:xfrm>
          <a:off x="5041900" y="9915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56896</xdr:rowOff>
    </xdr:from>
    <xdr:to>
      <xdr:col>24</xdr:col>
      <xdr:colOff>12700</xdr:colOff>
      <xdr:row>59</xdr:row>
      <xdr:rowOff>56896</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864100" y="101724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62</xdr:row>
      <xdr:rowOff>140970</xdr:rowOff>
    </xdr:from>
    <xdr:to>
      <xdr:col>23</xdr:col>
      <xdr:colOff>133350</xdr:colOff>
      <xdr:row>63</xdr:row>
      <xdr:rowOff>12954</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flipV="1">
          <a:off x="4114800" y="10770870"/>
          <a:ext cx="8382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79011</xdr:rowOff>
    </xdr:from>
    <xdr:ext cx="762000" cy="259045"/>
    <xdr:sp macro="" textlink="">
      <xdr:nvSpPr>
        <xdr:cNvPr id="132" name="財政構造の弾力性平均値テキスト">
          <a:extLst>
            <a:ext uri="{FF2B5EF4-FFF2-40B4-BE49-F238E27FC236}">
              <a16:creationId xmlns:a16="http://schemas.microsoft.com/office/drawing/2014/main" id="{00000000-0008-0000-0300-000084000000}"/>
            </a:ext>
          </a:extLst>
        </xdr:cNvPr>
        <xdr:cNvSpPr txBox="1"/>
      </xdr:nvSpPr>
      <xdr:spPr>
        <a:xfrm>
          <a:off x="5041900" y="108803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106934</xdr:rowOff>
    </xdr:from>
    <xdr:to>
      <xdr:col>23</xdr:col>
      <xdr:colOff>184150</xdr:colOff>
      <xdr:row>64</xdr:row>
      <xdr:rowOff>37084</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902200" y="10908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44450</xdr:rowOff>
    </xdr:from>
    <xdr:to>
      <xdr:col>19</xdr:col>
      <xdr:colOff>133350</xdr:colOff>
      <xdr:row>63</xdr:row>
      <xdr:rowOff>12954</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3225800" y="10674350"/>
          <a:ext cx="889000" cy="139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39370</xdr:rowOff>
    </xdr:from>
    <xdr:to>
      <xdr:col>19</xdr:col>
      <xdr:colOff>184150</xdr:colOff>
      <xdr:row>63</xdr:row>
      <xdr:rowOff>140970</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4064000" y="1084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125747</xdr:rowOff>
    </xdr:from>
    <xdr:ext cx="7366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3733800" y="109270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60</xdr:row>
      <xdr:rowOff>78486</xdr:rowOff>
    </xdr:from>
    <xdr:to>
      <xdr:col>15</xdr:col>
      <xdr:colOff>82550</xdr:colOff>
      <xdr:row>62</xdr:row>
      <xdr:rowOff>44450</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a:off x="2336800" y="10365486"/>
          <a:ext cx="889000" cy="308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24892</xdr:rowOff>
    </xdr:from>
    <xdr:to>
      <xdr:col>15</xdr:col>
      <xdr:colOff>133350</xdr:colOff>
      <xdr:row>63</xdr:row>
      <xdr:rowOff>126492</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3175000" y="10826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111269</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2844800" y="109126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60</xdr:row>
      <xdr:rowOff>78486</xdr:rowOff>
    </xdr:from>
    <xdr:to>
      <xdr:col>11</xdr:col>
      <xdr:colOff>31750</xdr:colOff>
      <xdr:row>62</xdr:row>
      <xdr:rowOff>92710</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flipV="1">
          <a:off x="1447800" y="10365486"/>
          <a:ext cx="889000" cy="3571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41910</xdr:rowOff>
    </xdr:from>
    <xdr:to>
      <xdr:col>11</xdr:col>
      <xdr:colOff>82550</xdr:colOff>
      <xdr:row>62</xdr:row>
      <xdr:rowOff>143510</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2286000" y="10671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128287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955800" y="10758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49022</xdr:rowOff>
    </xdr:from>
    <xdr:to>
      <xdr:col>7</xdr:col>
      <xdr:colOff>31750</xdr:colOff>
      <xdr:row>63</xdr:row>
      <xdr:rowOff>150622</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1397000" y="10850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135399</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1066800" y="10936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90170</xdr:rowOff>
    </xdr:from>
    <xdr:to>
      <xdr:col>23</xdr:col>
      <xdr:colOff>184150</xdr:colOff>
      <xdr:row>63</xdr:row>
      <xdr:rowOff>20320</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902200" y="10720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61</xdr:row>
      <xdr:rowOff>106697</xdr:rowOff>
    </xdr:from>
    <xdr:ext cx="762000" cy="259045"/>
    <xdr:sp macro="" textlink="">
      <xdr:nvSpPr>
        <xdr:cNvPr id="151" name="財政構造の弾力性該当値テキスト">
          <a:extLst>
            <a:ext uri="{FF2B5EF4-FFF2-40B4-BE49-F238E27FC236}">
              <a16:creationId xmlns:a16="http://schemas.microsoft.com/office/drawing/2014/main" id="{00000000-0008-0000-0300-000097000000}"/>
            </a:ext>
          </a:extLst>
        </xdr:cNvPr>
        <xdr:cNvSpPr txBox="1"/>
      </xdr:nvSpPr>
      <xdr:spPr>
        <a:xfrm>
          <a:off x="5041900" y="105651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62</xdr:row>
      <xdr:rowOff>133604</xdr:rowOff>
    </xdr:from>
    <xdr:to>
      <xdr:col>19</xdr:col>
      <xdr:colOff>184150</xdr:colOff>
      <xdr:row>63</xdr:row>
      <xdr:rowOff>63754</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4064000" y="10763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73931</xdr:rowOff>
    </xdr:from>
    <xdr:ext cx="7366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3733800" y="105323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61</xdr:row>
      <xdr:rowOff>165100</xdr:rowOff>
    </xdr:from>
    <xdr:to>
      <xdr:col>15</xdr:col>
      <xdr:colOff>133350</xdr:colOff>
      <xdr:row>62</xdr:row>
      <xdr:rowOff>95250</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3175000" y="1062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105427</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2844800" y="1039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60</xdr:row>
      <xdr:rowOff>27686</xdr:rowOff>
    </xdr:from>
    <xdr:to>
      <xdr:col>11</xdr:col>
      <xdr:colOff>82550</xdr:colOff>
      <xdr:row>60</xdr:row>
      <xdr:rowOff>129286</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2286000" y="10314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58</xdr:row>
      <xdr:rowOff>139463</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955800" y="10083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41910</xdr:rowOff>
    </xdr:from>
    <xdr:to>
      <xdr:col>7</xdr:col>
      <xdr:colOff>31750</xdr:colOff>
      <xdr:row>62</xdr:row>
      <xdr:rowOff>143510</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1397000" y="10671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153687</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1066800" y="104406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[264,057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152,039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人件費は、職員給料や期末勤勉手当の増により、前年より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+4.8%</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となった。</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物件費は前年度比</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で、地方公共団体情報システムの標準化共通化に伴う委託料や、スクールバス運転業務委託料の発生などによる。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今後も義務的経費の支出を抑えつつも、現在の多様化する行政ニーズに対応できるよう、適正な人員管理を図りながら、より効率的な行政運営に努める。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6" name="人件費・物件費等の状況グラフ枠">
          <a:extLst>
            <a:ext uri="{FF2B5EF4-FFF2-40B4-BE49-F238E27FC236}">
              <a16:creationId xmlns:a16="http://schemas.microsoft.com/office/drawing/2014/main" id="{00000000-0008-0000-0300-0000BA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171126</xdr:rowOff>
    </xdr:from>
    <xdr:to>
      <xdr:col>23</xdr:col>
      <xdr:colOff>133350</xdr:colOff>
      <xdr:row>88</xdr:row>
      <xdr:rowOff>31454</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flipV="1">
          <a:off x="4953000" y="13887126"/>
          <a:ext cx="0" cy="12319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3531</xdr:rowOff>
    </xdr:from>
    <xdr:ext cx="762000" cy="259045"/>
    <xdr:sp macro="" textlink="">
      <xdr:nvSpPr>
        <xdr:cNvPr id="188" name="人件費・物件費等の状況最小値テキスト">
          <a:extLst>
            <a:ext uri="{FF2B5EF4-FFF2-40B4-BE49-F238E27FC236}">
              <a16:creationId xmlns:a16="http://schemas.microsoft.com/office/drawing/2014/main" id="{00000000-0008-0000-0300-0000BC000000}"/>
            </a:ext>
          </a:extLst>
        </xdr:cNvPr>
        <xdr:cNvSpPr txBox="1"/>
      </xdr:nvSpPr>
      <xdr:spPr>
        <a:xfrm>
          <a:off x="5041900" y="150911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713,035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31454</xdr:rowOff>
    </xdr:from>
    <xdr:to>
      <xdr:col>24</xdr:col>
      <xdr:colOff>12700</xdr:colOff>
      <xdr:row>88</xdr:row>
      <xdr:rowOff>31454</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4864100" y="151190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86053</xdr:rowOff>
    </xdr:from>
    <xdr:ext cx="762000" cy="259045"/>
    <xdr:sp macro="" textlink="">
      <xdr:nvSpPr>
        <xdr:cNvPr id="190" name="人件費・物件費等の状況最大値テキスト">
          <a:extLst>
            <a:ext uri="{FF2B5EF4-FFF2-40B4-BE49-F238E27FC236}">
              <a16:creationId xmlns:a16="http://schemas.microsoft.com/office/drawing/2014/main" id="{00000000-0008-0000-0300-0000BE000000}"/>
            </a:ext>
          </a:extLst>
        </xdr:cNvPr>
        <xdr:cNvSpPr txBox="1"/>
      </xdr:nvSpPr>
      <xdr:spPr>
        <a:xfrm>
          <a:off x="5041900" y="136306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202,497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171126</xdr:rowOff>
    </xdr:from>
    <xdr:to>
      <xdr:col>24</xdr:col>
      <xdr:colOff>12700</xdr:colOff>
      <xdr:row>80</xdr:row>
      <xdr:rowOff>171126</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864100" y="138871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113905</xdr:rowOff>
    </xdr:from>
    <xdr:to>
      <xdr:col>23</xdr:col>
      <xdr:colOff>133350</xdr:colOff>
      <xdr:row>81</xdr:row>
      <xdr:rowOff>148219</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114800" y="14001355"/>
          <a:ext cx="838200" cy="34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35344</xdr:rowOff>
    </xdr:from>
    <xdr:ext cx="762000" cy="259045"/>
    <xdr:sp macro="" textlink="">
      <xdr:nvSpPr>
        <xdr:cNvPr id="193" name="人件費・物件費等の状況平均値テキスト">
          <a:extLst>
            <a:ext uri="{FF2B5EF4-FFF2-40B4-BE49-F238E27FC236}">
              <a16:creationId xmlns:a16="http://schemas.microsoft.com/office/drawing/2014/main" id="{00000000-0008-0000-0300-0000C1000000}"/>
            </a:ext>
          </a:extLst>
        </xdr:cNvPr>
        <xdr:cNvSpPr txBox="1"/>
      </xdr:nvSpPr>
      <xdr:spPr>
        <a:xfrm>
          <a:off x="5041900" y="1426569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392,009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63267</xdr:rowOff>
    </xdr:from>
    <xdr:to>
      <xdr:col>23</xdr:col>
      <xdr:colOff>184150</xdr:colOff>
      <xdr:row>83</xdr:row>
      <xdr:rowOff>164867</xdr:rowOff>
    </xdr:to>
    <xdr:sp macro="" textlink="">
      <xdr:nvSpPr>
        <xdr:cNvPr id="194" name="フローチャート: 判断 193">
          <a:extLst>
            <a:ext uri="{FF2B5EF4-FFF2-40B4-BE49-F238E27FC236}">
              <a16:creationId xmlns:a16="http://schemas.microsoft.com/office/drawing/2014/main" id="{00000000-0008-0000-0300-0000C2000000}"/>
            </a:ext>
          </a:extLst>
        </xdr:cNvPr>
        <xdr:cNvSpPr/>
      </xdr:nvSpPr>
      <xdr:spPr>
        <a:xfrm>
          <a:off x="4902200" y="14293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105559</xdr:rowOff>
    </xdr:from>
    <xdr:to>
      <xdr:col>19</xdr:col>
      <xdr:colOff>133350</xdr:colOff>
      <xdr:row>81</xdr:row>
      <xdr:rowOff>113905</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3225800" y="13993009"/>
          <a:ext cx="889000" cy="8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166067</xdr:rowOff>
    </xdr:from>
    <xdr:to>
      <xdr:col>19</xdr:col>
      <xdr:colOff>184150</xdr:colOff>
      <xdr:row>83</xdr:row>
      <xdr:rowOff>96217</xdr:rowOff>
    </xdr:to>
    <xdr:sp macro="" textlink="">
      <xdr:nvSpPr>
        <xdr:cNvPr id="196" name="フローチャート: 判断 195">
          <a:extLst>
            <a:ext uri="{FF2B5EF4-FFF2-40B4-BE49-F238E27FC236}">
              <a16:creationId xmlns:a16="http://schemas.microsoft.com/office/drawing/2014/main" id="{00000000-0008-0000-0300-0000C4000000}"/>
            </a:ext>
          </a:extLst>
        </xdr:cNvPr>
        <xdr:cNvSpPr/>
      </xdr:nvSpPr>
      <xdr:spPr>
        <a:xfrm>
          <a:off x="4064000" y="142249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80994</xdr:rowOff>
    </xdr:from>
    <xdr:ext cx="736600" cy="259045"/>
    <xdr:sp macro="" textlink="">
      <xdr:nvSpPr>
        <xdr:cNvPr id="197" name="テキスト ボックス 196">
          <a:extLst>
            <a:ext uri="{FF2B5EF4-FFF2-40B4-BE49-F238E27FC236}">
              <a16:creationId xmlns:a16="http://schemas.microsoft.com/office/drawing/2014/main" id="{00000000-0008-0000-0300-0000C5000000}"/>
            </a:ext>
          </a:extLst>
        </xdr:cNvPr>
        <xdr:cNvSpPr txBox="1"/>
      </xdr:nvSpPr>
      <xdr:spPr>
        <a:xfrm>
          <a:off x="3733800" y="143113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363,559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70670</xdr:rowOff>
    </xdr:from>
    <xdr:to>
      <xdr:col>15</xdr:col>
      <xdr:colOff>82550</xdr:colOff>
      <xdr:row>81</xdr:row>
      <xdr:rowOff>105559</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2336800" y="13958120"/>
          <a:ext cx="889000" cy="34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137413</xdr:rowOff>
    </xdr:from>
    <xdr:to>
      <xdr:col>15</xdr:col>
      <xdr:colOff>133350</xdr:colOff>
      <xdr:row>83</xdr:row>
      <xdr:rowOff>67563</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3175000" y="14196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52340</xdr:rowOff>
    </xdr:from>
    <xdr:ext cx="7620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2844800" y="142826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351,684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70055</xdr:rowOff>
    </xdr:from>
    <xdr:to>
      <xdr:col>11</xdr:col>
      <xdr:colOff>31750</xdr:colOff>
      <xdr:row>81</xdr:row>
      <xdr:rowOff>70670</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a:off x="1447800" y="13957505"/>
          <a:ext cx="889000" cy="6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110922</xdr:rowOff>
    </xdr:from>
    <xdr:to>
      <xdr:col>11</xdr:col>
      <xdr:colOff>82550</xdr:colOff>
      <xdr:row>83</xdr:row>
      <xdr:rowOff>41072</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2286000" y="14169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25849</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1955800" y="142561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64208</xdr:rowOff>
    </xdr:from>
    <xdr:to>
      <xdr:col>7</xdr:col>
      <xdr:colOff>31750</xdr:colOff>
      <xdr:row>82</xdr:row>
      <xdr:rowOff>165808</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1397000" y="14123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150585</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1066800" y="14209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97419</xdr:rowOff>
    </xdr:from>
    <xdr:to>
      <xdr:col>23</xdr:col>
      <xdr:colOff>184150</xdr:colOff>
      <xdr:row>82</xdr:row>
      <xdr:rowOff>27569</xdr:rowOff>
    </xdr:to>
    <xdr:sp macro="" textlink="">
      <xdr:nvSpPr>
        <xdr:cNvPr id="211" name="楕円 210">
          <a:extLst>
            <a:ext uri="{FF2B5EF4-FFF2-40B4-BE49-F238E27FC236}">
              <a16:creationId xmlns:a16="http://schemas.microsoft.com/office/drawing/2014/main" id="{00000000-0008-0000-0300-0000D3000000}"/>
            </a:ext>
          </a:extLst>
        </xdr:cNvPr>
        <xdr:cNvSpPr/>
      </xdr:nvSpPr>
      <xdr:spPr>
        <a:xfrm>
          <a:off x="4902200" y="13984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113946</xdr:rowOff>
    </xdr:from>
    <xdr:ext cx="762000" cy="259045"/>
    <xdr:sp macro="" textlink="">
      <xdr:nvSpPr>
        <xdr:cNvPr id="212" name="人件費・物件費等の状況該当値テキスト">
          <a:extLst>
            <a:ext uri="{FF2B5EF4-FFF2-40B4-BE49-F238E27FC236}">
              <a16:creationId xmlns:a16="http://schemas.microsoft.com/office/drawing/2014/main" id="{00000000-0008-0000-0300-0000D4000000}"/>
            </a:ext>
          </a:extLst>
        </xdr:cNvPr>
        <xdr:cNvSpPr txBox="1"/>
      </xdr:nvSpPr>
      <xdr:spPr>
        <a:xfrm>
          <a:off x="5041900" y="138299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264,057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63105</xdr:rowOff>
    </xdr:from>
    <xdr:to>
      <xdr:col>19</xdr:col>
      <xdr:colOff>184150</xdr:colOff>
      <xdr:row>81</xdr:row>
      <xdr:rowOff>164705</xdr:rowOff>
    </xdr:to>
    <xdr:sp macro="" textlink="">
      <xdr:nvSpPr>
        <xdr:cNvPr id="213" name="楕円 212">
          <a:extLst>
            <a:ext uri="{FF2B5EF4-FFF2-40B4-BE49-F238E27FC236}">
              <a16:creationId xmlns:a16="http://schemas.microsoft.com/office/drawing/2014/main" id="{00000000-0008-0000-0300-0000D5000000}"/>
            </a:ext>
          </a:extLst>
        </xdr:cNvPr>
        <xdr:cNvSpPr/>
      </xdr:nvSpPr>
      <xdr:spPr>
        <a:xfrm>
          <a:off x="4064000" y="13950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3432</xdr:rowOff>
    </xdr:from>
    <xdr:ext cx="7366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3733800" y="137194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54759</xdr:rowOff>
    </xdr:from>
    <xdr:to>
      <xdr:col>15</xdr:col>
      <xdr:colOff>133350</xdr:colOff>
      <xdr:row>81</xdr:row>
      <xdr:rowOff>156359</xdr:rowOff>
    </xdr:to>
    <xdr:sp macro="" textlink="">
      <xdr:nvSpPr>
        <xdr:cNvPr id="215" name="楕円 214">
          <a:extLst>
            <a:ext uri="{FF2B5EF4-FFF2-40B4-BE49-F238E27FC236}">
              <a16:creationId xmlns:a16="http://schemas.microsoft.com/office/drawing/2014/main" id="{00000000-0008-0000-0300-0000D7000000}"/>
            </a:ext>
          </a:extLst>
        </xdr:cNvPr>
        <xdr:cNvSpPr/>
      </xdr:nvSpPr>
      <xdr:spPr>
        <a:xfrm>
          <a:off x="3175000" y="139422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166536</xdr:rowOff>
    </xdr:from>
    <xdr:ext cx="762000" cy="259045"/>
    <xdr:sp macro="" textlink="">
      <xdr:nvSpPr>
        <xdr:cNvPr id="216" name="テキスト ボックス 215">
          <a:extLst>
            <a:ext uri="{FF2B5EF4-FFF2-40B4-BE49-F238E27FC236}">
              <a16:creationId xmlns:a16="http://schemas.microsoft.com/office/drawing/2014/main" id="{00000000-0008-0000-0300-0000D8000000}"/>
            </a:ext>
          </a:extLst>
        </xdr:cNvPr>
        <xdr:cNvSpPr txBox="1"/>
      </xdr:nvSpPr>
      <xdr:spPr>
        <a:xfrm>
          <a:off x="2844800" y="137110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19870</xdr:rowOff>
    </xdr:from>
    <xdr:to>
      <xdr:col>11</xdr:col>
      <xdr:colOff>82550</xdr:colOff>
      <xdr:row>81</xdr:row>
      <xdr:rowOff>121470</xdr:rowOff>
    </xdr:to>
    <xdr:sp macro="" textlink="">
      <xdr:nvSpPr>
        <xdr:cNvPr id="217" name="楕円 216">
          <a:extLst>
            <a:ext uri="{FF2B5EF4-FFF2-40B4-BE49-F238E27FC236}">
              <a16:creationId xmlns:a16="http://schemas.microsoft.com/office/drawing/2014/main" id="{00000000-0008-0000-0300-0000D9000000}"/>
            </a:ext>
          </a:extLst>
        </xdr:cNvPr>
        <xdr:cNvSpPr/>
      </xdr:nvSpPr>
      <xdr:spPr>
        <a:xfrm>
          <a:off x="2286000" y="13907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131647</xdr:rowOff>
    </xdr:from>
    <xdr:ext cx="762000" cy="259045"/>
    <xdr:sp macro=""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1955800" y="13676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19255</xdr:rowOff>
    </xdr:from>
    <xdr:to>
      <xdr:col>7</xdr:col>
      <xdr:colOff>31750</xdr:colOff>
      <xdr:row>81</xdr:row>
      <xdr:rowOff>120855</xdr:rowOff>
    </xdr:to>
    <xdr:sp macro="" textlink="">
      <xdr:nvSpPr>
        <xdr:cNvPr id="219" name="楕円 218">
          <a:extLst>
            <a:ext uri="{FF2B5EF4-FFF2-40B4-BE49-F238E27FC236}">
              <a16:creationId xmlns:a16="http://schemas.microsoft.com/office/drawing/2014/main" id="{00000000-0008-0000-0300-0000DB000000}"/>
            </a:ext>
          </a:extLst>
        </xdr:cNvPr>
        <xdr:cNvSpPr/>
      </xdr:nvSpPr>
      <xdr:spPr>
        <a:xfrm>
          <a:off x="1397000" y="13906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131032</xdr:rowOff>
    </xdr:from>
    <xdr:ext cx="762000" cy="259045"/>
    <xdr:sp macro="" textlink="">
      <xdr:nvSpPr>
        <xdr:cNvPr id="220" name="テキスト ボックス 219">
          <a:extLst>
            <a:ext uri="{FF2B5EF4-FFF2-40B4-BE49-F238E27FC236}">
              <a16:creationId xmlns:a16="http://schemas.microsoft.com/office/drawing/2014/main" id="{00000000-0008-0000-0300-0000DC000000}"/>
            </a:ext>
          </a:extLst>
        </xdr:cNvPr>
        <xdr:cNvSpPr txBox="1"/>
      </xdr:nvSpPr>
      <xdr:spPr>
        <a:xfrm>
          <a:off x="1066800" y="136755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1" name="正方形/長方形 220">
          <a:extLst>
            <a:ext uri="{FF2B5EF4-FFF2-40B4-BE49-F238E27FC236}">
              <a16:creationId xmlns:a16="http://schemas.microsoft.com/office/drawing/2014/main" id="{00000000-0008-0000-0300-0000DD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3" name="テキスト ボックス 232">
          <a:extLst>
            <a:ext uri="{FF2B5EF4-FFF2-40B4-BE49-F238E27FC236}">
              <a16:creationId xmlns:a16="http://schemas.microsoft.com/office/drawing/2014/main" id="{00000000-0008-0000-0300-0000E9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類似団体と比較すると、平均を</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0.1</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ポイント上回った。数値が上昇傾向であるのは、職員の経験年数による階層の変動がおもな要因である。今後も給与の適正化に努め、類似団体平均となるよう縮減努力を行う。</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4" name="直線コネクタ 233">
          <a:extLst>
            <a:ext uri="{FF2B5EF4-FFF2-40B4-BE49-F238E27FC236}">
              <a16:creationId xmlns:a16="http://schemas.microsoft.com/office/drawing/2014/main" id="{00000000-0008-0000-0300-0000EA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5" name="テキスト ボックス 234">
          <a:extLst>
            <a:ext uri="{FF2B5EF4-FFF2-40B4-BE49-F238E27FC236}">
              <a16:creationId xmlns:a16="http://schemas.microsoft.com/office/drawing/2014/main" id="{00000000-0008-0000-0300-0000EB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6" name="直線コネクタ 235">
          <a:extLst>
            <a:ext uri="{FF2B5EF4-FFF2-40B4-BE49-F238E27FC236}">
              <a16:creationId xmlns:a16="http://schemas.microsoft.com/office/drawing/2014/main" id="{00000000-0008-0000-0300-0000EC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37" name="テキスト ボックス 236">
          <a:extLst>
            <a:ext uri="{FF2B5EF4-FFF2-40B4-BE49-F238E27FC236}">
              <a16:creationId xmlns:a16="http://schemas.microsoft.com/office/drawing/2014/main" id="{00000000-0008-0000-0300-0000ED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38" name="直線コネクタ 237">
          <a:extLst>
            <a:ext uri="{FF2B5EF4-FFF2-40B4-BE49-F238E27FC236}">
              <a16:creationId xmlns:a16="http://schemas.microsoft.com/office/drawing/2014/main" id="{00000000-0008-0000-0300-0000EE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39" name="テキスト ボックス 238">
          <a:extLst>
            <a:ext uri="{FF2B5EF4-FFF2-40B4-BE49-F238E27FC236}">
              <a16:creationId xmlns:a16="http://schemas.microsoft.com/office/drawing/2014/main" id="{00000000-0008-0000-0300-0000EF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0" name="直線コネクタ 239">
          <a:extLst>
            <a:ext uri="{FF2B5EF4-FFF2-40B4-BE49-F238E27FC236}">
              <a16:creationId xmlns:a16="http://schemas.microsoft.com/office/drawing/2014/main" id="{00000000-0008-0000-0300-0000F0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1" name="テキスト ボックス 240">
          <a:extLst>
            <a:ext uri="{FF2B5EF4-FFF2-40B4-BE49-F238E27FC236}">
              <a16:creationId xmlns:a16="http://schemas.microsoft.com/office/drawing/2014/main" id="{00000000-0008-0000-0300-0000F1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2" name="直線コネクタ 241">
          <a:extLst>
            <a:ext uri="{FF2B5EF4-FFF2-40B4-BE49-F238E27FC236}">
              <a16:creationId xmlns:a16="http://schemas.microsoft.com/office/drawing/2014/main" id="{00000000-0008-0000-0300-0000F2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3" name="テキスト ボックス 242">
          <a:extLst>
            <a:ext uri="{FF2B5EF4-FFF2-40B4-BE49-F238E27FC236}">
              <a16:creationId xmlns:a16="http://schemas.microsoft.com/office/drawing/2014/main" id="{00000000-0008-0000-0300-0000F3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4" name="直線コネクタ 243">
          <a:extLst>
            <a:ext uri="{FF2B5EF4-FFF2-40B4-BE49-F238E27FC236}">
              <a16:creationId xmlns:a16="http://schemas.microsoft.com/office/drawing/2014/main" id="{00000000-0008-0000-0300-0000F4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5" name="テキスト ボックス 244">
          <a:extLst>
            <a:ext uri="{FF2B5EF4-FFF2-40B4-BE49-F238E27FC236}">
              <a16:creationId xmlns:a16="http://schemas.microsoft.com/office/drawing/2014/main" id="{00000000-0008-0000-0300-0000F5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7" name="テキスト ボックス 246">
          <a:extLst>
            <a:ext uri="{FF2B5EF4-FFF2-40B4-BE49-F238E27FC236}">
              <a16:creationId xmlns:a16="http://schemas.microsoft.com/office/drawing/2014/main" id="{00000000-0008-0000-0300-0000F7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8" name="給与水準   （国との比較）グラフ枠">
          <a:extLst>
            <a:ext uri="{FF2B5EF4-FFF2-40B4-BE49-F238E27FC236}">
              <a16:creationId xmlns:a16="http://schemas.microsoft.com/office/drawing/2014/main" id="{00000000-0008-0000-0300-0000F8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17639</xdr:rowOff>
    </xdr:from>
    <xdr:to>
      <xdr:col>81</xdr:col>
      <xdr:colOff>44450</xdr:colOff>
      <xdr:row>88</xdr:row>
      <xdr:rowOff>160866</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flipV="1">
          <a:off x="17018000" y="13733639"/>
          <a:ext cx="0" cy="151482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132943</xdr:rowOff>
    </xdr:from>
    <xdr:ext cx="762000" cy="259045"/>
    <xdr:sp macro="" textlink="">
      <xdr:nvSpPr>
        <xdr:cNvPr id="250" name="給与水準   （国との比較）最小値テキスト">
          <a:extLst>
            <a:ext uri="{FF2B5EF4-FFF2-40B4-BE49-F238E27FC236}">
              <a16:creationId xmlns:a16="http://schemas.microsoft.com/office/drawing/2014/main" id="{00000000-0008-0000-0300-0000FA000000}"/>
            </a:ext>
          </a:extLst>
        </xdr:cNvPr>
        <xdr:cNvSpPr txBox="1"/>
      </xdr:nvSpPr>
      <xdr:spPr>
        <a:xfrm>
          <a:off x="17106900" y="152205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88</xdr:row>
      <xdr:rowOff>160866</xdr:rowOff>
    </xdr:from>
    <xdr:to>
      <xdr:col>81</xdr:col>
      <xdr:colOff>133350</xdr:colOff>
      <xdr:row>88</xdr:row>
      <xdr:rowOff>160866</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6929100" y="152484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104016</xdr:rowOff>
    </xdr:from>
    <xdr:ext cx="762000" cy="259045"/>
    <xdr:sp macro="" textlink="">
      <xdr:nvSpPr>
        <xdr:cNvPr id="252" name="給与水準   （国との比較）最大値テキスト">
          <a:extLst>
            <a:ext uri="{FF2B5EF4-FFF2-40B4-BE49-F238E27FC236}">
              <a16:creationId xmlns:a16="http://schemas.microsoft.com/office/drawing/2014/main" id="{00000000-0008-0000-0300-0000FC000000}"/>
            </a:ext>
          </a:extLst>
        </xdr:cNvPr>
        <xdr:cNvSpPr txBox="1"/>
      </xdr:nvSpPr>
      <xdr:spPr>
        <a:xfrm>
          <a:off x="17106900" y="134771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17639</xdr:rowOff>
    </xdr:from>
    <xdr:to>
      <xdr:col>81</xdr:col>
      <xdr:colOff>133350</xdr:colOff>
      <xdr:row>80</xdr:row>
      <xdr:rowOff>17639</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6929100" y="13733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31750</xdr:rowOff>
    </xdr:from>
    <xdr:to>
      <xdr:col>81</xdr:col>
      <xdr:colOff>44450</xdr:colOff>
      <xdr:row>85</xdr:row>
      <xdr:rowOff>152400</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flipV="1">
          <a:off x="16179800" y="14605000"/>
          <a:ext cx="8382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155522</xdr:rowOff>
    </xdr:from>
    <xdr:ext cx="762000" cy="259045"/>
    <xdr:sp macro="" textlink="">
      <xdr:nvSpPr>
        <xdr:cNvPr id="255" name="給与水準   （国との比較）平均値テキスト">
          <a:extLst>
            <a:ext uri="{FF2B5EF4-FFF2-40B4-BE49-F238E27FC236}">
              <a16:creationId xmlns:a16="http://schemas.microsoft.com/office/drawing/2014/main" id="{00000000-0008-0000-0300-0000FF000000}"/>
            </a:ext>
          </a:extLst>
        </xdr:cNvPr>
        <xdr:cNvSpPr txBox="1"/>
      </xdr:nvSpPr>
      <xdr:spPr>
        <a:xfrm>
          <a:off x="17106900" y="1438587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138995</xdr:rowOff>
    </xdr:from>
    <xdr:to>
      <xdr:col>81</xdr:col>
      <xdr:colOff>95250</xdr:colOff>
      <xdr:row>85</xdr:row>
      <xdr:rowOff>69145</xdr:rowOff>
    </xdr:to>
    <xdr:sp macro="" textlink="">
      <xdr:nvSpPr>
        <xdr:cNvPr id="256" name="フローチャート: 判断 255">
          <a:extLst>
            <a:ext uri="{FF2B5EF4-FFF2-40B4-BE49-F238E27FC236}">
              <a16:creationId xmlns:a16="http://schemas.microsoft.com/office/drawing/2014/main" id="{00000000-0008-0000-0300-000000010000}"/>
            </a:ext>
          </a:extLst>
        </xdr:cNvPr>
        <xdr:cNvSpPr/>
      </xdr:nvSpPr>
      <xdr:spPr>
        <a:xfrm>
          <a:off x="16967200" y="14540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152400</xdr:rowOff>
    </xdr:from>
    <xdr:to>
      <xdr:col>77</xdr:col>
      <xdr:colOff>44450</xdr:colOff>
      <xdr:row>86</xdr:row>
      <xdr:rowOff>141816</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flipV="1">
          <a:off x="15290800" y="14725650"/>
          <a:ext cx="889000" cy="160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98778</xdr:rowOff>
    </xdr:from>
    <xdr:to>
      <xdr:col>77</xdr:col>
      <xdr:colOff>95250</xdr:colOff>
      <xdr:row>85</xdr:row>
      <xdr:rowOff>28928</xdr:rowOff>
    </xdr:to>
    <xdr:sp macro="" textlink="">
      <xdr:nvSpPr>
        <xdr:cNvPr id="258" name="フローチャート: 判断 257">
          <a:extLst>
            <a:ext uri="{FF2B5EF4-FFF2-40B4-BE49-F238E27FC236}">
              <a16:creationId xmlns:a16="http://schemas.microsoft.com/office/drawing/2014/main" id="{00000000-0008-0000-0300-000002010000}"/>
            </a:ext>
          </a:extLst>
        </xdr:cNvPr>
        <xdr:cNvSpPr/>
      </xdr:nvSpPr>
      <xdr:spPr>
        <a:xfrm>
          <a:off x="16129000" y="1450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39105</xdr:rowOff>
    </xdr:from>
    <xdr:ext cx="736600" cy="259045"/>
    <xdr:sp macro="" textlink="">
      <xdr:nvSpPr>
        <xdr:cNvPr id="259" name="テキスト ボックス 258">
          <a:extLst>
            <a:ext uri="{FF2B5EF4-FFF2-40B4-BE49-F238E27FC236}">
              <a16:creationId xmlns:a16="http://schemas.microsoft.com/office/drawing/2014/main" id="{00000000-0008-0000-0300-000003010000}"/>
            </a:ext>
          </a:extLst>
        </xdr:cNvPr>
        <xdr:cNvSpPr txBox="1"/>
      </xdr:nvSpPr>
      <xdr:spPr>
        <a:xfrm>
          <a:off x="15798800" y="142694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88195</xdr:rowOff>
    </xdr:from>
    <xdr:to>
      <xdr:col>72</xdr:col>
      <xdr:colOff>203200</xdr:colOff>
      <xdr:row>86</xdr:row>
      <xdr:rowOff>141816</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4401800" y="14832895"/>
          <a:ext cx="889000" cy="53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98778</xdr:rowOff>
    </xdr:from>
    <xdr:to>
      <xdr:col>73</xdr:col>
      <xdr:colOff>44450</xdr:colOff>
      <xdr:row>85</xdr:row>
      <xdr:rowOff>28928</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5240000" y="1450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39105</xdr:rowOff>
    </xdr:from>
    <xdr:ext cx="7620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4909800" y="142694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85</xdr:row>
      <xdr:rowOff>165805</xdr:rowOff>
    </xdr:from>
    <xdr:to>
      <xdr:col>68</xdr:col>
      <xdr:colOff>152400</xdr:colOff>
      <xdr:row>86</xdr:row>
      <xdr:rowOff>88195</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a:off x="13512800" y="14739055"/>
          <a:ext cx="889000" cy="938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125589</xdr:rowOff>
    </xdr:from>
    <xdr:to>
      <xdr:col>68</xdr:col>
      <xdr:colOff>203200</xdr:colOff>
      <xdr:row>85</xdr:row>
      <xdr:rowOff>55739</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4351000" y="14527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65916</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020800" y="142962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152400</xdr:rowOff>
    </xdr:from>
    <xdr:to>
      <xdr:col>64</xdr:col>
      <xdr:colOff>152400</xdr:colOff>
      <xdr:row>85</xdr:row>
      <xdr:rowOff>82550</xdr:rowOff>
    </xdr:to>
    <xdr:sp macro=""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34620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92727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3131800" y="1432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152400</xdr:rowOff>
    </xdr:from>
    <xdr:to>
      <xdr:col>81</xdr:col>
      <xdr:colOff>95250</xdr:colOff>
      <xdr:row>85</xdr:row>
      <xdr:rowOff>82550</xdr:rowOff>
    </xdr:to>
    <xdr:sp macro="" textlink="">
      <xdr:nvSpPr>
        <xdr:cNvPr id="273" name="楕円 272">
          <a:extLst>
            <a:ext uri="{FF2B5EF4-FFF2-40B4-BE49-F238E27FC236}">
              <a16:creationId xmlns:a16="http://schemas.microsoft.com/office/drawing/2014/main" id="{00000000-0008-0000-0300-000011010000}"/>
            </a:ext>
          </a:extLst>
        </xdr:cNvPr>
        <xdr:cNvSpPr/>
      </xdr:nvSpPr>
      <xdr:spPr>
        <a:xfrm>
          <a:off x="16967200" y="1455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84</xdr:row>
      <xdr:rowOff>124477</xdr:rowOff>
    </xdr:from>
    <xdr:ext cx="762000" cy="259045"/>
    <xdr:sp macro="" textlink="">
      <xdr:nvSpPr>
        <xdr:cNvPr id="274" name="給与水準   （国との比較）該当値テキスト">
          <a:extLst>
            <a:ext uri="{FF2B5EF4-FFF2-40B4-BE49-F238E27FC236}">
              <a16:creationId xmlns:a16="http://schemas.microsoft.com/office/drawing/2014/main" id="{00000000-0008-0000-0300-000012010000}"/>
            </a:ext>
          </a:extLst>
        </xdr:cNvPr>
        <xdr:cNvSpPr txBox="1"/>
      </xdr:nvSpPr>
      <xdr:spPr>
        <a:xfrm>
          <a:off x="17106900" y="1452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101600</xdr:rowOff>
    </xdr:from>
    <xdr:to>
      <xdr:col>77</xdr:col>
      <xdr:colOff>95250</xdr:colOff>
      <xdr:row>86</xdr:row>
      <xdr:rowOff>31750</xdr:rowOff>
    </xdr:to>
    <xdr:sp macro="" textlink="">
      <xdr:nvSpPr>
        <xdr:cNvPr id="275" name="楕円 274">
          <a:extLst>
            <a:ext uri="{FF2B5EF4-FFF2-40B4-BE49-F238E27FC236}">
              <a16:creationId xmlns:a16="http://schemas.microsoft.com/office/drawing/2014/main" id="{00000000-0008-0000-0300-000013010000}"/>
            </a:ext>
          </a:extLst>
        </xdr:cNvPr>
        <xdr:cNvSpPr/>
      </xdr:nvSpPr>
      <xdr:spPr>
        <a:xfrm>
          <a:off x="16129000" y="1467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16527</xdr:rowOff>
    </xdr:from>
    <xdr:ext cx="7366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5798800" y="147612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86</xdr:row>
      <xdr:rowOff>91016</xdr:rowOff>
    </xdr:from>
    <xdr:to>
      <xdr:col>73</xdr:col>
      <xdr:colOff>44450</xdr:colOff>
      <xdr:row>87</xdr:row>
      <xdr:rowOff>21166</xdr:rowOff>
    </xdr:to>
    <xdr:sp macro="" textlink="">
      <xdr:nvSpPr>
        <xdr:cNvPr id="277" name="楕円 276">
          <a:extLst>
            <a:ext uri="{FF2B5EF4-FFF2-40B4-BE49-F238E27FC236}">
              <a16:creationId xmlns:a16="http://schemas.microsoft.com/office/drawing/2014/main" id="{00000000-0008-0000-0300-000015010000}"/>
            </a:ext>
          </a:extLst>
        </xdr:cNvPr>
        <xdr:cNvSpPr/>
      </xdr:nvSpPr>
      <xdr:spPr>
        <a:xfrm>
          <a:off x="15240000" y="14835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5943</xdr:rowOff>
    </xdr:from>
    <xdr:ext cx="7620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4909800" y="149220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37395</xdr:rowOff>
    </xdr:from>
    <xdr:to>
      <xdr:col>68</xdr:col>
      <xdr:colOff>203200</xdr:colOff>
      <xdr:row>86</xdr:row>
      <xdr:rowOff>138995</xdr:rowOff>
    </xdr:to>
    <xdr:sp macro="" textlink="">
      <xdr:nvSpPr>
        <xdr:cNvPr id="279" name="楕円 278">
          <a:extLst>
            <a:ext uri="{FF2B5EF4-FFF2-40B4-BE49-F238E27FC236}">
              <a16:creationId xmlns:a16="http://schemas.microsoft.com/office/drawing/2014/main" id="{00000000-0008-0000-0300-000017010000}"/>
            </a:ext>
          </a:extLst>
        </xdr:cNvPr>
        <xdr:cNvSpPr/>
      </xdr:nvSpPr>
      <xdr:spPr>
        <a:xfrm>
          <a:off x="14351000" y="14782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123772</xdr:rowOff>
    </xdr:from>
    <xdr:ext cx="7620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4020800" y="148684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115005</xdr:rowOff>
    </xdr:from>
    <xdr:to>
      <xdr:col>64</xdr:col>
      <xdr:colOff>152400</xdr:colOff>
      <xdr:row>86</xdr:row>
      <xdr:rowOff>45155</xdr:rowOff>
    </xdr:to>
    <xdr:sp macro="" textlink="">
      <xdr:nvSpPr>
        <xdr:cNvPr id="281" name="楕円 280">
          <a:extLst>
            <a:ext uri="{FF2B5EF4-FFF2-40B4-BE49-F238E27FC236}">
              <a16:creationId xmlns:a16="http://schemas.microsoft.com/office/drawing/2014/main" id="{00000000-0008-0000-0300-000019010000}"/>
            </a:ext>
          </a:extLst>
        </xdr:cNvPr>
        <xdr:cNvSpPr/>
      </xdr:nvSpPr>
      <xdr:spPr>
        <a:xfrm>
          <a:off x="13462000" y="14688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29932</xdr:rowOff>
    </xdr:from>
    <xdr:ext cx="762000" cy="259045"/>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3131800" y="147746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3" name="正方形/長方形 282">
          <a:extLst>
            <a:ext uri="{FF2B5EF4-FFF2-40B4-BE49-F238E27FC236}">
              <a16:creationId xmlns:a16="http://schemas.microsoft.com/office/drawing/2014/main" id="{00000000-0008-0000-0300-00001B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[12.40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年来の新規採用職員数の抑制により、職員数は大幅に減少したが、Ｈ</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25</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に策定した第４次行政改革大綱（集中改革プラン）では、適正な職員数を確保することとし、職員数の増を図る計画とした。今後は当該計画による適正な定員管理を図っていく。</a:t>
          </a:r>
        </a:p>
      </xdr:txBody>
    </xdr:sp>
    <xdr:clientData/>
  </xdr:twoCellAnchor>
  <xdr:oneCellAnchor>
    <xdr:from>
      <xdr:col>61</xdr:col>
      <xdr:colOff>6350</xdr:colOff>
      <xdr:row>54</xdr:row>
      <xdr:rowOff>139700</xdr:rowOff>
    </xdr:from>
    <xdr:ext cx="349839" cy="225703"/>
    <xdr:sp macro="" textlink="">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7" name="直線コネクタ 296">
          <a:extLst>
            <a:ext uri="{FF2B5EF4-FFF2-40B4-BE49-F238E27FC236}">
              <a16:creationId xmlns:a16="http://schemas.microsoft.com/office/drawing/2014/main" id="{00000000-0008-0000-0300-000029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31750</xdr:rowOff>
    </xdr:from>
    <xdr:to>
      <xdr:col>85</xdr:col>
      <xdr:colOff>95250</xdr:colOff>
      <xdr:row>67</xdr:row>
      <xdr:rowOff>31750</xdr:rowOff>
    </xdr:to>
    <xdr:cxnSp macro="">
      <xdr:nvCxnSpPr>
        <xdr:cNvPr id="299" name="直線コネクタ 298">
          <a:extLst>
            <a:ext uri="{FF2B5EF4-FFF2-40B4-BE49-F238E27FC236}">
              <a16:creationId xmlns:a16="http://schemas.microsoft.com/office/drawing/2014/main" id="{00000000-0008-0000-0300-00002B010000}"/>
            </a:ext>
          </a:extLst>
        </xdr:cNvPr>
        <xdr:cNvCxnSpPr/>
      </xdr:nvCxnSpPr>
      <xdr:spPr>
        <a:xfrm>
          <a:off x="12827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60977</xdr:rowOff>
    </xdr:from>
    <xdr:ext cx="762000" cy="259045"/>
    <xdr:sp macro="" textlink="">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206500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64</xdr:row>
      <xdr:rowOff>63500</xdr:rowOff>
    </xdr:from>
    <xdr:to>
      <xdr:col>85</xdr:col>
      <xdr:colOff>95250</xdr:colOff>
      <xdr:row>64</xdr:row>
      <xdr:rowOff>63500</xdr:rowOff>
    </xdr:to>
    <xdr:cxnSp macro="">
      <xdr:nvCxnSpPr>
        <xdr:cNvPr id="301" name="直線コネクタ 300">
          <a:extLst>
            <a:ext uri="{FF2B5EF4-FFF2-40B4-BE49-F238E27FC236}">
              <a16:creationId xmlns:a16="http://schemas.microsoft.com/office/drawing/2014/main" id="{00000000-0008-0000-0300-00002D010000}"/>
            </a:ext>
          </a:extLst>
        </xdr:cNvPr>
        <xdr:cNvCxnSpPr/>
      </xdr:nvCxnSpPr>
      <xdr:spPr>
        <a:xfrm>
          <a:off x="12827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92727</xdr:rowOff>
    </xdr:from>
    <xdr:ext cx="762000" cy="259045"/>
    <xdr:sp macro="" textlink="">
      <xdr:nvSpPr>
        <xdr:cNvPr id="302" name="テキスト ボックス 301">
          <a:extLst>
            <a:ext uri="{FF2B5EF4-FFF2-40B4-BE49-F238E27FC236}">
              <a16:creationId xmlns:a16="http://schemas.microsoft.com/office/drawing/2014/main" id="{00000000-0008-0000-0300-00002E010000}"/>
            </a:ext>
          </a:extLst>
        </xdr:cNvPr>
        <xdr:cNvSpPr txBox="1"/>
      </xdr:nvSpPr>
      <xdr:spPr>
        <a:xfrm>
          <a:off x="1206500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95250</xdr:rowOff>
    </xdr:from>
    <xdr:to>
      <xdr:col>85</xdr:col>
      <xdr:colOff>95250</xdr:colOff>
      <xdr:row>61</xdr:row>
      <xdr:rowOff>95250</xdr:rowOff>
    </xdr:to>
    <xdr:cxnSp macro="">
      <xdr:nvCxnSpPr>
        <xdr:cNvPr id="303" name="直線コネクタ 302">
          <a:extLst>
            <a:ext uri="{FF2B5EF4-FFF2-40B4-BE49-F238E27FC236}">
              <a16:creationId xmlns:a16="http://schemas.microsoft.com/office/drawing/2014/main" id="{00000000-0008-0000-0300-00002F010000}"/>
            </a:ext>
          </a:extLst>
        </xdr:cNvPr>
        <xdr:cNvCxnSpPr/>
      </xdr:nvCxnSpPr>
      <xdr:spPr>
        <a:xfrm>
          <a:off x="12827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60</xdr:row>
      <xdr:rowOff>124477</xdr:rowOff>
    </xdr:from>
    <xdr:ext cx="762000" cy="259045"/>
    <xdr:sp macro="" textlink="">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206500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127000</xdr:rowOff>
    </xdr:from>
    <xdr:to>
      <xdr:col>85</xdr:col>
      <xdr:colOff>95250</xdr:colOff>
      <xdr:row>58</xdr:row>
      <xdr:rowOff>127000</xdr:rowOff>
    </xdr:to>
    <xdr:cxnSp macro="">
      <xdr:nvCxnSpPr>
        <xdr:cNvPr id="305" name="直線コネクタ 304">
          <a:extLst>
            <a:ext uri="{FF2B5EF4-FFF2-40B4-BE49-F238E27FC236}">
              <a16:creationId xmlns:a16="http://schemas.microsoft.com/office/drawing/2014/main" id="{00000000-0008-0000-0300-000031010000}"/>
            </a:ext>
          </a:extLst>
        </xdr:cNvPr>
        <xdr:cNvCxnSpPr/>
      </xdr:nvCxnSpPr>
      <xdr:spPr>
        <a:xfrm>
          <a:off x="12827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156227</xdr:rowOff>
    </xdr:from>
    <xdr:ext cx="762000" cy="259045"/>
    <xdr:sp macro="" textlink="">
      <xdr:nvSpPr>
        <xdr:cNvPr id="306" name="テキスト ボックス 305">
          <a:extLst>
            <a:ext uri="{FF2B5EF4-FFF2-40B4-BE49-F238E27FC236}">
              <a16:creationId xmlns:a16="http://schemas.microsoft.com/office/drawing/2014/main" id="{00000000-0008-0000-0300-000032010000}"/>
            </a:ext>
          </a:extLst>
        </xdr:cNvPr>
        <xdr:cNvSpPr txBox="1"/>
      </xdr:nvSpPr>
      <xdr:spPr>
        <a:xfrm>
          <a:off x="1206500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7" name="直線コネクタ 306">
          <a:extLst>
            <a:ext uri="{FF2B5EF4-FFF2-40B4-BE49-F238E27FC236}">
              <a16:creationId xmlns:a16="http://schemas.microsoft.com/office/drawing/2014/main" id="{00000000-0008-0000-0300-000033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8" name="テキスト ボックス 307">
          <a:extLst>
            <a:ext uri="{FF2B5EF4-FFF2-40B4-BE49-F238E27FC236}">
              <a16:creationId xmlns:a16="http://schemas.microsoft.com/office/drawing/2014/main" id="{00000000-0008-0000-0300-000034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09" name="定員管理の状況グラフ枠">
          <a:extLst>
            <a:ext uri="{FF2B5EF4-FFF2-40B4-BE49-F238E27FC236}">
              <a16:creationId xmlns:a16="http://schemas.microsoft.com/office/drawing/2014/main" id="{00000000-0008-0000-0300-000035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130378</xdr:rowOff>
    </xdr:from>
    <xdr:to>
      <xdr:col>81</xdr:col>
      <xdr:colOff>44450</xdr:colOff>
      <xdr:row>65</xdr:row>
      <xdr:rowOff>77851</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flipV="1">
          <a:off x="17018000" y="10074478"/>
          <a:ext cx="0" cy="114762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65</xdr:row>
      <xdr:rowOff>49928</xdr:rowOff>
    </xdr:from>
    <xdr:ext cx="762000" cy="259045"/>
    <xdr:sp macro="" textlink="">
      <xdr:nvSpPr>
        <xdr:cNvPr id="311" name="定員管理の状況最小値テキスト">
          <a:extLst>
            <a:ext uri="{FF2B5EF4-FFF2-40B4-BE49-F238E27FC236}">
              <a16:creationId xmlns:a16="http://schemas.microsoft.com/office/drawing/2014/main" id="{00000000-0008-0000-0300-000037010000}"/>
            </a:ext>
          </a:extLst>
        </xdr:cNvPr>
        <xdr:cNvSpPr txBox="1"/>
      </xdr:nvSpPr>
      <xdr:spPr>
        <a:xfrm>
          <a:off x="17106900" y="111941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65</xdr:row>
      <xdr:rowOff>77851</xdr:rowOff>
    </xdr:from>
    <xdr:to>
      <xdr:col>81</xdr:col>
      <xdr:colOff>133350</xdr:colOff>
      <xdr:row>65</xdr:row>
      <xdr:rowOff>77851</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6929100" y="112221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45305</xdr:rowOff>
    </xdr:from>
    <xdr:ext cx="762000" cy="259045"/>
    <xdr:sp macro="" textlink="">
      <xdr:nvSpPr>
        <xdr:cNvPr id="313" name="定員管理の状況最大値テキスト">
          <a:extLst>
            <a:ext uri="{FF2B5EF4-FFF2-40B4-BE49-F238E27FC236}">
              <a16:creationId xmlns:a16="http://schemas.microsoft.com/office/drawing/2014/main" id="{00000000-0008-0000-0300-000039010000}"/>
            </a:ext>
          </a:extLst>
        </xdr:cNvPr>
        <xdr:cNvSpPr txBox="1"/>
      </xdr:nvSpPr>
      <xdr:spPr>
        <a:xfrm>
          <a:off x="17106900" y="98179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130378</xdr:rowOff>
    </xdr:from>
    <xdr:to>
      <xdr:col>81</xdr:col>
      <xdr:colOff>133350</xdr:colOff>
      <xdr:row>58</xdr:row>
      <xdr:rowOff>130378</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6929100" y="100744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59</xdr:row>
      <xdr:rowOff>67513</xdr:rowOff>
    </xdr:from>
    <xdr:to>
      <xdr:col>81</xdr:col>
      <xdr:colOff>44450</xdr:colOff>
      <xdr:row>59</xdr:row>
      <xdr:rowOff>71374</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6179800" y="10183063"/>
          <a:ext cx="838200" cy="3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71670</xdr:rowOff>
    </xdr:from>
    <xdr:ext cx="762000" cy="259045"/>
    <xdr:sp macro="" textlink="">
      <xdr:nvSpPr>
        <xdr:cNvPr id="316" name="定員管理の状況平均値テキスト">
          <a:extLst>
            <a:ext uri="{FF2B5EF4-FFF2-40B4-BE49-F238E27FC236}">
              <a16:creationId xmlns:a16="http://schemas.microsoft.com/office/drawing/2014/main" id="{00000000-0008-0000-0300-00003C010000}"/>
            </a:ext>
          </a:extLst>
        </xdr:cNvPr>
        <xdr:cNvSpPr txBox="1"/>
      </xdr:nvSpPr>
      <xdr:spPr>
        <a:xfrm>
          <a:off x="17106900" y="1035867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99593</xdr:rowOff>
    </xdr:from>
    <xdr:to>
      <xdr:col>81</xdr:col>
      <xdr:colOff>95250</xdr:colOff>
      <xdr:row>61</xdr:row>
      <xdr:rowOff>29743</xdr:rowOff>
    </xdr:to>
    <xdr:sp macro="" textlink="">
      <xdr:nvSpPr>
        <xdr:cNvPr id="317" name="フローチャート: 判断 316">
          <a:extLst>
            <a:ext uri="{FF2B5EF4-FFF2-40B4-BE49-F238E27FC236}">
              <a16:creationId xmlns:a16="http://schemas.microsoft.com/office/drawing/2014/main" id="{00000000-0008-0000-0300-00003D010000}"/>
            </a:ext>
          </a:extLst>
        </xdr:cNvPr>
        <xdr:cNvSpPr/>
      </xdr:nvSpPr>
      <xdr:spPr>
        <a:xfrm>
          <a:off x="16967200" y="10386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59</xdr:row>
      <xdr:rowOff>44831</xdr:rowOff>
    </xdr:from>
    <xdr:to>
      <xdr:col>77</xdr:col>
      <xdr:colOff>44450</xdr:colOff>
      <xdr:row>59</xdr:row>
      <xdr:rowOff>67513</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5290800" y="10160381"/>
          <a:ext cx="889000" cy="22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74499</xdr:rowOff>
    </xdr:from>
    <xdr:to>
      <xdr:col>77</xdr:col>
      <xdr:colOff>95250</xdr:colOff>
      <xdr:row>61</xdr:row>
      <xdr:rowOff>4649</xdr:rowOff>
    </xdr:to>
    <xdr:sp macro="" textlink="">
      <xdr:nvSpPr>
        <xdr:cNvPr id="319" name="フローチャート: 判断 318">
          <a:extLst>
            <a:ext uri="{FF2B5EF4-FFF2-40B4-BE49-F238E27FC236}">
              <a16:creationId xmlns:a16="http://schemas.microsoft.com/office/drawing/2014/main" id="{00000000-0008-0000-0300-00003F010000}"/>
            </a:ext>
          </a:extLst>
        </xdr:cNvPr>
        <xdr:cNvSpPr/>
      </xdr:nvSpPr>
      <xdr:spPr>
        <a:xfrm>
          <a:off x="16129000" y="103614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160876</xdr:rowOff>
    </xdr:from>
    <xdr:ext cx="736600" cy="259045"/>
    <xdr:sp macro="" textlink="">
      <xdr:nvSpPr>
        <xdr:cNvPr id="320" name="テキスト ボックス 319">
          <a:extLst>
            <a:ext uri="{FF2B5EF4-FFF2-40B4-BE49-F238E27FC236}">
              <a16:creationId xmlns:a16="http://schemas.microsoft.com/office/drawing/2014/main" id="{00000000-0008-0000-0300-000040010000}"/>
            </a:ext>
          </a:extLst>
        </xdr:cNvPr>
        <xdr:cNvSpPr txBox="1"/>
      </xdr:nvSpPr>
      <xdr:spPr>
        <a:xfrm>
          <a:off x="15798800" y="1044787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59</xdr:row>
      <xdr:rowOff>35661</xdr:rowOff>
    </xdr:from>
    <xdr:to>
      <xdr:col>72</xdr:col>
      <xdr:colOff>203200</xdr:colOff>
      <xdr:row>59</xdr:row>
      <xdr:rowOff>44831</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4401800" y="10151211"/>
          <a:ext cx="889000" cy="9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51816</xdr:rowOff>
    </xdr:from>
    <xdr:to>
      <xdr:col>73</xdr:col>
      <xdr:colOff>44450</xdr:colOff>
      <xdr:row>60</xdr:row>
      <xdr:rowOff>153416</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5240000" y="10338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138193</xdr:rowOff>
    </xdr:from>
    <xdr:ext cx="762000" cy="259045"/>
    <xdr:sp macro="" textlink="">
      <xdr:nvSpPr>
        <xdr:cNvPr id="323" name="テキスト ボックス 322">
          <a:extLst>
            <a:ext uri="{FF2B5EF4-FFF2-40B4-BE49-F238E27FC236}">
              <a16:creationId xmlns:a16="http://schemas.microsoft.com/office/drawing/2014/main" id="{00000000-0008-0000-0300-000043010000}"/>
            </a:ext>
          </a:extLst>
        </xdr:cNvPr>
        <xdr:cNvSpPr txBox="1"/>
      </xdr:nvSpPr>
      <xdr:spPr>
        <a:xfrm>
          <a:off x="14909800" y="104251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59</xdr:row>
      <xdr:rowOff>23596</xdr:rowOff>
    </xdr:from>
    <xdr:to>
      <xdr:col>68</xdr:col>
      <xdr:colOff>152400</xdr:colOff>
      <xdr:row>59</xdr:row>
      <xdr:rowOff>35661</xdr:rowOff>
    </xdr:to>
    <xdr:cxnSp macro="">
      <xdr:nvCxnSpPr>
        <xdr:cNvPr id="324" name="直線コネクタ 323">
          <a:extLst>
            <a:ext uri="{FF2B5EF4-FFF2-40B4-BE49-F238E27FC236}">
              <a16:creationId xmlns:a16="http://schemas.microsoft.com/office/drawing/2014/main" id="{00000000-0008-0000-0300-000044010000}"/>
            </a:ext>
          </a:extLst>
        </xdr:cNvPr>
        <xdr:cNvCxnSpPr/>
      </xdr:nvCxnSpPr>
      <xdr:spPr>
        <a:xfrm>
          <a:off x="13512800" y="10139146"/>
          <a:ext cx="889000" cy="12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41681</xdr:rowOff>
    </xdr:from>
    <xdr:to>
      <xdr:col>68</xdr:col>
      <xdr:colOff>203200</xdr:colOff>
      <xdr:row>60</xdr:row>
      <xdr:rowOff>143281</xdr:rowOff>
    </xdr:to>
    <xdr:sp macro="" textlink="">
      <xdr:nvSpPr>
        <xdr:cNvPr id="325" name="フローチャート: 判断 324">
          <a:extLst>
            <a:ext uri="{FF2B5EF4-FFF2-40B4-BE49-F238E27FC236}">
              <a16:creationId xmlns:a16="http://schemas.microsoft.com/office/drawing/2014/main" id="{00000000-0008-0000-0300-000045010000}"/>
            </a:ext>
          </a:extLst>
        </xdr:cNvPr>
        <xdr:cNvSpPr/>
      </xdr:nvSpPr>
      <xdr:spPr>
        <a:xfrm>
          <a:off x="14351000" y="10328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128058</xdr:rowOff>
    </xdr:from>
    <xdr:ext cx="762000" cy="259045"/>
    <xdr:sp macro="" textlink="">
      <xdr:nvSpPr>
        <xdr:cNvPr id="326" name="テキスト ボックス 325">
          <a:extLst>
            <a:ext uri="{FF2B5EF4-FFF2-40B4-BE49-F238E27FC236}">
              <a16:creationId xmlns:a16="http://schemas.microsoft.com/office/drawing/2014/main" id="{00000000-0008-0000-0300-000046010000}"/>
            </a:ext>
          </a:extLst>
        </xdr:cNvPr>
        <xdr:cNvSpPr txBox="1"/>
      </xdr:nvSpPr>
      <xdr:spPr>
        <a:xfrm>
          <a:off x="14020800" y="104150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7417</xdr:rowOff>
    </xdr:from>
    <xdr:to>
      <xdr:col>64</xdr:col>
      <xdr:colOff>152400</xdr:colOff>
      <xdr:row>60</xdr:row>
      <xdr:rowOff>109017</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3462000" y="10294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93794</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3131800" y="103807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20574</xdr:rowOff>
    </xdr:from>
    <xdr:to>
      <xdr:col>81</xdr:col>
      <xdr:colOff>95250</xdr:colOff>
      <xdr:row>59</xdr:row>
      <xdr:rowOff>122174</xdr:rowOff>
    </xdr:to>
    <xdr:sp macro="" textlink="">
      <xdr:nvSpPr>
        <xdr:cNvPr id="334" name="楕円 333">
          <a:extLst>
            <a:ext uri="{FF2B5EF4-FFF2-40B4-BE49-F238E27FC236}">
              <a16:creationId xmlns:a16="http://schemas.microsoft.com/office/drawing/2014/main" id="{00000000-0008-0000-0300-00004E010000}"/>
            </a:ext>
          </a:extLst>
        </xdr:cNvPr>
        <xdr:cNvSpPr/>
      </xdr:nvSpPr>
      <xdr:spPr>
        <a:xfrm>
          <a:off x="16967200" y="10136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113301</xdr:rowOff>
    </xdr:from>
    <xdr:ext cx="762000" cy="259045"/>
    <xdr:sp macro="" textlink="">
      <xdr:nvSpPr>
        <xdr:cNvPr id="335" name="定員管理の状況該当値テキスト">
          <a:extLst>
            <a:ext uri="{FF2B5EF4-FFF2-40B4-BE49-F238E27FC236}">
              <a16:creationId xmlns:a16="http://schemas.microsoft.com/office/drawing/2014/main" id="{00000000-0008-0000-0300-00004F010000}"/>
            </a:ext>
          </a:extLst>
        </xdr:cNvPr>
        <xdr:cNvSpPr txBox="1"/>
      </xdr:nvSpPr>
      <xdr:spPr>
        <a:xfrm>
          <a:off x="17106900" y="100574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16713</xdr:rowOff>
    </xdr:from>
    <xdr:to>
      <xdr:col>77</xdr:col>
      <xdr:colOff>95250</xdr:colOff>
      <xdr:row>59</xdr:row>
      <xdr:rowOff>118313</xdr:rowOff>
    </xdr:to>
    <xdr:sp macro="" textlink="">
      <xdr:nvSpPr>
        <xdr:cNvPr id="336" name="楕円 335">
          <a:extLst>
            <a:ext uri="{FF2B5EF4-FFF2-40B4-BE49-F238E27FC236}">
              <a16:creationId xmlns:a16="http://schemas.microsoft.com/office/drawing/2014/main" id="{00000000-0008-0000-0300-000050010000}"/>
            </a:ext>
          </a:extLst>
        </xdr:cNvPr>
        <xdr:cNvSpPr/>
      </xdr:nvSpPr>
      <xdr:spPr>
        <a:xfrm>
          <a:off x="16129000" y="10132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57</xdr:row>
      <xdr:rowOff>128490</xdr:rowOff>
    </xdr:from>
    <xdr:ext cx="7366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5798800" y="99011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58</xdr:row>
      <xdr:rowOff>165481</xdr:rowOff>
    </xdr:from>
    <xdr:to>
      <xdr:col>73</xdr:col>
      <xdr:colOff>44450</xdr:colOff>
      <xdr:row>59</xdr:row>
      <xdr:rowOff>95631</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5240000" y="10109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57</xdr:row>
      <xdr:rowOff>105808</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909800" y="98784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58</xdr:row>
      <xdr:rowOff>156311</xdr:rowOff>
    </xdr:from>
    <xdr:to>
      <xdr:col>68</xdr:col>
      <xdr:colOff>203200</xdr:colOff>
      <xdr:row>59</xdr:row>
      <xdr:rowOff>86461</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4351000" y="10100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57</xdr:row>
      <xdr:rowOff>96638</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4020800" y="98692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58</xdr:row>
      <xdr:rowOff>144246</xdr:rowOff>
    </xdr:from>
    <xdr:to>
      <xdr:col>64</xdr:col>
      <xdr:colOff>152400</xdr:colOff>
      <xdr:row>59</xdr:row>
      <xdr:rowOff>74396</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3462000" y="10088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57</xdr:row>
      <xdr:rowOff>84573</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3131800" y="98572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4" name="正方形/長方形 343">
          <a:extLst>
            <a:ext uri="{FF2B5EF4-FFF2-40B4-BE49-F238E27FC236}">
              <a16:creationId xmlns:a16="http://schemas.microsoft.com/office/drawing/2014/main" id="{00000000-0008-0000-0300-000058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7" name="正方形/長方形 346">
          <a:extLst>
            <a:ext uri="{FF2B5EF4-FFF2-40B4-BE49-F238E27FC236}">
              <a16:creationId xmlns:a16="http://schemas.microsoft.com/office/drawing/2014/main" id="{00000000-0008-0000-0300-00005B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公債費は</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H13</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と</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H23</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の高額の借入の償還が終了して、比率は減少傾向であったが、新庁舎建設事業に関する多額の起債の元金償還が開始されたことから昨年度は</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0.1</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ポイント増加し、今年度も横ばいに推移した。</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今後も新庁舎建設事業に関する償還や、臨時財政対策債の償還が続き、小中学校統合が控えていることから、当面は横ばい～増加傾向の状況が続いていく見込み。</a:t>
          </a:r>
        </a:p>
      </xdr:txBody>
    </xdr:sp>
    <xdr:clientData/>
  </xdr:twoCellAnchor>
  <xdr:oneCellAnchor>
    <xdr:from>
      <xdr:col>61</xdr:col>
      <xdr:colOff>6350</xdr:colOff>
      <xdr:row>32</xdr:row>
      <xdr:rowOff>101600</xdr:rowOff>
    </xdr:from>
    <xdr:ext cx="298543" cy="225703"/>
    <xdr:sp macro="" textlink="">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8" name="直線コネクタ 357">
          <a:extLst>
            <a:ext uri="{FF2B5EF4-FFF2-40B4-BE49-F238E27FC236}">
              <a16:creationId xmlns:a16="http://schemas.microsoft.com/office/drawing/2014/main" id="{00000000-0008-0000-0300-000066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46</xdr:row>
      <xdr:rowOff>3175</xdr:rowOff>
    </xdr:from>
    <xdr:to>
      <xdr:col>85</xdr:col>
      <xdr:colOff>95250</xdr:colOff>
      <xdr:row>46</xdr:row>
      <xdr:rowOff>3175</xdr:rowOff>
    </xdr:to>
    <xdr:cxnSp macro="">
      <xdr:nvCxnSpPr>
        <xdr:cNvPr id="360" name="直線コネクタ 359">
          <a:extLst>
            <a:ext uri="{FF2B5EF4-FFF2-40B4-BE49-F238E27FC236}">
              <a16:creationId xmlns:a16="http://schemas.microsoft.com/office/drawing/2014/main" id="{00000000-0008-0000-0300-000068010000}"/>
            </a:ext>
          </a:extLst>
        </xdr:cNvPr>
        <xdr:cNvCxnSpPr/>
      </xdr:nvCxnSpPr>
      <xdr:spPr>
        <a:xfrm>
          <a:off x="12827000" y="788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45</xdr:row>
      <xdr:rowOff>32402</xdr:rowOff>
    </xdr:from>
    <xdr:ext cx="762000" cy="259045"/>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065000" y="774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44450</xdr:rowOff>
    </xdr:from>
    <xdr:to>
      <xdr:col>85</xdr:col>
      <xdr:colOff>95250</xdr:colOff>
      <xdr:row>44</xdr:row>
      <xdr:rowOff>44450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758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43</xdr:row>
      <xdr:rowOff>73677</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744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85725</xdr:rowOff>
    </xdr:from>
    <xdr:to>
      <xdr:col>85</xdr:col>
      <xdr:colOff>95250</xdr:colOff>
      <xdr:row>42</xdr:row>
      <xdr:rowOff>85725</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28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114952</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14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168275</xdr:rowOff>
    </xdr:from>
    <xdr:to>
      <xdr:col>85</xdr:col>
      <xdr:colOff>95250</xdr:colOff>
      <xdr:row>38</xdr:row>
      <xdr:rowOff>168275</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68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26052</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654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38100</xdr:rowOff>
    </xdr:from>
    <xdr:to>
      <xdr:col>85</xdr:col>
      <xdr:colOff>95250</xdr:colOff>
      <xdr:row>37</xdr:row>
      <xdr:rowOff>38100</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638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67327</xdr:rowOff>
    </xdr:from>
    <xdr:ext cx="762000" cy="259045"/>
    <xdr:sp macro=""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2065000" y="623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79375</xdr:rowOff>
    </xdr:from>
    <xdr:to>
      <xdr:col>85</xdr:col>
      <xdr:colOff>95250</xdr:colOff>
      <xdr:row>35</xdr:row>
      <xdr:rowOff>79375</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608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34</xdr:row>
      <xdr:rowOff>108602</xdr:rowOff>
    </xdr:from>
    <xdr:ext cx="762000" cy="259045"/>
    <xdr:sp macro="" textlink="">
      <xdr:nvSpPr>
        <xdr:cNvPr id="373" name="テキスト ボックス 372">
          <a:extLst>
            <a:ext uri="{FF2B5EF4-FFF2-40B4-BE49-F238E27FC236}">
              <a16:creationId xmlns:a16="http://schemas.microsoft.com/office/drawing/2014/main" id="{00000000-0008-0000-0300-000075010000}"/>
            </a:ext>
          </a:extLst>
        </xdr:cNvPr>
        <xdr:cNvSpPr txBox="1"/>
      </xdr:nvSpPr>
      <xdr:spPr>
        <a:xfrm>
          <a:off x="12065000" y="593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38629</xdr:rowOff>
    </xdr:from>
    <xdr:to>
      <xdr:col>81</xdr:col>
      <xdr:colOff>44450</xdr:colOff>
      <xdr:row>44</xdr:row>
      <xdr:rowOff>165100</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7018000" y="6210829"/>
          <a:ext cx="0" cy="149807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137177</xdr:rowOff>
    </xdr:from>
    <xdr:ext cx="762000" cy="259045"/>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7106900" y="768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165100</xdr:rowOff>
    </xdr:from>
    <xdr:to>
      <xdr:col>81</xdr:col>
      <xdr:colOff>133350</xdr:colOff>
      <xdr:row>44</xdr:row>
      <xdr:rowOff>165100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770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125006</xdr:rowOff>
    </xdr:from>
    <xdr:ext cx="762000" cy="259045"/>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7106900" y="59543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38629</xdr:rowOff>
    </xdr:from>
    <xdr:to>
      <xdr:col>81</xdr:col>
      <xdr:colOff>133350</xdr:colOff>
      <xdr:row>36</xdr:row>
      <xdr:rowOff>38629</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62108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38</xdr:row>
      <xdr:rowOff>47625</xdr:rowOff>
    </xdr:from>
    <xdr:to>
      <xdr:col>81</xdr:col>
      <xdr:colOff>44450</xdr:colOff>
      <xdr:row>38</xdr:row>
      <xdr:rowOff>47625</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6179800" y="656272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78440</xdr:rowOff>
    </xdr:from>
    <xdr:ext cx="762000" cy="259045"/>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7106900" y="69364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106363</xdr:rowOff>
    </xdr:from>
    <xdr:to>
      <xdr:col>81</xdr:col>
      <xdr:colOff>95250</xdr:colOff>
      <xdr:row>41</xdr:row>
      <xdr:rowOff>36513</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967200" y="6964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38</xdr:row>
      <xdr:rowOff>37571</xdr:rowOff>
    </xdr:from>
    <xdr:to>
      <xdr:col>77</xdr:col>
      <xdr:colOff>44450</xdr:colOff>
      <xdr:row>38</xdr:row>
      <xdr:rowOff>47625</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5290800" y="6552671"/>
          <a:ext cx="8890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106363</xdr:rowOff>
    </xdr:from>
    <xdr:to>
      <xdr:col>77</xdr:col>
      <xdr:colOff>95250</xdr:colOff>
      <xdr:row>41</xdr:row>
      <xdr:rowOff>36513</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129000" y="6964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21290</xdr:rowOff>
    </xdr:from>
    <xdr:ext cx="7366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798800" y="70507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38</xdr:row>
      <xdr:rowOff>37571</xdr:rowOff>
    </xdr:from>
    <xdr:to>
      <xdr:col>72</xdr:col>
      <xdr:colOff>203200</xdr:colOff>
      <xdr:row>38</xdr:row>
      <xdr:rowOff>77788</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flipV="1">
          <a:off x="14401800" y="6552671"/>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86254</xdr:rowOff>
    </xdr:from>
    <xdr:to>
      <xdr:col>73</xdr:col>
      <xdr:colOff>44450</xdr:colOff>
      <xdr:row>41</xdr:row>
      <xdr:rowOff>16404</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240000" y="6944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1181</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909800" y="70306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38</xdr:row>
      <xdr:rowOff>77788</xdr:rowOff>
    </xdr:from>
    <xdr:to>
      <xdr:col>68</xdr:col>
      <xdr:colOff>152400</xdr:colOff>
      <xdr:row>38</xdr:row>
      <xdr:rowOff>148167</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flipV="1">
          <a:off x="13512800" y="6592888"/>
          <a:ext cx="889000" cy="703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66146</xdr:rowOff>
    </xdr:from>
    <xdr:to>
      <xdr:col>68</xdr:col>
      <xdr:colOff>203200</xdr:colOff>
      <xdr:row>40</xdr:row>
      <xdr:rowOff>167746</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351000" y="6924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152523</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020800" y="70105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66146</xdr:rowOff>
    </xdr:from>
    <xdr:to>
      <xdr:col>64</xdr:col>
      <xdr:colOff>152400</xdr:colOff>
      <xdr:row>40</xdr:row>
      <xdr:rowOff>167746</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462000" y="6924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152523</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131800" y="70105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37</xdr:row>
      <xdr:rowOff>168275</xdr:rowOff>
    </xdr:from>
    <xdr:to>
      <xdr:col>81</xdr:col>
      <xdr:colOff>95250</xdr:colOff>
      <xdr:row>38</xdr:row>
      <xdr:rowOff>98425</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967200" y="6511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37</xdr:row>
      <xdr:rowOff>13352</xdr:rowOff>
    </xdr:from>
    <xdr:ext cx="762000" cy="259045"/>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7106900" y="63570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37</xdr:row>
      <xdr:rowOff>168275</xdr:rowOff>
    </xdr:from>
    <xdr:to>
      <xdr:col>77</xdr:col>
      <xdr:colOff>95250</xdr:colOff>
      <xdr:row>38</xdr:row>
      <xdr:rowOff>98425</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129000" y="6511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36</xdr:row>
      <xdr:rowOff>108602</xdr:rowOff>
    </xdr:from>
    <xdr:ext cx="7366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798800" y="62808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37</xdr:row>
      <xdr:rowOff>158221</xdr:rowOff>
    </xdr:from>
    <xdr:to>
      <xdr:col>73</xdr:col>
      <xdr:colOff>44450</xdr:colOff>
      <xdr:row>38</xdr:row>
      <xdr:rowOff>88371</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5240000" y="6501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36</xdr:row>
      <xdr:rowOff>98548</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909800" y="62707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38</xdr:row>
      <xdr:rowOff>26988</xdr:rowOff>
    </xdr:from>
    <xdr:to>
      <xdr:col>68</xdr:col>
      <xdr:colOff>203200</xdr:colOff>
      <xdr:row>38</xdr:row>
      <xdr:rowOff>128588</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4351000" y="6542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36</xdr:row>
      <xdr:rowOff>138765</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020800" y="63109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38</xdr:row>
      <xdr:rowOff>97367</xdr:rowOff>
    </xdr:from>
    <xdr:to>
      <xdr:col>64</xdr:col>
      <xdr:colOff>152400</xdr:colOff>
      <xdr:row>39</xdr:row>
      <xdr:rowOff>27517</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3462000" y="6612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37694</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131800" y="6381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当村では、これまでも財源確保として安易に地方債借り入れを行なってこなかったこと、また大規模な建設事業を抑制してきたこと等で、地方債等の借入残高は増加せず推移してきたが、役場新庁舎建設のため公共施設等適正管理推進事業債の借入を行っ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今後は、小中学校の統合やインフラ設備の老朽化への対応、また災害への対策等が見込まれることから計画的な財政運営に努めていきたい。</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9" name="将来負担の状況グラフ枠">
          <a:extLst>
            <a:ext uri="{FF2B5EF4-FFF2-40B4-BE49-F238E27FC236}">
              <a16:creationId xmlns:a16="http://schemas.microsoft.com/office/drawing/2014/main" id="{00000000-0008-0000-0300-0000B7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82187</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flipV="1">
          <a:off x="17018000" y="2313214"/>
          <a:ext cx="0" cy="154087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54264</xdr:rowOff>
    </xdr:from>
    <xdr:ext cx="762000" cy="259045"/>
    <xdr:sp macro="" textlink="">
      <xdr:nvSpPr>
        <xdr:cNvPr id="441" name="将来負担の状況最小値テキスト">
          <a:extLst>
            <a:ext uri="{FF2B5EF4-FFF2-40B4-BE49-F238E27FC236}">
              <a16:creationId xmlns:a16="http://schemas.microsoft.com/office/drawing/2014/main" id="{00000000-0008-0000-0300-0000B9010000}"/>
            </a:ext>
          </a:extLst>
        </xdr:cNvPr>
        <xdr:cNvSpPr txBox="1"/>
      </xdr:nvSpPr>
      <xdr:spPr>
        <a:xfrm>
          <a:off x="17106900" y="38261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82187</xdr:rowOff>
    </xdr:from>
    <xdr:to>
      <xdr:col>81</xdr:col>
      <xdr:colOff>133350</xdr:colOff>
      <xdr:row>22</xdr:row>
      <xdr:rowOff>82187</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38540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43" name="将来負担の状況最大値テキスト">
          <a:extLst>
            <a:ext uri="{FF2B5EF4-FFF2-40B4-BE49-F238E27FC236}">
              <a16:creationId xmlns:a16="http://schemas.microsoft.com/office/drawing/2014/main" id="{00000000-0008-0000-0300-0000BB010000}"/>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5641</xdr:rowOff>
    </xdr:from>
    <xdr:ext cx="762000" cy="259045"/>
    <xdr:sp macro="" textlink="">
      <xdr:nvSpPr>
        <xdr:cNvPr id="445" name="将来負担の状況平均値テキスト">
          <a:extLst>
            <a:ext uri="{FF2B5EF4-FFF2-40B4-BE49-F238E27FC236}">
              <a16:creationId xmlns:a16="http://schemas.microsoft.com/office/drawing/2014/main" id="{00000000-0008-0000-0300-0000BD010000}"/>
            </a:ext>
          </a:extLst>
        </xdr:cNvPr>
        <xdr:cNvSpPr txBox="1"/>
      </xdr:nvSpPr>
      <xdr:spPr>
        <a:xfrm>
          <a:off x="17106900" y="22344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33564</xdr:rowOff>
    </xdr:from>
    <xdr:to>
      <xdr:col>73</xdr:col>
      <xdr:colOff>44450</xdr:colOff>
      <xdr:row>13</xdr:row>
      <xdr:rowOff>135164</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33564</xdr:rowOff>
    </xdr:from>
    <xdr:to>
      <xdr:col>68</xdr:col>
      <xdr:colOff>203200</xdr:colOff>
      <xdr:row>13</xdr:row>
      <xdr:rowOff>135164</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4351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11</xdr:row>
      <xdr:rowOff>145341</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4020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33564</xdr:rowOff>
    </xdr:from>
    <xdr:to>
      <xdr:col>64</xdr:col>
      <xdr:colOff>152400</xdr:colOff>
      <xdr:row>13</xdr:row>
      <xdr:rowOff>135164</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3462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11</xdr:row>
      <xdr:rowOff>145341</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3131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群馬県昭和村</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6,938
6,294
64.14
6,152,874
5,696,112
372,360
3,280,591
2,759,386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前年度より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0.9</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増となっている。職員の経験年数による階層の上昇が退職者と新規採用者の給与差額を上回ったことが主な要因となっている。当村では、これまで職員採用数を抑制したことにより、一人あたりの職員の仕事量が増えたこと、また近年の行政サービスの多様化により、全体の仕事量が増えていること等から、今後は適正人員の確保に努めていきたい。</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42</xdr:row>
      <xdr:rowOff>29028</xdr:rowOff>
    </xdr:from>
    <xdr:to>
      <xdr:col>26</xdr:col>
      <xdr:colOff>184150</xdr:colOff>
      <xdr:row>42</xdr:row>
      <xdr:rowOff>29028</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229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58255</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87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40</xdr:row>
      <xdr:rowOff>45357</xdr:rowOff>
    </xdr:from>
    <xdr:to>
      <xdr:col>26</xdr:col>
      <xdr:colOff>184150</xdr:colOff>
      <xdr:row>40</xdr:row>
      <xdr:rowOff>45357</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903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39</xdr:row>
      <xdr:rowOff>74584</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761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61685</xdr:rowOff>
    </xdr:from>
    <xdr:to>
      <xdr:col>26</xdr:col>
      <xdr:colOff>184150</xdr:colOff>
      <xdr:row>38</xdr:row>
      <xdr:rowOff>61685</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576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90913</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434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78014</xdr:rowOff>
    </xdr:from>
    <xdr:to>
      <xdr:col>26</xdr:col>
      <xdr:colOff>184150</xdr:colOff>
      <xdr:row>36</xdr:row>
      <xdr:rowOff>78014</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250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107241</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6107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34</xdr:row>
      <xdr:rowOff>94343</xdr:rowOff>
    </xdr:from>
    <xdr:to>
      <xdr:col>26</xdr:col>
      <xdr:colOff>184150</xdr:colOff>
      <xdr:row>34</xdr:row>
      <xdr:rowOff>94343</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923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33</xdr:row>
      <xdr:rowOff>123570</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781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110672</xdr:rowOff>
    </xdr:from>
    <xdr:to>
      <xdr:col>26</xdr:col>
      <xdr:colOff>184150</xdr:colOff>
      <xdr:row>32</xdr:row>
      <xdr:rowOff>110672</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597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31</xdr:row>
      <xdr:rowOff>139899</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454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60" name="直線コネクタ 59">
          <a:extLst>
            <a:ext uri="{FF2B5EF4-FFF2-40B4-BE49-F238E27FC236}">
              <a16:creationId xmlns:a16="http://schemas.microsoft.com/office/drawing/2014/main" id="{00000000-0008-0000-0400-00003C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61" name="テキスト ボックス 60">
          <a:extLst>
            <a:ext uri="{FF2B5EF4-FFF2-40B4-BE49-F238E27FC236}">
              <a16:creationId xmlns:a16="http://schemas.microsoft.com/office/drawing/2014/main" id="{00000000-0008-0000-0400-00003D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2" name="人件費グラフ枠">
          <a:extLst>
            <a:ext uri="{FF2B5EF4-FFF2-40B4-BE49-F238E27FC236}">
              <a16:creationId xmlns:a16="http://schemas.microsoft.com/office/drawing/2014/main" id="{00000000-0008-0000-0400-00003E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37193</xdr:rowOff>
    </xdr:from>
    <xdr:to>
      <xdr:col>24</xdr:col>
      <xdr:colOff>25400</xdr:colOff>
      <xdr:row>40</xdr:row>
      <xdr:rowOff>130266</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flipV="1">
          <a:off x="4826000" y="5695043"/>
          <a:ext cx="0" cy="12932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102343</xdr:rowOff>
    </xdr:from>
    <xdr:ext cx="762000" cy="259045"/>
    <xdr:sp macro="" textlink="">
      <xdr:nvSpPr>
        <xdr:cNvPr id="64" name="人件費最小値テキスト">
          <a:extLst>
            <a:ext uri="{FF2B5EF4-FFF2-40B4-BE49-F238E27FC236}">
              <a16:creationId xmlns:a16="http://schemas.microsoft.com/office/drawing/2014/main" id="{00000000-0008-0000-0400-000040000000}"/>
            </a:ext>
          </a:extLst>
        </xdr:cNvPr>
        <xdr:cNvSpPr txBox="1"/>
      </xdr:nvSpPr>
      <xdr:spPr>
        <a:xfrm>
          <a:off x="4914900" y="69603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130266</xdr:rowOff>
    </xdr:from>
    <xdr:to>
      <xdr:col>24</xdr:col>
      <xdr:colOff>114300</xdr:colOff>
      <xdr:row>40</xdr:row>
      <xdr:rowOff>130266</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69882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123570</xdr:rowOff>
    </xdr:from>
    <xdr:ext cx="762000" cy="259045"/>
    <xdr:sp macro="" textlink="">
      <xdr:nvSpPr>
        <xdr:cNvPr id="66" name="人件費最大値テキスト">
          <a:extLst>
            <a:ext uri="{FF2B5EF4-FFF2-40B4-BE49-F238E27FC236}">
              <a16:creationId xmlns:a16="http://schemas.microsoft.com/office/drawing/2014/main" id="{00000000-0008-0000-0400-000042000000}"/>
            </a:ext>
          </a:extLst>
        </xdr:cNvPr>
        <xdr:cNvSpPr txBox="1"/>
      </xdr:nvSpPr>
      <xdr:spPr>
        <a:xfrm>
          <a:off x="4914900" y="5438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37193</xdr:rowOff>
    </xdr:from>
    <xdr:to>
      <xdr:col>24</xdr:col>
      <xdr:colOff>114300</xdr:colOff>
      <xdr:row>33</xdr:row>
      <xdr:rowOff>37193</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4737100" y="5695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12700</xdr:rowOff>
    </xdr:from>
    <xdr:to>
      <xdr:col>24</xdr:col>
      <xdr:colOff>25400</xdr:colOff>
      <xdr:row>36</xdr:row>
      <xdr:rowOff>71483</xdr:rowOff>
    </xdr:to>
    <xdr:cxnSp macro="">
      <xdr:nvCxnSpPr>
        <xdr:cNvPr id="68" name="直線コネクタ 67">
          <a:extLst>
            <a:ext uri="{FF2B5EF4-FFF2-40B4-BE49-F238E27FC236}">
              <a16:creationId xmlns:a16="http://schemas.microsoft.com/office/drawing/2014/main" id="{00000000-0008-0000-0400-000044000000}"/>
            </a:ext>
          </a:extLst>
        </xdr:cNvPr>
        <xdr:cNvCxnSpPr/>
      </xdr:nvCxnSpPr>
      <xdr:spPr>
        <a:xfrm>
          <a:off x="3987800" y="6184900"/>
          <a:ext cx="838200" cy="58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4553</xdr:rowOff>
    </xdr:from>
    <xdr:ext cx="762000" cy="259045"/>
    <xdr:sp macro="" textlink="">
      <xdr:nvSpPr>
        <xdr:cNvPr id="69" name="人件費平均値テキスト">
          <a:extLst>
            <a:ext uri="{FF2B5EF4-FFF2-40B4-BE49-F238E27FC236}">
              <a16:creationId xmlns:a16="http://schemas.microsoft.com/office/drawing/2014/main" id="{00000000-0008-0000-0400-000045000000}"/>
            </a:ext>
          </a:extLst>
        </xdr:cNvPr>
        <xdr:cNvSpPr txBox="1"/>
      </xdr:nvSpPr>
      <xdr:spPr>
        <a:xfrm>
          <a:off x="4914900" y="600530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159476</xdr:rowOff>
    </xdr:from>
    <xdr:to>
      <xdr:col>24</xdr:col>
      <xdr:colOff>76200</xdr:colOff>
      <xdr:row>36</xdr:row>
      <xdr:rowOff>89626</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4775200" y="6160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171087</xdr:rowOff>
    </xdr:from>
    <xdr:to>
      <xdr:col>19</xdr:col>
      <xdr:colOff>187325</xdr:colOff>
      <xdr:row>36</xdr:row>
      <xdr:rowOff>12700</xdr:rowOff>
    </xdr:to>
    <xdr:cxnSp macro="">
      <xdr:nvCxnSpPr>
        <xdr:cNvPr id="71" name="直線コネクタ 70">
          <a:extLst>
            <a:ext uri="{FF2B5EF4-FFF2-40B4-BE49-F238E27FC236}">
              <a16:creationId xmlns:a16="http://schemas.microsoft.com/office/drawing/2014/main" id="{00000000-0008-0000-0400-000047000000}"/>
            </a:ext>
          </a:extLst>
        </xdr:cNvPr>
        <xdr:cNvCxnSpPr/>
      </xdr:nvCxnSpPr>
      <xdr:spPr>
        <a:xfrm>
          <a:off x="3098800" y="6171837"/>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94161</xdr:rowOff>
    </xdr:from>
    <xdr:to>
      <xdr:col>20</xdr:col>
      <xdr:colOff>38100</xdr:colOff>
      <xdr:row>36</xdr:row>
      <xdr:rowOff>24311</xdr:rowOff>
    </xdr:to>
    <xdr:sp macro="" textlink="">
      <xdr:nvSpPr>
        <xdr:cNvPr id="72" name="フローチャート: 判断 71">
          <a:extLst>
            <a:ext uri="{FF2B5EF4-FFF2-40B4-BE49-F238E27FC236}">
              <a16:creationId xmlns:a16="http://schemas.microsoft.com/office/drawing/2014/main" id="{00000000-0008-0000-0400-000048000000}"/>
            </a:ext>
          </a:extLst>
        </xdr:cNvPr>
        <xdr:cNvSpPr/>
      </xdr:nvSpPr>
      <xdr:spPr>
        <a:xfrm>
          <a:off x="3937000" y="6094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34488</xdr:rowOff>
    </xdr:from>
    <xdr:ext cx="736600" cy="259045"/>
    <xdr:sp macro="" textlink="">
      <xdr:nvSpPr>
        <xdr:cNvPr id="73" name="テキスト ボックス 72">
          <a:extLst>
            <a:ext uri="{FF2B5EF4-FFF2-40B4-BE49-F238E27FC236}">
              <a16:creationId xmlns:a16="http://schemas.microsoft.com/office/drawing/2014/main" id="{00000000-0008-0000-0400-000049000000}"/>
            </a:ext>
          </a:extLst>
        </xdr:cNvPr>
        <xdr:cNvSpPr txBox="1"/>
      </xdr:nvSpPr>
      <xdr:spPr>
        <a:xfrm>
          <a:off x="3606800" y="58637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105773</xdr:rowOff>
    </xdr:from>
    <xdr:to>
      <xdr:col>15</xdr:col>
      <xdr:colOff>98425</xdr:colOff>
      <xdr:row>35</xdr:row>
      <xdr:rowOff>171087</xdr:rowOff>
    </xdr:to>
    <xdr:cxnSp macro="">
      <xdr:nvCxnSpPr>
        <xdr:cNvPr id="74" name="直線コネクタ 73">
          <a:extLst>
            <a:ext uri="{FF2B5EF4-FFF2-40B4-BE49-F238E27FC236}">
              <a16:creationId xmlns:a16="http://schemas.microsoft.com/office/drawing/2014/main" id="{00000000-0008-0000-0400-00004A000000}"/>
            </a:ext>
          </a:extLst>
        </xdr:cNvPr>
        <xdr:cNvCxnSpPr/>
      </xdr:nvCxnSpPr>
      <xdr:spPr>
        <a:xfrm>
          <a:off x="2209800" y="6106523"/>
          <a:ext cx="8890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94161</xdr:rowOff>
    </xdr:from>
    <xdr:to>
      <xdr:col>15</xdr:col>
      <xdr:colOff>149225</xdr:colOff>
      <xdr:row>36</xdr:row>
      <xdr:rowOff>24311</xdr:rowOff>
    </xdr:to>
    <xdr:sp macro="" textlink="">
      <xdr:nvSpPr>
        <xdr:cNvPr id="75" name="フローチャート: 判断 74">
          <a:extLst>
            <a:ext uri="{FF2B5EF4-FFF2-40B4-BE49-F238E27FC236}">
              <a16:creationId xmlns:a16="http://schemas.microsoft.com/office/drawing/2014/main" id="{00000000-0008-0000-0400-00004B000000}"/>
            </a:ext>
          </a:extLst>
        </xdr:cNvPr>
        <xdr:cNvSpPr/>
      </xdr:nvSpPr>
      <xdr:spPr>
        <a:xfrm>
          <a:off x="3048000" y="6094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34488</xdr:rowOff>
    </xdr:from>
    <xdr:ext cx="762000" cy="259045"/>
    <xdr:sp macro="" textlink="">
      <xdr:nvSpPr>
        <xdr:cNvPr id="76" name="テキスト ボックス 75">
          <a:extLst>
            <a:ext uri="{FF2B5EF4-FFF2-40B4-BE49-F238E27FC236}">
              <a16:creationId xmlns:a16="http://schemas.microsoft.com/office/drawing/2014/main" id="{00000000-0008-0000-0400-00004C000000}"/>
            </a:ext>
          </a:extLst>
        </xdr:cNvPr>
        <xdr:cNvSpPr txBox="1"/>
      </xdr:nvSpPr>
      <xdr:spPr>
        <a:xfrm>
          <a:off x="2717800" y="58637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105773</xdr:rowOff>
    </xdr:from>
    <xdr:to>
      <xdr:col>11</xdr:col>
      <xdr:colOff>9525</xdr:colOff>
      <xdr:row>36</xdr:row>
      <xdr:rowOff>123734</xdr:rowOff>
    </xdr:to>
    <xdr:cxnSp macro="">
      <xdr:nvCxnSpPr>
        <xdr:cNvPr id="77" name="直線コネクタ 76">
          <a:extLst>
            <a:ext uri="{FF2B5EF4-FFF2-40B4-BE49-F238E27FC236}">
              <a16:creationId xmlns:a16="http://schemas.microsoft.com/office/drawing/2014/main" id="{00000000-0008-0000-0400-00004D000000}"/>
            </a:ext>
          </a:extLst>
        </xdr:cNvPr>
        <xdr:cNvCxnSpPr/>
      </xdr:nvCxnSpPr>
      <xdr:spPr>
        <a:xfrm flipV="1">
          <a:off x="1320800" y="6106523"/>
          <a:ext cx="889000" cy="1894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87630</xdr:rowOff>
    </xdr:from>
    <xdr:to>
      <xdr:col>11</xdr:col>
      <xdr:colOff>60325</xdr:colOff>
      <xdr:row>36</xdr:row>
      <xdr:rowOff>17780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2159000" y="6088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2557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1828800" y="6174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1089</xdr:rowOff>
    </xdr:from>
    <xdr:to>
      <xdr:col>6</xdr:col>
      <xdr:colOff>171450</xdr:colOff>
      <xdr:row>36</xdr:row>
      <xdr:rowOff>102689</xdr:rowOff>
    </xdr:to>
    <xdr:sp macro="" textlink="">
      <xdr:nvSpPr>
        <xdr:cNvPr id="80" name="フローチャート: 判断 79">
          <a:extLst>
            <a:ext uri="{FF2B5EF4-FFF2-40B4-BE49-F238E27FC236}">
              <a16:creationId xmlns:a16="http://schemas.microsoft.com/office/drawing/2014/main" id="{00000000-0008-0000-0400-000050000000}"/>
            </a:ext>
          </a:extLst>
        </xdr:cNvPr>
        <xdr:cNvSpPr/>
      </xdr:nvSpPr>
      <xdr:spPr>
        <a:xfrm>
          <a:off x="1270000" y="61732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112866</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939800" y="59421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5" name="テキスト ボックス 84">
          <a:extLst>
            <a:ext uri="{FF2B5EF4-FFF2-40B4-BE49-F238E27FC236}">
              <a16:creationId xmlns:a16="http://schemas.microsoft.com/office/drawing/2014/main" id="{00000000-0008-0000-0400-000055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20683</xdr:rowOff>
    </xdr:from>
    <xdr:to>
      <xdr:col>24</xdr:col>
      <xdr:colOff>76200</xdr:colOff>
      <xdr:row>36</xdr:row>
      <xdr:rowOff>122283</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4775200" y="6192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164210</xdr:rowOff>
    </xdr:from>
    <xdr:ext cx="762000" cy="259045"/>
    <xdr:sp macro="" textlink="">
      <xdr:nvSpPr>
        <xdr:cNvPr id="88" name="人件費該当値テキスト">
          <a:extLst>
            <a:ext uri="{FF2B5EF4-FFF2-40B4-BE49-F238E27FC236}">
              <a16:creationId xmlns:a16="http://schemas.microsoft.com/office/drawing/2014/main" id="{00000000-0008-0000-0400-000058000000}"/>
            </a:ext>
          </a:extLst>
        </xdr:cNvPr>
        <xdr:cNvSpPr txBox="1"/>
      </xdr:nvSpPr>
      <xdr:spPr>
        <a:xfrm>
          <a:off x="4914900" y="6164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133350</xdr:rowOff>
    </xdr:from>
    <xdr:to>
      <xdr:col>20</xdr:col>
      <xdr:colOff>38100</xdr:colOff>
      <xdr:row>36</xdr:row>
      <xdr:rowOff>63500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937000" y="613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48277</xdr:rowOff>
    </xdr:from>
    <xdr:ext cx="7366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3606800" y="6220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120287</xdr:rowOff>
    </xdr:from>
    <xdr:to>
      <xdr:col>15</xdr:col>
      <xdr:colOff>149225</xdr:colOff>
      <xdr:row>36</xdr:row>
      <xdr:rowOff>50437</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3048000" y="6121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35214</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2717800" y="62074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54973</xdr:rowOff>
    </xdr:from>
    <xdr:to>
      <xdr:col>11</xdr:col>
      <xdr:colOff>60325</xdr:colOff>
      <xdr:row>35</xdr:row>
      <xdr:rowOff>156573</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2159000" y="6055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33</xdr:row>
      <xdr:rowOff>166750</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1828800" y="58246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72934</xdr:rowOff>
    </xdr:from>
    <xdr:to>
      <xdr:col>6</xdr:col>
      <xdr:colOff>171450</xdr:colOff>
      <xdr:row>37</xdr:row>
      <xdr:rowOff>3084</xdr:rowOff>
    </xdr:to>
    <xdr:sp macro="" textlink="">
      <xdr:nvSpPr>
        <xdr:cNvPr id="95" name="楕円 94">
          <a:extLst>
            <a:ext uri="{FF2B5EF4-FFF2-40B4-BE49-F238E27FC236}">
              <a16:creationId xmlns:a16="http://schemas.microsoft.com/office/drawing/2014/main" id="{00000000-0008-0000-0400-00005F000000}"/>
            </a:ext>
          </a:extLst>
        </xdr:cNvPr>
        <xdr:cNvSpPr/>
      </xdr:nvSpPr>
      <xdr:spPr>
        <a:xfrm>
          <a:off x="1270000" y="6245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159311</xdr:rowOff>
    </xdr:from>
    <xdr:ext cx="762000" cy="259045"/>
    <xdr:sp macro="" textlink="">
      <xdr:nvSpPr>
        <xdr:cNvPr id="96" name="テキスト ボックス 95">
          <a:extLst>
            <a:ext uri="{FF2B5EF4-FFF2-40B4-BE49-F238E27FC236}">
              <a16:creationId xmlns:a16="http://schemas.microsoft.com/office/drawing/2014/main" id="{00000000-0008-0000-0400-000060000000}"/>
            </a:ext>
          </a:extLst>
        </xdr:cNvPr>
        <xdr:cNvSpPr txBox="1"/>
      </xdr:nvSpPr>
      <xdr:spPr>
        <a:xfrm>
          <a:off x="939800" y="63315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5" name="正方形/長方形 104">
          <a:extLst>
            <a:ext uri="{FF2B5EF4-FFF2-40B4-BE49-F238E27FC236}">
              <a16:creationId xmlns:a16="http://schemas.microsoft.com/office/drawing/2014/main" id="{00000000-0008-0000-0400-000069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6" name="正方形/長方形 105">
          <a:extLst>
            <a:ext uri="{FF2B5EF4-FFF2-40B4-BE49-F238E27FC236}">
              <a16:creationId xmlns:a16="http://schemas.microsoft.com/office/drawing/2014/main" id="{00000000-0008-0000-0400-00006A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7" name="テキスト ボックス 106">
          <a:extLst>
            <a:ext uri="{FF2B5EF4-FFF2-40B4-BE49-F238E27FC236}">
              <a16:creationId xmlns:a16="http://schemas.microsoft.com/office/drawing/2014/main" id="{00000000-0008-0000-0400-00006B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物価高騰により増額となる委託事業が多かったが、ふるさと納税の減少により、サイト取扱手数料が大きく減少したことや、</a:t>
          </a:r>
          <a:r>
            <a:rPr kumimoji="1" lang="en-US" altLang="ja-JP" sz="1300">
              <a:latin typeface="ＭＳ Ｐゴシック" panose="020B0600070205080204" pitchFamily="50" charset="-128"/>
              <a:ea typeface="ＭＳ Ｐゴシック" panose="020B0600070205080204" pitchFamily="50" charset="-128"/>
            </a:rPr>
            <a:t>R5</a:t>
          </a:r>
          <a:r>
            <a:rPr kumimoji="1" lang="ja-JP" altLang="en-US" sz="1300">
              <a:latin typeface="ＭＳ Ｐゴシック" panose="020B0600070205080204" pitchFamily="50" charset="-128"/>
              <a:ea typeface="ＭＳ Ｐゴシック" panose="020B0600070205080204" pitchFamily="50" charset="-128"/>
            </a:rPr>
            <a:t>年度の光ファイバー施設の譲渡により保守委託料及び譲渡作業委託料が皆減となったこと等により、▲</a:t>
          </a:r>
          <a:r>
            <a:rPr kumimoji="1" lang="en-US" altLang="ja-JP" sz="1300">
              <a:latin typeface="ＭＳ Ｐゴシック" panose="020B0600070205080204" pitchFamily="50" charset="-128"/>
              <a:ea typeface="ＭＳ Ｐゴシック" panose="020B0600070205080204" pitchFamily="50" charset="-128"/>
            </a:rPr>
            <a:t>2.1</a:t>
          </a:r>
          <a:r>
            <a:rPr kumimoji="1" lang="ja-JP" altLang="en-US" sz="1300">
              <a:latin typeface="ＭＳ Ｐゴシック" panose="020B0600070205080204" pitchFamily="50" charset="-128"/>
              <a:ea typeface="ＭＳ Ｐゴシック" panose="020B0600070205080204" pitchFamily="50" charset="-128"/>
            </a:rPr>
            <a:t>ポイントとなった。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今年度は類似団体を下回ることとなったが、引き続き委託業務の見直し、物品購入の精査を行い、数値抑制に努めたい。</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69850</xdr:rowOff>
    </xdr:from>
    <xdr:to>
      <xdr:col>85</xdr:col>
      <xdr:colOff>66675</xdr:colOff>
      <xdr:row>22</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841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699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12700</xdr:rowOff>
    </xdr:from>
    <xdr:to>
      <xdr:col>85</xdr:col>
      <xdr:colOff>66675</xdr:colOff>
      <xdr:row>19</xdr:row>
      <xdr:rowOff>12700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3270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41927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3128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127000</xdr:rowOff>
    </xdr:from>
    <xdr:to>
      <xdr:col>85</xdr:col>
      <xdr:colOff>66675</xdr:colOff>
      <xdr:row>15</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2698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2556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22" name="テキスト ボックス 121">
          <a:extLst>
            <a:ext uri="{FF2B5EF4-FFF2-40B4-BE49-F238E27FC236}">
              <a16:creationId xmlns:a16="http://schemas.microsoft.com/office/drawing/2014/main" id="{00000000-0008-0000-0400-00007A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69850</xdr:rowOff>
    </xdr:from>
    <xdr:to>
      <xdr:col>85</xdr:col>
      <xdr:colOff>66675</xdr:colOff>
      <xdr:row>12</xdr:row>
      <xdr:rowOff>69850</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2446000" y="2127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99077</xdr:rowOff>
    </xdr:from>
    <xdr:ext cx="508000" cy="259045"/>
    <xdr:sp macro="" textlink="">
      <xdr:nvSpPr>
        <xdr:cNvPr id="124" name="テキスト ボックス 123">
          <a:extLst>
            <a:ext uri="{FF2B5EF4-FFF2-40B4-BE49-F238E27FC236}">
              <a16:creationId xmlns:a16="http://schemas.microsoft.com/office/drawing/2014/main" id="{00000000-0008-0000-0400-00007C000000}"/>
            </a:ext>
          </a:extLst>
        </xdr:cNvPr>
        <xdr:cNvSpPr txBox="1"/>
      </xdr:nvSpPr>
      <xdr:spPr>
        <a:xfrm>
          <a:off x="11938000" y="1985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6" name="テキスト ボックス 125">
          <a:extLst>
            <a:ext uri="{FF2B5EF4-FFF2-40B4-BE49-F238E27FC236}">
              <a16:creationId xmlns:a16="http://schemas.microsoft.com/office/drawing/2014/main" id="{00000000-0008-0000-0400-00007E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7" name="物件費グラフ枠">
          <a:extLst>
            <a:ext uri="{FF2B5EF4-FFF2-40B4-BE49-F238E27FC236}">
              <a16:creationId xmlns:a16="http://schemas.microsoft.com/office/drawing/2014/main" id="{00000000-0008-0000-0400-00007F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60325</xdr:rowOff>
    </xdr:from>
    <xdr:to>
      <xdr:col>82</xdr:col>
      <xdr:colOff>107950</xdr:colOff>
      <xdr:row>21</xdr:row>
      <xdr:rowOff>107950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flipV="1">
          <a:off x="16510000" y="2289175"/>
          <a:ext cx="0" cy="1419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80027</xdr:rowOff>
    </xdr:from>
    <xdr:ext cx="762000" cy="259045"/>
    <xdr:sp macro="" textlink="">
      <xdr:nvSpPr>
        <xdr:cNvPr id="129" name="物件費最小値テキスト">
          <a:extLst>
            <a:ext uri="{FF2B5EF4-FFF2-40B4-BE49-F238E27FC236}">
              <a16:creationId xmlns:a16="http://schemas.microsoft.com/office/drawing/2014/main" id="{00000000-0008-0000-0400-000081000000}"/>
            </a:ext>
          </a:extLst>
        </xdr:cNvPr>
        <xdr:cNvSpPr txBox="1"/>
      </xdr:nvSpPr>
      <xdr:spPr>
        <a:xfrm>
          <a:off x="16598900" y="368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107950</xdr:rowOff>
    </xdr:from>
    <xdr:to>
      <xdr:col>82</xdr:col>
      <xdr:colOff>196850</xdr:colOff>
      <xdr:row>21</xdr:row>
      <xdr:rowOff>107950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6421100" y="3708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146702</xdr:rowOff>
    </xdr:from>
    <xdr:ext cx="762000" cy="259045"/>
    <xdr:sp macro="" textlink="">
      <xdr:nvSpPr>
        <xdr:cNvPr id="131" name="物件費最大値テキスト">
          <a:extLst>
            <a:ext uri="{FF2B5EF4-FFF2-40B4-BE49-F238E27FC236}">
              <a16:creationId xmlns:a16="http://schemas.microsoft.com/office/drawing/2014/main" id="{00000000-0008-0000-0400-000083000000}"/>
            </a:ext>
          </a:extLst>
        </xdr:cNvPr>
        <xdr:cNvSpPr txBox="1"/>
      </xdr:nvSpPr>
      <xdr:spPr>
        <a:xfrm>
          <a:off x="16598900" y="2032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60325</xdr:rowOff>
    </xdr:from>
    <xdr:to>
      <xdr:col>82</xdr:col>
      <xdr:colOff>196850</xdr:colOff>
      <xdr:row>13</xdr:row>
      <xdr:rowOff>60325</xdr:rowOff>
    </xdr:to>
    <xdr:cxnSp macro="">
      <xdr:nvCxnSpPr>
        <xdr:cNvPr id="132" name="直線コネクタ 131">
          <a:extLst>
            <a:ext uri="{FF2B5EF4-FFF2-40B4-BE49-F238E27FC236}">
              <a16:creationId xmlns:a16="http://schemas.microsoft.com/office/drawing/2014/main" id="{00000000-0008-0000-0400-000084000000}"/>
            </a:ext>
          </a:extLst>
        </xdr:cNvPr>
        <xdr:cNvCxnSpPr/>
      </xdr:nvCxnSpPr>
      <xdr:spPr>
        <a:xfrm>
          <a:off x="16421100" y="22891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31750</xdr:rowOff>
    </xdr:from>
    <xdr:to>
      <xdr:col>82</xdr:col>
      <xdr:colOff>107950</xdr:colOff>
      <xdr:row>17</xdr:row>
      <xdr:rowOff>60325</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flipV="1">
          <a:off x="15671800" y="2774950"/>
          <a:ext cx="838200" cy="200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124477</xdr:rowOff>
    </xdr:from>
    <xdr:ext cx="762000" cy="259045"/>
    <xdr:sp macro="" textlink="">
      <xdr:nvSpPr>
        <xdr:cNvPr id="134" name="物件費平均値テキスト">
          <a:extLst>
            <a:ext uri="{FF2B5EF4-FFF2-40B4-BE49-F238E27FC236}">
              <a16:creationId xmlns:a16="http://schemas.microsoft.com/office/drawing/2014/main" id="{00000000-0008-0000-0400-000086000000}"/>
            </a:ext>
          </a:extLst>
        </xdr:cNvPr>
        <xdr:cNvSpPr txBox="1"/>
      </xdr:nvSpPr>
      <xdr:spPr>
        <a:xfrm>
          <a:off x="16598900" y="28676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152400</xdr:rowOff>
    </xdr:from>
    <xdr:to>
      <xdr:col>82</xdr:col>
      <xdr:colOff>158750</xdr:colOff>
      <xdr:row>17</xdr:row>
      <xdr:rowOff>82550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6459200" y="289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136525</xdr:rowOff>
    </xdr:from>
    <xdr:to>
      <xdr:col>78</xdr:col>
      <xdr:colOff>69850</xdr:colOff>
      <xdr:row>17</xdr:row>
      <xdr:rowOff>60325</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a:off x="14782800" y="2879725"/>
          <a:ext cx="8890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95250</xdr:rowOff>
    </xdr:from>
    <xdr:to>
      <xdr:col>78</xdr:col>
      <xdr:colOff>120650</xdr:colOff>
      <xdr:row>17</xdr:row>
      <xdr:rowOff>25400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5621000" y="2838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35577</xdr:rowOff>
    </xdr:from>
    <xdr:ext cx="7366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5290800" y="26073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127000</xdr:rowOff>
    </xdr:from>
    <xdr:to>
      <xdr:col>73</xdr:col>
      <xdr:colOff>180975</xdr:colOff>
      <xdr:row>16</xdr:row>
      <xdr:rowOff>136525</xdr:rowOff>
    </xdr:to>
    <xdr:cxnSp macro="">
      <xdr:nvCxnSpPr>
        <xdr:cNvPr id="139" name="直線コネクタ 138">
          <a:extLst>
            <a:ext uri="{FF2B5EF4-FFF2-40B4-BE49-F238E27FC236}">
              <a16:creationId xmlns:a16="http://schemas.microsoft.com/office/drawing/2014/main" id="{00000000-0008-0000-0400-00008B000000}"/>
            </a:ext>
          </a:extLst>
        </xdr:cNvPr>
        <xdr:cNvCxnSpPr/>
      </xdr:nvCxnSpPr>
      <xdr:spPr>
        <a:xfrm>
          <a:off x="13893800" y="2698750"/>
          <a:ext cx="889000" cy="180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57150</xdr:rowOff>
    </xdr:from>
    <xdr:to>
      <xdr:col>74</xdr:col>
      <xdr:colOff>31750</xdr:colOff>
      <xdr:row>16</xdr:row>
      <xdr:rowOff>158750</xdr:rowOff>
    </xdr:to>
    <xdr:sp macro="" textlink="">
      <xdr:nvSpPr>
        <xdr:cNvPr id="140" name="フローチャート: 判断 139">
          <a:extLst>
            <a:ext uri="{FF2B5EF4-FFF2-40B4-BE49-F238E27FC236}">
              <a16:creationId xmlns:a16="http://schemas.microsoft.com/office/drawing/2014/main" id="{00000000-0008-0000-0400-00008C000000}"/>
            </a:ext>
          </a:extLst>
        </xdr:cNvPr>
        <xdr:cNvSpPr/>
      </xdr:nvSpPr>
      <xdr:spPr>
        <a:xfrm>
          <a:off x="14732000" y="2800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168927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401800" y="2569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127000</xdr:rowOff>
    </xdr:from>
    <xdr:to>
      <xdr:col>69</xdr:col>
      <xdr:colOff>92075</xdr:colOff>
      <xdr:row>16</xdr:row>
      <xdr:rowOff>60325</xdr:rowOff>
    </xdr:to>
    <xdr:cxnSp macro="">
      <xdr:nvCxnSpPr>
        <xdr:cNvPr id="142" name="直線コネクタ 141">
          <a:extLst>
            <a:ext uri="{FF2B5EF4-FFF2-40B4-BE49-F238E27FC236}">
              <a16:creationId xmlns:a16="http://schemas.microsoft.com/office/drawing/2014/main" id="{00000000-0008-0000-0400-00008E000000}"/>
            </a:ext>
          </a:extLst>
        </xdr:cNvPr>
        <xdr:cNvCxnSpPr/>
      </xdr:nvCxnSpPr>
      <xdr:spPr>
        <a:xfrm flipV="1">
          <a:off x="13004800" y="2698750"/>
          <a:ext cx="889000" cy="104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142875</xdr:rowOff>
    </xdr:from>
    <xdr:to>
      <xdr:col>69</xdr:col>
      <xdr:colOff>142875</xdr:colOff>
      <xdr:row>16</xdr:row>
      <xdr:rowOff>73025</xdr:rowOff>
    </xdr:to>
    <xdr:sp macro="" textlink="">
      <xdr:nvSpPr>
        <xdr:cNvPr id="143" name="フローチャート: 判断 142">
          <a:extLst>
            <a:ext uri="{FF2B5EF4-FFF2-40B4-BE49-F238E27FC236}">
              <a16:creationId xmlns:a16="http://schemas.microsoft.com/office/drawing/2014/main" id="{00000000-0008-0000-0400-00008F000000}"/>
            </a:ext>
          </a:extLst>
        </xdr:cNvPr>
        <xdr:cNvSpPr/>
      </xdr:nvSpPr>
      <xdr:spPr>
        <a:xfrm>
          <a:off x="13843000" y="2714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57802</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512800" y="28010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152400</xdr:rowOff>
    </xdr:from>
    <xdr:to>
      <xdr:col>65</xdr:col>
      <xdr:colOff>53975</xdr:colOff>
      <xdr:row>16</xdr:row>
      <xdr:rowOff>82550</xdr:rowOff>
    </xdr:to>
    <xdr:sp macro="" textlink="">
      <xdr:nvSpPr>
        <xdr:cNvPr id="145" name="フローチャート: 判断 144">
          <a:extLst>
            <a:ext uri="{FF2B5EF4-FFF2-40B4-BE49-F238E27FC236}">
              <a16:creationId xmlns:a16="http://schemas.microsoft.com/office/drawing/2014/main" id="{00000000-0008-0000-0400-000091000000}"/>
            </a:ext>
          </a:extLst>
        </xdr:cNvPr>
        <xdr:cNvSpPr/>
      </xdr:nvSpPr>
      <xdr:spPr>
        <a:xfrm>
          <a:off x="12954000" y="2724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92727</xdr:rowOff>
    </xdr:from>
    <xdr:ext cx="7620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2623800" y="2493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50" name="テキスト ボックス 149">
          <a:extLst>
            <a:ext uri="{FF2B5EF4-FFF2-40B4-BE49-F238E27FC236}">
              <a16:creationId xmlns:a16="http://schemas.microsoft.com/office/drawing/2014/main" id="{00000000-0008-0000-0400-000096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152400</xdr:rowOff>
    </xdr:from>
    <xdr:to>
      <xdr:col>82</xdr:col>
      <xdr:colOff>158750</xdr:colOff>
      <xdr:row>16</xdr:row>
      <xdr:rowOff>82550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6459200" y="2724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14</xdr:row>
      <xdr:rowOff>168927</xdr:rowOff>
    </xdr:from>
    <xdr:ext cx="762000" cy="259045"/>
    <xdr:sp macro="" textlink="">
      <xdr:nvSpPr>
        <xdr:cNvPr id="153" name="物件費該当値テキスト">
          <a:extLst>
            <a:ext uri="{FF2B5EF4-FFF2-40B4-BE49-F238E27FC236}">
              <a16:creationId xmlns:a16="http://schemas.microsoft.com/office/drawing/2014/main" id="{00000000-0008-0000-0400-000099000000}"/>
            </a:ext>
          </a:extLst>
        </xdr:cNvPr>
        <xdr:cNvSpPr txBox="1"/>
      </xdr:nvSpPr>
      <xdr:spPr>
        <a:xfrm>
          <a:off x="16598900" y="2569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17</xdr:row>
      <xdr:rowOff>9525</xdr:rowOff>
    </xdr:from>
    <xdr:to>
      <xdr:col>78</xdr:col>
      <xdr:colOff>120650</xdr:colOff>
      <xdr:row>17</xdr:row>
      <xdr:rowOff>111125</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5621000" y="2924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95902</xdr:rowOff>
    </xdr:from>
    <xdr:ext cx="7366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5290800" y="30105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85725</xdr:rowOff>
    </xdr:from>
    <xdr:to>
      <xdr:col>74</xdr:col>
      <xdr:colOff>31750</xdr:colOff>
      <xdr:row>17</xdr:row>
      <xdr:rowOff>15875</xdr:rowOff>
    </xdr:to>
    <xdr:sp macro="" textlink="">
      <xdr:nvSpPr>
        <xdr:cNvPr id="156" name="楕円 155">
          <a:extLst>
            <a:ext uri="{FF2B5EF4-FFF2-40B4-BE49-F238E27FC236}">
              <a16:creationId xmlns:a16="http://schemas.microsoft.com/office/drawing/2014/main" id="{00000000-0008-0000-0400-00009C000000}"/>
            </a:ext>
          </a:extLst>
        </xdr:cNvPr>
        <xdr:cNvSpPr/>
      </xdr:nvSpPr>
      <xdr:spPr>
        <a:xfrm>
          <a:off x="14732000" y="2828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652</xdr:rowOff>
    </xdr:from>
    <xdr:ext cx="762000" cy="259045"/>
    <xdr:sp macro="" textlink="">
      <xdr:nvSpPr>
        <xdr:cNvPr id="157" name="テキスト ボックス 156">
          <a:extLst>
            <a:ext uri="{FF2B5EF4-FFF2-40B4-BE49-F238E27FC236}">
              <a16:creationId xmlns:a16="http://schemas.microsoft.com/office/drawing/2014/main" id="{00000000-0008-0000-0400-00009D000000}"/>
            </a:ext>
          </a:extLst>
        </xdr:cNvPr>
        <xdr:cNvSpPr txBox="1"/>
      </xdr:nvSpPr>
      <xdr:spPr>
        <a:xfrm>
          <a:off x="14401800" y="2915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76200</xdr:rowOff>
    </xdr:from>
    <xdr:to>
      <xdr:col>69</xdr:col>
      <xdr:colOff>142875</xdr:colOff>
      <xdr:row>16</xdr:row>
      <xdr:rowOff>6350</xdr:rowOff>
    </xdr:to>
    <xdr:sp macro="" textlink="">
      <xdr:nvSpPr>
        <xdr:cNvPr id="158" name="楕円 157">
          <a:extLst>
            <a:ext uri="{FF2B5EF4-FFF2-40B4-BE49-F238E27FC236}">
              <a16:creationId xmlns:a16="http://schemas.microsoft.com/office/drawing/2014/main" id="{00000000-0008-0000-0400-00009E000000}"/>
            </a:ext>
          </a:extLst>
        </xdr:cNvPr>
        <xdr:cNvSpPr/>
      </xdr:nvSpPr>
      <xdr:spPr>
        <a:xfrm>
          <a:off x="13843000" y="2647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16527</xdr:rowOff>
    </xdr:from>
    <xdr:ext cx="762000" cy="259045"/>
    <xdr:sp macro="" textlink="">
      <xdr:nvSpPr>
        <xdr:cNvPr id="159" name="テキスト ボックス 158">
          <a:extLst>
            <a:ext uri="{FF2B5EF4-FFF2-40B4-BE49-F238E27FC236}">
              <a16:creationId xmlns:a16="http://schemas.microsoft.com/office/drawing/2014/main" id="{00000000-0008-0000-0400-00009F000000}"/>
            </a:ext>
          </a:extLst>
        </xdr:cNvPr>
        <xdr:cNvSpPr txBox="1"/>
      </xdr:nvSpPr>
      <xdr:spPr>
        <a:xfrm>
          <a:off x="13512800" y="2416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9525</xdr:rowOff>
    </xdr:from>
    <xdr:to>
      <xdr:col>65</xdr:col>
      <xdr:colOff>53975</xdr:colOff>
      <xdr:row>16</xdr:row>
      <xdr:rowOff>111125</xdr:rowOff>
    </xdr:to>
    <xdr:sp macro="" textlink="">
      <xdr:nvSpPr>
        <xdr:cNvPr id="160" name="楕円 159">
          <a:extLst>
            <a:ext uri="{FF2B5EF4-FFF2-40B4-BE49-F238E27FC236}">
              <a16:creationId xmlns:a16="http://schemas.microsoft.com/office/drawing/2014/main" id="{00000000-0008-0000-0400-0000A0000000}"/>
            </a:ext>
          </a:extLst>
        </xdr:cNvPr>
        <xdr:cNvSpPr/>
      </xdr:nvSpPr>
      <xdr:spPr>
        <a:xfrm>
          <a:off x="12954000" y="2752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95902</xdr:rowOff>
    </xdr:from>
    <xdr:ext cx="762000" cy="259045"/>
    <xdr:sp macro="" textlink="">
      <xdr:nvSpPr>
        <xdr:cNvPr id="161" name="テキスト ボックス 160">
          <a:extLst>
            <a:ext uri="{FF2B5EF4-FFF2-40B4-BE49-F238E27FC236}">
              <a16:creationId xmlns:a16="http://schemas.microsoft.com/office/drawing/2014/main" id="{00000000-0008-0000-0400-0000A1000000}"/>
            </a:ext>
          </a:extLst>
        </xdr:cNvPr>
        <xdr:cNvSpPr txBox="1"/>
      </xdr:nvSpPr>
      <xdr:spPr>
        <a:xfrm>
          <a:off x="12623800" y="28391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6" name="正方形/長方形 165">
          <a:extLst>
            <a:ext uri="{FF2B5EF4-FFF2-40B4-BE49-F238E27FC236}">
              <a16:creationId xmlns:a16="http://schemas.microsoft.com/office/drawing/2014/main" id="{00000000-0008-0000-0400-0000A6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7" name="正方形/長方形 166">
          <a:extLst>
            <a:ext uri="{FF2B5EF4-FFF2-40B4-BE49-F238E27FC236}">
              <a16:creationId xmlns:a16="http://schemas.microsoft.com/office/drawing/2014/main" id="{00000000-0008-0000-0400-0000A7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8" name="正方形/長方形 167">
          <a:extLst>
            <a:ext uri="{FF2B5EF4-FFF2-40B4-BE49-F238E27FC236}">
              <a16:creationId xmlns:a16="http://schemas.microsoft.com/office/drawing/2014/main" id="{00000000-0008-0000-0400-0000A8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9" name="正方形/長方形 168">
          <a:extLst>
            <a:ext uri="{FF2B5EF4-FFF2-40B4-BE49-F238E27FC236}">
              <a16:creationId xmlns:a16="http://schemas.microsoft.com/office/drawing/2014/main" id="{00000000-0008-0000-0400-0000A9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70" name="正方形/長方形 169">
          <a:extLst>
            <a:ext uri="{FF2B5EF4-FFF2-40B4-BE49-F238E27FC236}">
              <a16:creationId xmlns:a16="http://schemas.microsoft.com/office/drawing/2014/main" id="{00000000-0008-0000-0400-0000AA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71" name="正方形/長方形 170">
          <a:extLst>
            <a:ext uri="{FF2B5EF4-FFF2-40B4-BE49-F238E27FC236}">
              <a16:creationId xmlns:a16="http://schemas.microsoft.com/office/drawing/2014/main" id="{00000000-0008-0000-0400-0000AB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72" name="テキスト ボックス 171">
          <a:extLst>
            <a:ext uri="{FF2B5EF4-FFF2-40B4-BE49-F238E27FC236}">
              <a16:creationId xmlns:a16="http://schemas.microsoft.com/office/drawing/2014/main" id="{00000000-0008-0000-0400-0000AC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扶助費に係る経常収支比率が類似団体平均を上回り、かつ上昇傾向にある要因として、当村独自の子育て支援施策を下記のとおり実施していることが挙げられる。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・村内乳幼児へのオムツ等日常生活用具給付事業（</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2,996</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千円）</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・保育料完全無償化</a:t>
          </a:r>
        </a:p>
      </xdr:txBody>
    </xdr:sp>
    <xdr:clientData/>
  </xdr:twoCellAnchor>
  <xdr:oneCellAnchor>
    <xdr:from>
      <xdr:col>3</xdr:col>
      <xdr:colOff>123825</xdr:colOff>
      <xdr:row>49</xdr:row>
      <xdr:rowOff>107950</xdr:rowOff>
    </xdr:from>
    <xdr:ext cx="298543" cy="225703"/>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7" name="テキスト ボックス 186">
          <a:extLst>
            <a:ext uri="{FF2B5EF4-FFF2-40B4-BE49-F238E27FC236}">
              <a16:creationId xmlns:a16="http://schemas.microsoft.com/office/drawing/2014/main" id="{00000000-0008-0000-0400-0000BB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8" name="扶助費グラフ枠">
          <a:extLst>
            <a:ext uri="{FF2B5EF4-FFF2-40B4-BE49-F238E27FC236}">
              <a16:creationId xmlns:a16="http://schemas.microsoft.com/office/drawing/2014/main" id="{00000000-0008-0000-0400-0000BC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127000</xdr:rowOff>
    </xdr:from>
    <xdr:to>
      <xdr:col>24</xdr:col>
      <xdr:colOff>25400</xdr:colOff>
      <xdr:row>61</xdr:row>
      <xdr:rowOff>12700</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flipV="1">
          <a:off x="4826000" y="9042400"/>
          <a:ext cx="0" cy="1428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156227</xdr:rowOff>
    </xdr:from>
    <xdr:ext cx="762000" cy="259045"/>
    <xdr:sp macro="" textlink="">
      <xdr:nvSpPr>
        <xdr:cNvPr id="190" name="扶助費最小値テキスト">
          <a:extLst>
            <a:ext uri="{FF2B5EF4-FFF2-40B4-BE49-F238E27FC236}">
              <a16:creationId xmlns:a16="http://schemas.microsoft.com/office/drawing/2014/main" id="{00000000-0008-0000-0400-0000BE000000}"/>
            </a:ext>
          </a:extLst>
        </xdr:cNvPr>
        <xdr:cNvSpPr txBox="1"/>
      </xdr:nvSpPr>
      <xdr:spPr>
        <a:xfrm>
          <a:off x="4914900" y="10443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12700</xdr:rowOff>
    </xdr:from>
    <xdr:to>
      <xdr:col>24</xdr:col>
      <xdr:colOff>114300</xdr:colOff>
      <xdr:row>61</xdr:row>
      <xdr:rowOff>12700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4737100" y="10471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41927</xdr:rowOff>
    </xdr:from>
    <xdr:ext cx="762000" cy="259045"/>
    <xdr:sp macro="" textlink="">
      <xdr:nvSpPr>
        <xdr:cNvPr id="192" name="扶助費最大値テキスト">
          <a:extLst>
            <a:ext uri="{FF2B5EF4-FFF2-40B4-BE49-F238E27FC236}">
              <a16:creationId xmlns:a16="http://schemas.microsoft.com/office/drawing/2014/main" id="{00000000-0008-0000-0400-0000C0000000}"/>
            </a:ext>
          </a:extLst>
        </xdr:cNvPr>
        <xdr:cNvSpPr txBox="1"/>
      </xdr:nvSpPr>
      <xdr:spPr>
        <a:xfrm>
          <a:off x="4914900" y="878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127000</xdr:rowOff>
    </xdr:from>
    <xdr:to>
      <xdr:col>24</xdr:col>
      <xdr:colOff>114300</xdr:colOff>
      <xdr:row>52</xdr:row>
      <xdr:rowOff>127000</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4737100" y="904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165100</xdr:rowOff>
    </xdr:from>
    <xdr:to>
      <xdr:col>24</xdr:col>
      <xdr:colOff>25400</xdr:colOff>
      <xdr:row>56</xdr:row>
      <xdr:rowOff>50800</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a:off x="3987800" y="9594850"/>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92727</xdr:rowOff>
    </xdr:from>
    <xdr:ext cx="762000" cy="259045"/>
    <xdr:sp macro="" textlink="">
      <xdr:nvSpPr>
        <xdr:cNvPr id="195" name="扶助費平均値テキスト">
          <a:extLst>
            <a:ext uri="{FF2B5EF4-FFF2-40B4-BE49-F238E27FC236}">
              <a16:creationId xmlns:a16="http://schemas.microsoft.com/office/drawing/2014/main" id="{00000000-0008-0000-0400-0000C3000000}"/>
            </a:ext>
          </a:extLst>
        </xdr:cNvPr>
        <xdr:cNvSpPr txBox="1"/>
      </xdr:nvSpPr>
      <xdr:spPr>
        <a:xfrm>
          <a:off x="4914900" y="93510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76200</xdr:rowOff>
    </xdr:from>
    <xdr:to>
      <xdr:col>24</xdr:col>
      <xdr:colOff>76200</xdr:colOff>
      <xdr:row>56</xdr:row>
      <xdr:rowOff>6350</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4775200" y="9505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107950</xdr:rowOff>
    </xdr:from>
    <xdr:to>
      <xdr:col>19</xdr:col>
      <xdr:colOff>187325</xdr:colOff>
      <xdr:row>55</xdr:row>
      <xdr:rowOff>165100</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a:off x="3098800" y="953770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19050</xdr:rowOff>
    </xdr:from>
    <xdr:to>
      <xdr:col>20</xdr:col>
      <xdr:colOff>38100</xdr:colOff>
      <xdr:row>55</xdr:row>
      <xdr:rowOff>120650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39370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130827</xdr:rowOff>
    </xdr:from>
    <xdr:ext cx="7366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3606800" y="9217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69850</xdr:rowOff>
    </xdr:from>
    <xdr:to>
      <xdr:col>15</xdr:col>
      <xdr:colOff>98425</xdr:colOff>
      <xdr:row>55</xdr:row>
      <xdr:rowOff>107950</xdr:rowOff>
    </xdr:to>
    <xdr:cxnSp macro="">
      <xdr:nvCxnSpPr>
        <xdr:cNvPr id="200" name="直線コネクタ 199">
          <a:extLst>
            <a:ext uri="{FF2B5EF4-FFF2-40B4-BE49-F238E27FC236}">
              <a16:creationId xmlns:a16="http://schemas.microsoft.com/office/drawing/2014/main" id="{00000000-0008-0000-0400-0000C8000000}"/>
            </a:ext>
          </a:extLst>
        </xdr:cNvPr>
        <xdr:cNvCxnSpPr/>
      </xdr:nvCxnSpPr>
      <xdr:spPr>
        <a:xfrm>
          <a:off x="2209800" y="94996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152400</xdr:rowOff>
    </xdr:from>
    <xdr:to>
      <xdr:col>15</xdr:col>
      <xdr:colOff>149225</xdr:colOff>
      <xdr:row>55</xdr:row>
      <xdr:rowOff>82550</xdr:rowOff>
    </xdr:to>
    <xdr:sp macro="" textlink="">
      <xdr:nvSpPr>
        <xdr:cNvPr id="201" name="フローチャート: 判断 200">
          <a:extLst>
            <a:ext uri="{FF2B5EF4-FFF2-40B4-BE49-F238E27FC236}">
              <a16:creationId xmlns:a16="http://schemas.microsoft.com/office/drawing/2014/main" id="{00000000-0008-0000-0400-0000C9000000}"/>
            </a:ext>
          </a:extLst>
        </xdr:cNvPr>
        <xdr:cNvSpPr/>
      </xdr:nvSpPr>
      <xdr:spPr>
        <a:xfrm>
          <a:off x="3048000" y="941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92727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717800" y="917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69850</xdr:rowOff>
    </xdr:from>
    <xdr:to>
      <xdr:col>11</xdr:col>
      <xdr:colOff>9525</xdr:colOff>
      <xdr:row>55</xdr:row>
      <xdr:rowOff>88900</xdr:rowOff>
    </xdr:to>
    <xdr:cxnSp macro="">
      <xdr:nvCxnSpPr>
        <xdr:cNvPr id="203" name="直線コネクタ 202">
          <a:extLst>
            <a:ext uri="{FF2B5EF4-FFF2-40B4-BE49-F238E27FC236}">
              <a16:creationId xmlns:a16="http://schemas.microsoft.com/office/drawing/2014/main" id="{00000000-0008-0000-0400-0000CB000000}"/>
            </a:ext>
          </a:extLst>
        </xdr:cNvPr>
        <xdr:cNvCxnSpPr/>
      </xdr:nvCxnSpPr>
      <xdr:spPr>
        <a:xfrm flipV="1">
          <a:off x="1320800" y="949960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133350</xdr:rowOff>
    </xdr:from>
    <xdr:to>
      <xdr:col>11</xdr:col>
      <xdr:colOff>60325</xdr:colOff>
      <xdr:row>55</xdr:row>
      <xdr:rowOff>63500</xdr:rowOff>
    </xdr:to>
    <xdr:sp macro="" textlink="">
      <xdr:nvSpPr>
        <xdr:cNvPr id="204" name="フローチャート: 判断 203">
          <a:extLst>
            <a:ext uri="{FF2B5EF4-FFF2-40B4-BE49-F238E27FC236}">
              <a16:creationId xmlns:a16="http://schemas.microsoft.com/office/drawing/2014/main" id="{00000000-0008-0000-0400-0000CC000000}"/>
            </a:ext>
          </a:extLst>
        </xdr:cNvPr>
        <xdr:cNvSpPr/>
      </xdr:nvSpPr>
      <xdr:spPr>
        <a:xfrm>
          <a:off x="2159000" y="9391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73677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828800" y="9160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0</xdr:rowOff>
    </xdr:from>
    <xdr:to>
      <xdr:col>6</xdr:col>
      <xdr:colOff>171450</xdr:colOff>
      <xdr:row>55</xdr:row>
      <xdr:rowOff>101600</xdr:rowOff>
    </xdr:to>
    <xdr:sp macro="" textlink="">
      <xdr:nvSpPr>
        <xdr:cNvPr id="206" name="フローチャート: 判断 205">
          <a:extLst>
            <a:ext uri="{FF2B5EF4-FFF2-40B4-BE49-F238E27FC236}">
              <a16:creationId xmlns:a16="http://schemas.microsoft.com/office/drawing/2014/main" id="{00000000-0008-0000-0400-0000CE000000}"/>
            </a:ext>
          </a:extLst>
        </xdr:cNvPr>
        <xdr:cNvSpPr/>
      </xdr:nvSpPr>
      <xdr:spPr>
        <a:xfrm>
          <a:off x="1270000" y="9429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111777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939800" y="9198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0</xdr:rowOff>
    </xdr:from>
    <xdr:to>
      <xdr:col>24</xdr:col>
      <xdr:colOff>76200</xdr:colOff>
      <xdr:row>56</xdr:row>
      <xdr:rowOff>101600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4775200" y="9601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143527</xdr:rowOff>
    </xdr:from>
    <xdr:ext cx="762000" cy="259045"/>
    <xdr:sp macro="" textlink="">
      <xdr:nvSpPr>
        <xdr:cNvPr id="214" name="扶助費該当値テキスト">
          <a:extLst>
            <a:ext uri="{FF2B5EF4-FFF2-40B4-BE49-F238E27FC236}">
              <a16:creationId xmlns:a16="http://schemas.microsoft.com/office/drawing/2014/main" id="{00000000-0008-0000-0400-0000D6000000}"/>
            </a:ext>
          </a:extLst>
        </xdr:cNvPr>
        <xdr:cNvSpPr txBox="1"/>
      </xdr:nvSpPr>
      <xdr:spPr>
        <a:xfrm>
          <a:off x="4914900" y="957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114300</xdr:rowOff>
    </xdr:from>
    <xdr:to>
      <xdr:col>20</xdr:col>
      <xdr:colOff>38100</xdr:colOff>
      <xdr:row>56</xdr:row>
      <xdr:rowOff>44450</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3937000" y="9544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29227</xdr:rowOff>
    </xdr:from>
    <xdr:ext cx="7366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3606800" y="96304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57150</xdr:rowOff>
    </xdr:from>
    <xdr:to>
      <xdr:col>15</xdr:col>
      <xdr:colOff>149225</xdr:colOff>
      <xdr:row>55</xdr:row>
      <xdr:rowOff>158750</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3048000" y="9486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143527</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2717800" y="957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19050</xdr:rowOff>
    </xdr:from>
    <xdr:to>
      <xdr:col>11</xdr:col>
      <xdr:colOff>60325</xdr:colOff>
      <xdr:row>55</xdr:row>
      <xdr:rowOff>120650</xdr:rowOff>
    </xdr:to>
    <xdr:sp macro="" textlink="">
      <xdr:nvSpPr>
        <xdr:cNvPr id="219" name="楕円 218">
          <a:extLst>
            <a:ext uri="{FF2B5EF4-FFF2-40B4-BE49-F238E27FC236}">
              <a16:creationId xmlns:a16="http://schemas.microsoft.com/office/drawing/2014/main" id="{00000000-0008-0000-0400-0000DB000000}"/>
            </a:ext>
          </a:extLst>
        </xdr:cNvPr>
        <xdr:cNvSpPr/>
      </xdr:nvSpPr>
      <xdr:spPr>
        <a:xfrm>
          <a:off x="2159000" y="944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105427</xdr:rowOff>
    </xdr:from>
    <xdr:ext cx="762000" cy="259045"/>
    <xdr:sp macro="" textlink="">
      <xdr:nvSpPr>
        <xdr:cNvPr id="220" name="テキスト ボックス 219">
          <a:extLst>
            <a:ext uri="{FF2B5EF4-FFF2-40B4-BE49-F238E27FC236}">
              <a16:creationId xmlns:a16="http://schemas.microsoft.com/office/drawing/2014/main" id="{00000000-0008-0000-0400-0000DC000000}"/>
            </a:ext>
          </a:extLst>
        </xdr:cNvPr>
        <xdr:cNvSpPr txBox="1"/>
      </xdr:nvSpPr>
      <xdr:spPr>
        <a:xfrm>
          <a:off x="1828800" y="9535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38100</xdr:rowOff>
    </xdr:from>
    <xdr:to>
      <xdr:col>6</xdr:col>
      <xdr:colOff>171450</xdr:colOff>
      <xdr:row>55</xdr:row>
      <xdr:rowOff>139700</xdr:rowOff>
    </xdr:to>
    <xdr:sp macro="" textlink="">
      <xdr:nvSpPr>
        <xdr:cNvPr id="221" name="楕円 220">
          <a:extLst>
            <a:ext uri="{FF2B5EF4-FFF2-40B4-BE49-F238E27FC236}">
              <a16:creationId xmlns:a16="http://schemas.microsoft.com/office/drawing/2014/main" id="{00000000-0008-0000-0400-0000DD000000}"/>
            </a:ext>
          </a:extLst>
        </xdr:cNvPr>
        <xdr:cNvSpPr/>
      </xdr:nvSpPr>
      <xdr:spPr>
        <a:xfrm>
          <a:off x="1270000" y="9467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124477</xdr:rowOff>
    </xdr:from>
    <xdr:ext cx="762000" cy="259045"/>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939800" y="9554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9" name="正方形/長方形 228">
          <a:extLst>
            <a:ext uri="{FF2B5EF4-FFF2-40B4-BE49-F238E27FC236}">
              <a16:creationId xmlns:a16="http://schemas.microsoft.com/office/drawing/2014/main" id="{00000000-0008-0000-0400-0000E5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0" name="正方形/長方形 229">
          <a:extLst>
            <a:ext uri="{FF2B5EF4-FFF2-40B4-BE49-F238E27FC236}">
              <a16:creationId xmlns:a16="http://schemas.microsoft.com/office/drawing/2014/main" id="{00000000-0008-0000-0400-0000E6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31" name="正方形/長方形 230">
          <a:extLst>
            <a:ext uri="{FF2B5EF4-FFF2-40B4-BE49-F238E27FC236}">
              <a16:creationId xmlns:a16="http://schemas.microsoft.com/office/drawing/2014/main" id="{00000000-0008-0000-0400-0000E7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2" name="正方形/長方形 231">
          <a:extLst>
            <a:ext uri="{FF2B5EF4-FFF2-40B4-BE49-F238E27FC236}">
              <a16:creationId xmlns:a16="http://schemas.microsoft.com/office/drawing/2014/main" id="{00000000-0008-0000-0400-0000E8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類似団体と比べて高い比率となっていた大きな要因であった特別会計への繰出金が、公営企業会計への移行に伴い補助費となったため、補助費の比率が大きく増加し、その他の比率は▲</a:t>
          </a:r>
          <a:r>
            <a:rPr kumimoji="1" lang="en-US" altLang="ja-JP" sz="1300">
              <a:latin typeface="ＭＳ Ｐゴシック" panose="020B0600070205080204" pitchFamily="50" charset="-128"/>
              <a:ea typeface="ＭＳ Ｐゴシック" panose="020B0600070205080204" pitchFamily="50" charset="-128"/>
            </a:rPr>
            <a:t>7.2</a:t>
          </a:r>
          <a:r>
            <a:rPr kumimoji="1" lang="ja-JP" altLang="en-US" sz="1300">
              <a:latin typeface="ＭＳ Ｐゴシック" panose="020B0600070205080204" pitchFamily="50" charset="-128"/>
              <a:ea typeface="ＭＳ Ｐゴシック" panose="020B0600070205080204" pitchFamily="50" charset="-128"/>
            </a:rPr>
            <a:t>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しかしながら、村内施設の修繕料や除雪経費の増加等により、維持補修費は</a:t>
          </a:r>
          <a:r>
            <a:rPr kumimoji="1" lang="en-US" altLang="ja-JP" sz="1300">
              <a:latin typeface="ＭＳ Ｐゴシック" panose="020B0600070205080204" pitchFamily="50" charset="-128"/>
              <a:ea typeface="ＭＳ Ｐゴシック" panose="020B0600070205080204" pitchFamily="50" charset="-128"/>
            </a:rPr>
            <a:t>1.7</a:t>
          </a:r>
          <a:r>
            <a:rPr kumimoji="1" lang="ja-JP" altLang="en-US" sz="1300">
              <a:latin typeface="ＭＳ Ｐゴシック" panose="020B0600070205080204" pitchFamily="50" charset="-128"/>
              <a:ea typeface="ＭＳ Ｐゴシック" panose="020B0600070205080204" pitchFamily="50" charset="-128"/>
            </a:rPr>
            <a:t>ポイント増加となり、依然として類似団体平均よりも高い比率となっている。施設の統合、廃止等を計画的に行い、維持補修費の抑制に努めたい。</a:t>
          </a:r>
        </a:p>
      </xdr:txBody>
    </xdr:sp>
    <xdr:clientData/>
  </xdr:twoCellAnchor>
  <xdr:oneCellAnchor>
    <xdr:from>
      <xdr:col>62</xdr:col>
      <xdr:colOff>6350</xdr:colOff>
      <xdr:row>49</xdr:row>
      <xdr:rowOff>107950</xdr:rowOff>
    </xdr:from>
    <xdr:ext cx="298543" cy="225703"/>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127000</xdr:rowOff>
    </xdr:from>
    <xdr:to>
      <xdr:col>85</xdr:col>
      <xdr:colOff>66675</xdr:colOff>
      <xdr:row>60</xdr:row>
      <xdr:rowOff>127000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10414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156227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10271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12700</xdr:rowOff>
    </xdr:from>
    <xdr:to>
      <xdr:col>85</xdr:col>
      <xdr:colOff>66675</xdr:colOff>
      <xdr:row>54</xdr:row>
      <xdr:rowOff>12700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271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41927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9128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44" name="その他グラフ枠">
          <a:extLst>
            <a:ext uri="{FF2B5EF4-FFF2-40B4-BE49-F238E27FC236}">
              <a16:creationId xmlns:a16="http://schemas.microsoft.com/office/drawing/2014/main" id="{00000000-0008-0000-0400-0000F4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54</xdr:row>
      <xdr:rowOff>64135</xdr:rowOff>
    </xdr:from>
    <xdr:to>
      <xdr:col>82</xdr:col>
      <xdr:colOff>107950</xdr:colOff>
      <xdr:row>60</xdr:row>
      <xdr:rowOff>75565</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flipV="1">
          <a:off x="16510000" y="9322435"/>
          <a:ext cx="0" cy="10401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47642</xdr:rowOff>
    </xdr:from>
    <xdr:ext cx="762000" cy="259045"/>
    <xdr:sp macro="" textlink="">
      <xdr:nvSpPr>
        <xdr:cNvPr id="246" name="その他最小値テキスト">
          <a:extLst>
            <a:ext uri="{FF2B5EF4-FFF2-40B4-BE49-F238E27FC236}">
              <a16:creationId xmlns:a16="http://schemas.microsoft.com/office/drawing/2014/main" id="{00000000-0008-0000-0400-0000F6000000}"/>
            </a:ext>
          </a:extLst>
        </xdr:cNvPr>
        <xdr:cNvSpPr txBox="1"/>
      </xdr:nvSpPr>
      <xdr:spPr>
        <a:xfrm>
          <a:off x="16598900" y="103346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75565</xdr:rowOff>
    </xdr:from>
    <xdr:to>
      <xdr:col>82</xdr:col>
      <xdr:colOff>196850</xdr:colOff>
      <xdr:row>60</xdr:row>
      <xdr:rowOff>75565</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6421100" y="103625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150512</xdr:rowOff>
    </xdr:from>
    <xdr:ext cx="762000" cy="259045"/>
    <xdr:sp macro="" textlink="">
      <xdr:nvSpPr>
        <xdr:cNvPr id="248" name="その他最大値テキスト">
          <a:extLst>
            <a:ext uri="{FF2B5EF4-FFF2-40B4-BE49-F238E27FC236}">
              <a16:creationId xmlns:a16="http://schemas.microsoft.com/office/drawing/2014/main" id="{00000000-0008-0000-0400-0000F8000000}"/>
            </a:ext>
          </a:extLst>
        </xdr:cNvPr>
        <xdr:cNvSpPr txBox="1"/>
      </xdr:nvSpPr>
      <xdr:spPr>
        <a:xfrm>
          <a:off x="16598900" y="90659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54</xdr:row>
      <xdr:rowOff>64135</xdr:rowOff>
    </xdr:from>
    <xdr:to>
      <xdr:col>82</xdr:col>
      <xdr:colOff>196850</xdr:colOff>
      <xdr:row>54</xdr:row>
      <xdr:rowOff>64135</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a:off x="16421100" y="93224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149860</xdr:rowOff>
    </xdr:from>
    <xdr:to>
      <xdr:col>82</xdr:col>
      <xdr:colOff>107950</xdr:colOff>
      <xdr:row>61</xdr:row>
      <xdr:rowOff>46990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flipV="1">
          <a:off x="15671800" y="10093960"/>
          <a:ext cx="838200" cy="411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29862</xdr:rowOff>
    </xdr:from>
    <xdr:ext cx="762000" cy="259045"/>
    <xdr:sp macro="" textlink="">
      <xdr:nvSpPr>
        <xdr:cNvPr id="251" name="その他平均値テキスト">
          <a:extLst>
            <a:ext uri="{FF2B5EF4-FFF2-40B4-BE49-F238E27FC236}">
              <a16:creationId xmlns:a16="http://schemas.microsoft.com/office/drawing/2014/main" id="{00000000-0008-0000-0400-0000FB000000}"/>
            </a:ext>
          </a:extLst>
        </xdr:cNvPr>
        <xdr:cNvSpPr txBox="1"/>
      </xdr:nvSpPr>
      <xdr:spPr>
        <a:xfrm>
          <a:off x="16598900" y="9631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13335</xdr:rowOff>
    </xdr:from>
    <xdr:to>
      <xdr:col>82</xdr:col>
      <xdr:colOff>158750</xdr:colOff>
      <xdr:row>57</xdr:row>
      <xdr:rowOff>114935</xdr:rowOff>
    </xdr:to>
    <xdr:sp macro="" textlink="">
      <xdr:nvSpPr>
        <xdr:cNvPr id="252" name="フローチャート: 判断 251">
          <a:extLst>
            <a:ext uri="{FF2B5EF4-FFF2-40B4-BE49-F238E27FC236}">
              <a16:creationId xmlns:a16="http://schemas.microsoft.com/office/drawing/2014/main" id="{00000000-0008-0000-0400-0000FC000000}"/>
            </a:ext>
          </a:extLst>
        </xdr:cNvPr>
        <xdr:cNvSpPr/>
      </xdr:nvSpPr>
      <xdr:spPr>
        <a:xfrm>
          <a:off x="16459200" y="9785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61</xdr:row>
      <xdr:rowOff>18415</xdr:rowOff>
    </xdr:from>
    <xdr:to>
      <xdr:col>78</xdr:col>
      <xdr:colOff>69850</xdr:colOff>
      <xdr:row>61</xdr:row>
      <xdr:rowOff>46990</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a:off x="14782800" y="10476865"/>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104775</xdr:rowOff>
    </xdr:from>
    <xdr:to>
      <xdr:col>78</xdr:col>
      <xdr:colOff>120650</xdr:colOff>
      <xdr:row>58</xdr:row>
      <xdr:rowOff>34925</xdr:rowOff>
    </xdr:to>
    <xdr:sp macro="" textlink="">
      <xdr:nvSpPr>
        <xdr:cNvPr id="254" name="フローチャート: 判断 253">
          <a:extLst>
            <a:ext uri="{FF2B5EF4-FFF2-40B4-BE49-F238E27FC236}">
              <a16:creationId xmlns:a16="http://schemas.microsoft.com/office/drawing/2014/main" id="{00000000-0008-0000-0400-0000FE000000}"/>
            </a:ext>
          </a:extLst>
        </xdr:cNvPr>
        <xdr:cNvSpPr/>
      </xdr:nvSpPr>
      <xdr:spPr>
        <a:xfrm>
          <a:off x="15621000" y="9877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45102</xdr:rowOff>
    </xdr:from>
    <xdr:ext cx="736600" cy="259045"/>
    <xdr:sp macro=""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5290800" y="96463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60</xdr:row>
      <xdr:rowOff>75565</xdr:rowOff>
    </xdr:from>
    <xdr:to>
      <xdr:col>73</xdr:col>
      <xdr:colOff>180975</xdr:colOff>
      <xdr:row>61</xdr:row>
      <xdr:rowOff>18415</xdr:rowOff>
    </xdr:to>
    <xdr:cxnSp macro="">
      <xdr:nvCxnSpPr>
        <xdr:cNvPr id="256" name="直線コネクタ 255">
          <a:extLst>
            <a:ext uri="{FF2B5EF4-FFF2-40B4-BE49-F238E27FC236}">
              <a16:creationId xmlns:a16="http://schemas.microsoft.com/office/drawing/2014/main" id="{00000000-0008-0000-0400-000000010000}"/>
            </a:ext>
          </a:extLst>
        </xdr:cNvPr>
        <xdr:cNvCxnSpPr/>
      </xdr:nvCxnSpPr>
      <xdr:spPr>
        <a:xfrm>
          <a:off x="13893800" y="10362565"/>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116205</xdr:rowOff>
    </xdr:from>
    <xdr:to>
      <xdr:col>74</xdr:col>
      <xdr:colOff>31750</xdr:colOff>
      <xdr:row>58</xdr:row>
      <xdr:rowOff>46355</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4732000" y="9888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56532</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4401800" y="96577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60</xdr:row>
      <xdr:rowOff>75565</xdr:rowOff>
    </xdr:from>
    <xdr:to>
      <xdr:col>69</xdr:col>
      <xdr:colOff>92075</xdr:colOff>
      <xdr:row>60</xdr:row>
      <xdr:rowOff>144145</xdr:rowOff>
    </xdr:to>
    <xdr:cxnSp macro="">
      <xdr:nvCxnSpPr>
        <xdr:cNvPr id="259" name="直線コネクタ 258">
          <a:extLst>
            <a:ext uri="{FF2B5EF4-FFF2-40B4-BE49-F238E27FC236}">
              <a16:creationId xmlns:a16="http://schemas.microsoft.com/office/drawing/2014/main" id="{00000000-0008-0000-0400-000003010000}"/>
            </a:ext>
          </a:extLst>
        </xdr:cNvPr>
        <xdr:cNvCxnSpPr/>
      </xdr:nvCxnSpPr>
      <xdr:spPr>
        <a:xfrm flipV="1">
          <a:off x="13004800" y="10362565"/>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110490</xdr:rowOff>
    </xdr:from>
    <xdr:to>
      <xdr:col>69</xdr:col>
      <xdr:colOff>142875</xdr:colOff>
      <xdr:row>58</xdr:row>
      <xdr:rowOff>40640</xdr:rowOff>
    </xdr:to>
    <xdr:sp macro="" textlink="">
      <xdr:nvSpPr>
        <xdr:cNvPr id="260" name="フローチャート: 判断 259">
          <a:extLst>
            <a:ext uri="{FF2B5EF4-FFF2-40B4-BE49-F238E27FC236}">
              <a16:creationId xmlns:a16="http://schemas.microsoft.com/office/drawing/2014/main" id="{00000000-0008-0000-0400-000004010000}"/>
            </a:ext>
          </a:extLst>
        </xdr:cNvPr>
        <xdr:cNvSpPr/>
      </xdr:nvSpPr>
      <xdr:spPr>
        <a:xfrm>
          <a:off x="13843000" y="9883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50817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3512800" y="9652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144780</xdr:rowOff>
    </xdr:from>
    <xdr:to>
      <xdr:col>65</xdr:col>
      <xdr:colOff>53975</xdr:colOff>
      <xdr:row>58</xdr:row>
      <xdr:rowOff>74930</xdr:rowOff>
    </xdr:to>
    <xdr:sp macro="" textlink="">
      <xdr:nvSpPr>
        <xdr:cNvPr id="262" name="フローチャート: 判断 261">
          <a:extLst>
            <a:ext uri="{FF2B5EF4-FFF2-40B4-BE49-F238E27FC236}">
              <a16:creationId xmlns:a16="http://schemas.microsoft.com/office/drawing/2014/main" id="{00000000-0008-0000-0400-000006010000}"/>
            </a:ext>
          </a:extLst>
        </xdr:cNvPr>
        <xdr:cNvSpPr/>
      </xdr:nvSpPr>
      <xdr:spPr>
        <a:xfrm>
          <a:off x="12954000" y="9917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85107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2623800" y="96863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99060</xdr:rowOff>
    </xdr:from>
    <xdr:to>
      <xdr:col>82</xdr:col>
      <xdr:colOff>158750</xdr:colOff>
      <xdr:row>59</xdr:row>
      <xdr:rowOff>29210</xdr:rowOff>
    </xdr:to>
    <xdr:sp macro="" textlink="">
      <xdr:nvSpPr>
        <xdr:cNvPr id="269" name="楕円 268">
          <a:extLst>
            <a:ext uri="{FF2B5EF4-FFF2-40B4-BE49-F238E27FC236}">
              <a16:creationId xmlns:a16="http://schemas.microsoft.com/office/drawing/2014/main" id="{00000000-0008-0000-0400-00000D010000}"/>
            </a:ext>
          </a:extLst>
        </xdr:cNvPr>
        <xdr:cNvSpPr/>
      </xdr:nvSpPr>
      <xdr:spPr>
        <a:xfrm>
          <a:off x="16459200" y="10043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71137</xdr:rowOff>
    </xdr:from>
    <xdr:ext cx="762000" cy="259045"/>
    <xdr:sp macro="" textlink="">
      <xdr:nvSpPr>
        <xdr:cNvPr id="270" name="その他該当値テキスト">
          <a:extLst>
            <a:ext uri="{FF2B5EF4-FFF2-40B4-BE49-F238E27FC236}">
              <a16:creationId xmlns:a16="http://schemas.microsoft.com/office/drawing/2014/main" id="{00000000-0008-0000-0400-00000E010000}"/>
            </a:ext>
          </a:extLst>
        </xdr:cNvPr>
        <xdr:cNvSpPr txBox="1"/>
      </xdr:nvSpPr>
      <xdr:spPr>
        <a:xfrm>
          <a:off x="16598900" y="10015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60</xdr:row>
      <xdr:rowOff>167640</xdr:rowOff>
    </xdr:from>
    <xdr:to>
      <xdr:col>78</xdr:col>
      <xdr:colOff>120650</xdr:colOff>
      <xdr:row>61</xdr:row>
      <xdr:rowOff>97790</xdr:rowOff>
    </xdr:to>
    <xdr:sp macro="" textlink="">
      <xdr:nvSpPr>
        <xdr:cNvPr id="271" name="楕円 270">
          <a:extLst>
            <a:ext uri="{FF2B5EF4-FFF2-40B4-BE49-F238E27FC236}">
              <a16:creationId xmlns:a16="http://schemas.microsoft.com/office/drawing/2014/main" id="{00000000-0008-0000-0400-00000F010000}"/>
            </a:ext>
          </a:extLst>
        </xdr:cNvPr>
        <xdr:cNvSpPr/>
      </xdr:nvSpPr>
      <xdr:spPr>
        <a:xfrm>
          <a:off x="15621000" y="10454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61</xdr:row>
      <xdr:rowOff>82567</xdr:rowOff>
    </xdr:from>
    <xdr:ext cx="736600" cy="259045"/>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5290800" y="105410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60</xdr:row>
      <xdr:rowOff>139065</xdr:rowOff>
    </xdr:from>
    <xdr:to>
      <xdr:col>74</xdr:col>
      <xdr:colOff>31750</xdr:colOff>
      <xdr:row>61</xdr:row>
      <xdr:rowOff>69215</xdr:rowOff>
    </xdr:to>
    <xdr:sp macro="" textlink="">
      <xdr:nvSpPr>
        <xdr:cNvPr id="273" name="楕円 272">
          <a:extLst>
            <a:ext uri="{FF2B5EF4-FFF2-40B4-BE49-F238E27FC236}">
              <a16:creationId xmlns:a16="http://schemas.microsoft.com/office/drawing/2014/main" id="{00000000-0008-0000-0400-000011010000}"/>
            </a:ext>
          </a:extLst>
        </xdr:cNvPr>
        <xdr:cNvSpPr/>
      </xdr:nvSpPr>
      <xdr:spPr>
        <a:xfrm>
          <a:off x="14732000" y="10426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61</xdr:row>
      <xdr:rowOff>53992</xdr:rowOff>
    </xdr:from>
    <xdr:ext cx="762000" cy="259045"/>
    <xdr:sp macro="" textlink="">
      <xdr:nvSpPr>
        <xdr:cNvPr id="274" name="テキスト ボックス 273">
          <a:extLst>
            <a:ext uri="{FF2B5EF4-FFF2-40B4-BE49-F238E27FC236}">
              <a16:creationId xmlns:a16="http://schemas.microsoft.com/office/drawing/2014/main" id="{00000000-0008-0000-0400-000012010000}"/>
            </a:ext>
          </a:extLst>
        </xdr:cNvPr>
        <xdr:cNvSpPr txBox="1"/>
      </xdr:nvSpPr>
      <xdr:spPr>
        <a:xfrm>
          <a:off x="14401800" y="105124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60</xdr:row>
      <xdr:rowOff>24765</xdr:rowOff>
    </xdr:from>
    <xdr:to>
      <xdr:col>69</xdr:col>
      <xdr:colOff>142875</xdr:colOff>
      <xdr:row>60</xdr:row>
      <xdr:rowOff>126365</xdr:rowOff>
    </xdr:to>
    <xdr:sp macro="" textlink="">
      <xdr:nvSpPr>
        <xdr:cNvPr id="275" name="楕円 274">
          <a:extLst>
            <a:ext uri="{FF2B5EF4-FFF2-40B4-BE49-F238E27FC236}">
              <a16:creationId xmlns:a16="http://schemas.microsoft.com/office/drawing/2014/main" id="{00000000-0008-0000-0400-000013010000}"/>
            </a:ext>
          </a:extLst>
        </xdr:cNvPr>
        <xdr:cNvSpPr/>
      </xdr:nvSpPr>
      <xdr:spPr>
        <a:xfrm>
          <a:off x="13843000" y="10311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60</xdr:row>
      <xdr:rowOff>111142</xdr:rowOff>
    </xdr:from>
    <xdr:ext cx="762000" cy="259045"/>
    <xdr:sp macro="" textlink="">
      <xdr:nvSpPr>
        <xdr:cNvPr id="276" name="テキスト ボックス 275">
          <a:extLst>
            <a:ext uri="{FF2B5EF4-FFF2-40B4-BE49-F238E27FC236}">
              <a16:creationId xmlns:a16="http://schemas.microsoft.com/office/drawing/2014/main" id="{00000000-0008-0000-0400-000014010000}"/>
            </a:ext>
          </a:extLst>
        </xdr:cNvPr>
        <xdr:cNvSpPr txBox="1"/>
      </xdr:nvSpPr>
      <xdr:spPr>
        <a:xfrm>
          <a:off x="13512800" y="103981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60</xdr:row>
      <xdr:rowOff>93345</xdr:rowOff>
    </xdr:from>
    <xdr:to>
      <xdr:col>65</xdr:col>
      <xdr:colOff>53975</xdr:colOff>
      <xdr:row>61</xdr:row>
      <xdr:rowOff>23495</xdr:rowOff>
    </xdr:to>
    <xdr:sp macro="" textlink="">
      <xdr:nvSpPr>
        <xdr:cNvPr id="277" name="楕円 276">
          <a:extLst>
            <a:ext uri="{FF2B5EF4-FFF2-40B4-BE49-F238E27FC236}">
              <a16:creationId xmlns:a16="http://schemas.microsoft.com/office/drawing/2014/main" id="{00000000-0008-0000-0400-000015010000}"/>
            </a:ext>
          </a:extLst>
        </xdr:cNvPr>
        <xdr:cNvSpPr/>
      </xdr:nvSpPr>
      <xdr:spPr>
        <a:xfrm>
          <a:off x="12954000" y="10380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61</xdr:row>
      <xdr:rowOff>8272</xdr:rowOff>
    </xdr:from>
    <xdr:ext cx="762000" cy="259045"/>
    <xdr:sp macro="" textlink="">
      <xdr:nvSpPr>
        <xdr:cNvPr id="278" name="テキスト ボックス 277">
          <a:extLst>
            <a:ext uri="{FF2B5EF4-FFF2-40B4-BE49-F238E27FC236}">
              <a16:creationId xmlns:a16="http://schemas.microsoft.com/office/drawing/2014/main" id="{00000000-0008-0000-0400-000016010000}"/>
            </a:ext>
          </a:extLst>
        </xdr:cNvPr>
        <xdr:cNvSpPr txBox="1"/>
      </xdr:nvSpPr>
      <xdr:spPr>
        <a:xfrm>
          <a:off x="12623800" y="104667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300">
              <a:latin typeface="ＭＳ Ｐゴシック" panose="020B0600070205080204" pitchFamily="50" charset="-128"/>
              <a:ea typeface="ＭＳ Ｐゴシック" panose="020B0600070205080204" pitchFamily="50" charset="-128"/>
            </a:rPr>
            <a:t>R6</a:t>
          </a:r>
          <a:r>
            <a:rPr kumimoji="1" lang="ja-JP" altLang="en-US" sz="1300">
              <a:latin typeface="ＭＳ Ｐゴシック" panose="020B0600070205080204" pitchFamily="50" charset="-128"/>
              <a:ea typeface="ＭＳ Ｐゴシック" panose="020B0600070205080204" pitchFamily="50" charset="-128"/>
            </a:rPr>
            <a:t>年度から簡易水道事業会計と下水道事業会計が公営企業会計に移行したことにより、一般会計からの繰出金が補助費の扱いとなり、</a:t>
          </a:r>
          <a:r>
            <a:rPr kumimoji="1" lang="en-US" altLang="ja-JP" sz="1300">
              <a:latin typeface="ＭＳ Ｐゴシック" panose="020B0600070205080204" pitchFamily="50" charset="-128"/>
              <a:ea typeface="ＭＳ Ｐゴシック" panose="020B0600070205080204" pitchFamily="50" charset="-128"/>
            </a:rPr>
            <a:t>+7.0</a:t>
          </a:r>
          <a:r>
            <a:rPr kumimoji="1" lang="ja-JP" altLang="en-US" sz="1300">
              <a:latin typeface="ＭＳ Ｐゴシック" panose="020B0600070205080204" pitchFamily="50" charset="-128"/>
              <a:ea typeface="ＭＳ Ｐゴシック" panose="020B0600070205080204" pitchFamily="50" charset="-128"/>
            </a:rPr>
            <a:t>ポイントの大幅な増加となり、類似団体平均を</a:t>
          </a:r>
          <a:r>
            <a:rPr kumimoji="1" lang="en-US" altLang="ja-JP" sz="1300">
              <a:latin typeface="ＭＳ Ｐゴシック" panose="020B0600070205080204" pitchFamily="50" charset="-128"/>
              <a:ea typeface="ＭＳ Ｐゴシック" panose="020B0600070205080204" pitchFamily="50" charset="-128"/>
            </a:rPr>
            <a:t>1.9</a:t>
          </a:r>
          <a:r>
            <a:rPr kumimoji="1" lang="ja-JP" altLang="en-US" sz="1300">
              <a:latin typeface="ＭＳ Ｐゴシック" panose="020B0600070205080204" pitchFamily="50" charset="-128"/>
              <a:ea typeface="ＭＳ Ｐゴシック" panose="020B0600070205080204" pitchFamily="50" charset="-128"/>
            </a:rPr>
            <a:t>ポイント上回った。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公営企業会計の中でも特に下水道事業会計の公債費は高額が続くため、今後も一般会計からの補填が続くことが見込まれる。補助金の交付基準などの精査・見直しを行い、最小限の支出となるよう努める。</a:t>
          </a:r>
          <a:endParaRPr kumimoji="1" lang="en-US" altLang="ja-JP" sz="1300">
            <a:latin typeface="ＭＳ Ｐゴシック" panose="020B0600070205080204" pitchFamily="50" charset="-128"/>
            <a:ea typeface="ＭＳ Ｐゴシック" panose="020B0600070205080204" pitchFamily="50" charset="-128"/>
          </a:endParaRPr>
        </a:p>
        <a:p>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1" name="直線コネクタ 290">
          <a:extLst>
            <a:ext uri="{FF2B5EF4-FFF2-40B4-BE49-F238E27FC236}">
              <a16:creationId xmlns:a16="http://schemas.microsoft.com/office/drawing/2014/main" id="{00000000-0008-0000-0400-000023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40</xdr:row>
      <xdr:rowOff>127000</xdr:rowOff>
    </xdr:from>
    <xdr:to>
      <xdr:col>85</xdr:col>
      <xdr:colOff>66675</xdr:colOff>
      <xdr:row>40</xdr:row>
      <xdr:rowOff>127000</xdr:rowOff>
    </xdr:to>
    <xdr:cxnSp macro="">
      <xdr:nvCxnSpPr>
        <xdr:cNvPr id="293" name="直線コネクタ 292">
          <a:extLst>
            <a:ext uri="{FF2B5EF4-FFF2-40B4-BE49-F238E27FC236}">
              <a16:creationId xmlns:a16="http://schemas.microsoft.com/office/drawing/2014/main" id="{00000000-0008-0000-0400-000025010000}"/>
            </a:ext>
          </a:extLst>
        </xdr:cNvPr>
        <xdr:cNvCxnSpPr/>
      </xdr:nvCxnSpPr>
      <xdr:spPr>
        <a:xfrm>
          <a:off x="12446000" y="6985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39</xdr:row>
      <xdr:rowOff>156227</xdr:rowOff>
    </xdr:from>
    <xdr:ext cx="508000" cy="259045"/>
    <xdr:sp macro="" textlink="">
      <xdr:nvSpPr>
        <xdr:cNvPr id="294" name="テキスト ボックス 293">
          <a:extLst>
            <a:ext uri="{FF2B5EF4-FFF2-40B4-BE49-F238E27FC236}">
              <a16:creationId xmlns:a16="http://schemas.microsoft.com/office/drawing/2014/main" id="{00000000-0008-0000-0400-000026010000}"/>
            </a:ext>
          </a:extLst>
        </xdr:cNvPr>
        <xdr:cNvSpPr txBox="1"/>
      </xdr:nvSpPr>
      <xdr:spPr>
        <a:xfrm>
          <a:off x="11938000" y="6842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95" name="直線コネクタ 294">
          <a:extLst>
            <a:ext uri="{FF2B5EF4-FFF2-40B4-BE49-F238E27FC236}">
              <a16:creationId xmlns:a16="http://schemas.microsoft.com/office/drawing/2014/main" id="{00000000-0008-0000-0400-000027010000}"/>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296" name="テキスト ボックス 295">
          <a:extLst>
            <a:ext uri="{FF2B5EF4-FFF2-40B4-BE49-F238E27FC236}">
              <a16:creationId xmlns:a16="http://schemas.microsoft.com/office/drawing/2014/main" id="{00000000-0008-0000-0400-000028010000}"/>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34</xdr:row>
      <xdr:rowOff>12700</xdr:rowOff>
    </xdr:from>
    <xdr:to>
      <xdr:col>85</xdr:col>
      <xdr:colOff>66675</xdr:colOff>
      <xdr:row>34</xdr:row>
      <xdr:rowOff>12700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a:off x="12446000" y="5842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33</xdr:row>
      <xdr:rowOff>41927</xdr:rowOff>
    </xdr:from>
    <xdr:ext cx="508000" cy="259045"/>
    <xdr:sp macro="" textlink="">
      <xdr:nvSpPr>
        <xdr:cNvPr id="298" name="テキスト ボックス 297">
          <a:extLst>
            <a:ext uri="{FF2B5EF4-FFF2-40B4-BE49-F238E27FC236}">
              <a16:creationId xmlns:a16="http://schemas.microsoft.com/office/drawing/2014/main" id="{00000000-0008-0000-0400-00002A010000}"/>
            </a:ext>
          </a:extLst>
        </xdr:cNvPr>
        <xdr:cNvSpPr txBox="1"/>
      </xdr:nvSpPr>
      <xdr:spPr>
        <a:xfrm>
          <a:off x="11938000" y="5699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0" name="テキスト ボックス 299">
          <a:extLst>
            <a:ext uri="{FF2B5EF4-FFF2-40B4-BE49-F238E27FC236}">
              <a16:creationId xmlns:a16="http://schemas.microsoft.com/office/drawing/2014/main" id="{00000000-0008-0000-0400-00002C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1" name="補助費等グラフ枠">
          <a:extLst>
            <a:ext uri="{FF2B5EF4-FFF2-40B4-BE49-F238E27FC236}">
              <a16:creationId xmlns:a16="http://schemas.microsoft.com/office/drawing/2014/main" id="{00000000-0008-0000-0400-00002D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29845</xdr:rowOff>
    </xdr:from>
    <xdr:to>
      <xdr:col>82</xdr:col>
      <xdr:colOff>107950</xdr:colOff>
      <xdr:row>40</xdr:row>
      <xdr:rowOff>132715</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flipV="1">
          <a:off x="16510000" y="5687695"/>
          <a:ext cx="0" cy="13030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104792</xdr:rowOff>
    </xdr:from>
    <xdr:ext cx="762000" cy="259045"/>
    <xdr:sp macro="" textlink="">
      <xdr:nvSpPr>
        <xdr:cNvPr id="303" name="補助費等最小値テキスト">
          <a:extLst>
            <a:ext uri="{FF2B5EF4-FFF2-40B4-BE49-F238E27FC236}">
              <a16:creationId xmlns:a16="http://schemas.microsoft.com/office/drawing/2014/main" id="{00000000-0008-0000-0400-00002F010000}"/>
            </a:ext>
          </a:extLst>
        </xdr:cNvPr>
        <xdr:cNvSpPr txBox="1"/>
      </xdr:nvSpPr>
      <xdr:spPr>
        <a:xfrm>
          <a:off x="16598900" y="6962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132715</xdr:rowOff>
    </xdr:from>
    <xdr:to>
      <xdr:col>82</xdr:col>
      <xdr:colOff>196850</xdr:colOff>
      <xdr:row>40</xdr:row>
      <xdr:rowOff>132715</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6421100" y="6990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116222</xdr:rowOff>
    </xdr:from>
    <xdr:ext cx="762000" cy="259045"/>
    <xdr:sp macro="" textlink="">
      <xdr:nvSpPr>
        <xdr:cNvPr id="305" name="補助費等最大値テキスト">
          <a:extLst>
            <a:ext uri="{FF2B5EF4-FFF2-40B4-BE49-F238E27FC236}">
              <a16:creationId xmlns:a16="http://schemas.microsoft.com/office/drawing/2014/main" id="{00000000-0008-0000-0400-000031010000}"/>
            </a:ext>
          </a:extLst>
        </xdr:cNvPr>
        <xdr:cNvSpPr txBox="1"/>
      </xdr:nvSpPr>
      <xdr:spPr>
        <a:xfrm>
          <a:off x="16598900" y="54311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29845</xdr:rowOff>
    </xdr:from>
    <xdr:to>
      <xdr:col>82</xdr:col>
      <xdr:colOff>196850</xdr:colOff>
      <xdr:row>33</xdr:row>
      <xdr:rowOff>29845</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56876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34</xdr:row>
      <xdr:rowOff>121285</xdr:rowOff>
    </xdr:from>
    <xdr:to>
      <xdr:col>82</xdr:col>
      <xdr:colOff>107950</xdr:colOff>
      <xdr:row>37</xdr:row>
      <xdr:rowOff>6985</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5671800" y="5950585"/>
          <a:ext cx="838200" cy="400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35577</xdr:rowOff>
    </xdr:from>
    <xdr:ext cx="762000" cy="259045"/>
    <xdr:sp macro="" textlink="">
      <xdr:nvSpPr>
        <xdr:cNvPr id="308" name="補助費等平均値テキスト">
          <a:extLst>
            <a:ext uri="{FF2B5EF4-FFF2-40B4-BE49-F238E27FC236}">
              <a16:creationId xmlns:a16="http://schemas.microsoft.com/office/drawing/2014/main" id="{00000000-0008-0000-0400-000034010000}"/>
            </a:ext>
          </a:extLst>
        </xdr:cNvPr>
        <xdr:cNvSpPr txBox="1"/>
      </xdr:nvSpPr>
      <xdr:spPr>
        <a:xfrm>
          <a:off x="16598900" y="60363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19050</xdr:rowOff>
    </xdr:from>
    <xdr:to>
      <xdr:col>82</xdr:col>
      <xdr:colOff>158750</xdr:colOff>
      <xdr:row>36</xdr:row>
      <xdr:rowOff>120650</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6459200" y="6191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34</xdr:row>
      <xdr:rowOff>81280</xdr:rowOff>
    </xdr:from>
    <xdr:to>
      <xdr:col>78</xdr:col>
      <xdr:colOff>69850</xdr:colOff>
      <xdr:row>34</xdr:row>
      <xdr:rowOff>121285</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4782800" y="591058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35</xdr:row>
      <xdr:rowOff>104775</xdr:rowOff>
    </xdr:from>
    <xdr:to>
      <xdr:col>78</xdr:col>
      <xdr:colOff>120650</xdr:colOff>
      <xdr:row>36</xdr:row>
      <xdr:rowOff>34925</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5621000" y="6105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19702</xdr:rowOff>
    </xdr:from>
    <xdr:ext cx="7366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5290800" y="61919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34</xdr:row>
      <xdr:rowOff>35560</xdr:rowOff>
    </xdr:from>
    <xdr:to>
      <xdr:col>73</xdr:col>
      <xdr:colOff>180975</xdr:colOff>
      <xdr:row>34</xdr:row>
      <xdr:rowOff>81280</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3893800" y="586486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59055</xdr:rowOff>
    </xdr:from>
    <xdr:to>
      <xdr:col>74</xdr:col>
      <xdr:colOff>31750</xdr:colOff>
      <xdr:row>35</xdr:row>
      <xdr:rowOff>160655</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4732000" y="6059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145432</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4401800" y="61461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34</xdr:row>
      <xdr:rowOff>35560</xdr:rowOff>
    </xdr:from>
    <xdr:to>
      <xdr:col>69</xdr:col>
      <xdr:colOff>92075</xdr:colOff>
      <xdr:row>34</xdr:row>
      <xdr:rowOff>64135</xdr:rowOff>
    </xdr:to>
    <xdr:cxnSp macro="">
      <xdr:nvCxnSpPr>
        <xdr:cNvPr id="316" name="直線コネクタ 315">
          <a:extLst>
            <a:ext uri="{FF2B5EF4-FFF2-40B4-BE49-F238E27FC236}">
              <a16:creationId xmlns:a16="http://schemas.microsoft.com/office/drawing/2014/main" id="{00000000-0008-0000-0400-00003C010000}"/>
            </a:ext>
          </a:extLst>
        </xdr:cNvPr>
        <xdr:cNvCxnSpPr/>
      </xdr:nvCxnSpPr>
      <xdr:spPr>
        <a:xfrm flipV="1">
          <a:off x="13004800" y="586486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35</xdr:row>
      <xdr:rowOff>13335</xdr:rowOff>
    </xdr:from>
    <xdr:to>
      <xdr:col>69</xdr:col>
      <xdr:colOff>142875</xdr:colOff>
      <xdr:row>35</xdr:row>
      <xdr:rowOff>114935</xdr:rowOff>
    </xdr:to>
    <xdr:sp macro="" textlink="">
      <xdr:nvSpPr>
        <xdr:cNvPr id="317" name="フローチャート: 判断 316">
          <a:extLst>
            <a:ext uri="{FF2B5EF4-FFF2-40B4-BE49-F238E27FC236}">
              <a16:creationId xmlns:a16="http://schemas.microsoft.com/office/drawing/2014/main" id="{00000000-0008-0000-0400-00003D010000}"/>
            </a:ext>
          </a:extLst>
        </xdr:cNvPr>
        <xdr:cNvSpPr/>
      </xdr:nvSpPr>
      <xdr:spPr>
        <a:xfrm>
          <a:off x="13843000" y="6014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99712</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3512800" y="6100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64770</xdr:rowOff>
    </xdr:from>
    <xdr:to>
      <xdr:col>65</xdr:col>
      <xdr:colOff>53975</xdr:colOff>
      <xdr:row>35</xdr:row>
      <xdr:rowOff>166370</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2954000" y="6065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151147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2623800" y="6151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127635</xdr:rowOff>
    </xdr:from>
    <xdr:to>
      <xdr:col>82</xdr:col>
      <xdr:colOff>158750</xdr:colOff>
      <xdr:row>37</xdr:row>
      <xdr:rowOff>57785</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6459200" y="6299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36</xdr:row>
      <xdr:rowOff>99712</xdr:rowOff>
    </xdr:from>
    <xdr:ext cx="762000" cy="259045"/>
    <xdr:sp macro="" textlink="">
      <xdr:nvSpPr>
        <xdr:cNvPr id="327" name="補助費等該当値テキスト">
          <a:extLst>
            <a:ext uri="{FF2B5EF4-FFF2-40B4-BE49-F238E27FC236}">
              <a16:creationId xmlns:a16="http://schemas.microsoft.com/office/drawing/2014/main" id="{00000000-0008-0000-0400-000047010000}"/>
            </a:ext>
          </a:extLst>
        </xdr:cNvPr>
        <xdr:cNvSpPr txBox="1"/>
      </xdr:nvSpPr>
      <xdr:spPr>
        <a:xfrm>
          <a:off x="16598900" y="62719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34</xdr:row>
      <xdr:rowOff>70485</xdr:rowOff>
    </xdr:from>
    <xdr:to>
      <xdr:col>78</xdr:col>
      <xdr:colOff>120650</xdr:colOff>
      <xdr:row>35</xdr:row>
      <xdr:rowOff>635</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5621000" y="5899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33</xdr:row>
      <xdr:rowOff>10812</xdr:rowOff>
    </xdr:from>
    <xdr:ext cx="7366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5290800" y="56686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34</xdr:row>
      <xdr:rowOff>30480</xdr:rowOff>
    </xdr:from>
    <xdr:to>
      <xdr:col>74</xdr:col>
      <xdr:colOff>31750</xdr:colOff>
      <xdr:row>34</xdr:row>
      <xdr:rowOff>132080</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4732000" y="5859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32</xdr:row>
      <xdr:rowOff>142257</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4401800" y="5628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33</xdr:row>
      <xdr:rowOff>156210</xdr:rowOff>
    </xdr:from>
    <xdr:to>
      <xdr:col>69</xdr:col>
      <xdr:colOff>142875</xdr:colOff>
      <xdr:row>34</xdr:row>
      <xdr:rowOff>86360</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3843000" y="5814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32</xdr:row>
      <xdr:rowOff>96537</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3512800" y="5582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34</xdr:row>
      <xdr:rowOff>13335</xdr:rowOff>
    </xdr:from>
    <xdr:to>
      <xdr:col>65</xdr:col>
      <xdr:colOff>53975</xdr:colOff>
      <xdr:row>34</xdr:row>
      <xdr:rowOff>114935</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2954000" y="5842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32</xdr:row>
      <xdr:rowOff>125112</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2623800" y="56115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当村は安易な財源確保としての起債をしなかった結果、公債費の負担は類似団体と比べ低い状況にある。しかし今後は、役場新庁舎建設に係る高額な借入の元金償還が開始され、今後は小中学校の統合も控えているため、計画的な財政運用を心がけ、急激な公債費増にならないよう努めたい。</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1" name="公債費グラフ枠">
          <a:extLst>
            <a:ext uri="{FF2B5EF4-FFF2-40B4-BE49-F238E27FC236}">
              <a16:creationId xmlns:a16="http://schemas.microsoft.com/office/drawing/2014/main" id="{00000000-0008-0000-0400-000069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165100</xdr:rowOff>
    </xdr:from>
    <xdr:to>
      <xdr:col>24</xdr:col>
      <xdr:colOff>25400</xdr:colOff>
      <xdr:row>81</xdr:row>
      <xdr:rowOff>39370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4826000" y="12509500"/>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11447</xdr:rowOff>
    </xdr:from>
    <xdr:ext cx="762000" cy="259045"/>
    <xdr:sp macro="" textlink="">
      <xdr:nvSpPr>
        <xdr:cNvPr id="363" name="公債費最小値テキスト">
          <a:extLst>
            <a:ext uri="{FF2B5EF4-FFF2-40B4-BE49-F238E27FC236}">
              <a16:creationId xmlns:a16="http://schemas.microsoft.com/office/drawing/2014/main" id="{00000000-0008-0000-0400-00006B010000}"/>
            </a:ext>
          </a:extLst>
        </xdr:cNvPr>
        <xdr:cNvSpPr txBox="1"/>
      </xdr:nvSpPr>
      <xdr:spPr>
        <a:xfrm>
          <a:off x="4914900" y="13898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39370</xdr:rowOff>
    </xdr:from>
    <xdr:to>
      <xdr:col>24</xdr:col>
      <xdr:colOff>114300</xdr:colOff>
      <xdr:row>81</xdr:row>
      <xdr:rowOff>39370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4737100" y="139268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80027</xdr:rowOff>
    </xdr:from>
    <xdr:ext cx="762000" cy="259045"/>
    <xdr:sp macro="" textlink="">
      <xdr:nvSpPr>
        <xdr:cNvPr id="365" name="公債費最大値テキスト">
          <a:extLst>
            <a:ext uri="{FF2B5EF4-FFF2-40B4-BE49-F238E27FC236}">
              <a16:creationId xmlns:a16="http://schemas.microsoft.com/office/drawing/2014/main" id="{00000000-0008-0000-0400-00006D010000}"/>
            </a:ext>
          </a:extLst>
        </xdr:cNvPr>
        <xdr:cNvSpPr txBox="1"/>
      </xdr:nvSpPr>
      <xdr:spPr>
        <a:xfrm>
          <a:off x="4914900" y="1225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165100</xdr:rowOff>
    </xdr:from>
    <xdr:to>
      <xdr:col>24</xdr:col>
      <xdr:colOff>114300</xdr:colOff>
      <xdr:row>72</xdr:row>
      <xdr:rowOff>165100</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2509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74</xdr:row>
      <xdr:rowOff>138430</xdr:rowOff>
    </xdr:from>
    <xdr:to>
      <xdr:col>24</xdr:col>
      <xdr:colOff>25400</xdr:colOff>
      <xdr:row>74</xdr:row>
      <xdr:rowOff>146050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3987800" y="1282573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86377</xdr:rowOff>
    </xdr:from>
    <xdr:ext cx="762000" cy="259045"/>
    <xdr:sp macro="" textlink="">
      <xdr:nvSpPr>
        <xdr:cNvPr id="368" name="公債費平均値テキスト">
          <a:extLst>
            <a:ext uri="{FF2B5EF4-FFF2-40B4-BE49-F238E27FC236}">
              <a16:creationId xmlns:a16="http://schemas.microsoft.com/office/drawing/2014/main" id="{00000000-0008-0000-0400-000070010000}"/>
            </a:ext>
          </a:extLst>
        </xdr:cNvPr>
        <xdr:cNvSpPr txBox="1"/>
      </xdr:nvSpPr>
      <xdr:spPr>
        <a:xfrm>
          <a:off x="4914900" y="13116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114300</xdr:rowOff>
    </xdr:from>
    <xdr:to>
      <xdr:col>24</xdr:col>
      <xdr:colOff>76200</xdr:colOff>
      <xdr:row>77</xdr:row>
      <xdr:rowOff>44450</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47752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74</xdr:row>
      <xdr:rowOff>130810</xdr:rowOff>
    </xdr:from>
    <xdr:to>
      <xdr:col>19</xdr:col>
      <xdr:colOff>187325</xdr:colOff>
      <xdr:row>74</xdr:row>
      <xdr:rowOff>138430</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a:off x="3098800" y="1281811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129539</xdr:rowOff>
    </xdr:from>
    <xdr:to>
      <xdr:col>20</xdr:col>
      <xdr:colOff>38100</xdr:colOff>
      <xdr:row>77</xdr:row>
      <xdr:rowOff>59689</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937000" y="13159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44466</xdr:rowOff>
    </xdr:from>
    <xdr:ext cx="7366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3606800" y="132461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74</xdr:row>
      <xdr:rowOff>111760</xdr:rowOff>
    </xdr:from>
    <xdr:to>
      <xdr:col>15</xdr:col>
      <xdr:colOff>98425</xdr:colOff>
      <xdr:row>74</xdr:row>
      <xdr:rowOff>130810</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a:off x="2209800" y="1279906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163830</xdr:rowOff>
    </xdr:from>
    <xdr:to>
      <xdr:col>15</xdr:col>
      <xdr:colOff>149225</xdr:colOff>
      <xdr:row>77</xdr:row>
      <xdr:rowOff>93980</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3048000" y="13194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78757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2717800" y="132804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74</xdr:row>
      <xdr:rowOff>111760</xdr:rowOff>
    </xdr:from>
    <xdr:to>
      <xdr:col>11</xdr:col>
      <xdr:colOff>9525</xdr:colOff>
      <xdr:row>75</xdr:row>
      <xdr:rowOff>1270</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flipV="1">
          <a:off x="1320800" y="1279906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118111</xdr:rowOff>
    </xdr:from>
    <xdr:to>
      <xdr:col>11</xdr:col>
      <xdr:colOff>60325</xdr:colOff>
      <xdr:row>77</xdr:row>
      <xdr:rowOff>48261</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2159000" y="13148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33038</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828800" y="132346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140970</xdr:rowOff>
    </xdr:from>
    <xdr:to>
      <xdr:col>6</xdr:col>
      <xdr:colOff>171450</xdr:colOff>
      <xdr:row>77</xdr:row>
      <xdr:rowOff>71120</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1270000" y="1317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55897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939800" y="13257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95250</xdr:rowOff>
    </xdr:from>
    <xdr:to>
      <xdr:col>24</xdr:col>
      <xdr:colOff>76200</xdr:colOff>
      <xdr:row>75</xdr:row>
      <xdr:rowOff>25400</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4775200" y="12782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111777</xdr:rowOff>
    </xdr:from>
    <xdr:ext cx="762000" cy="259045"/>
    <xdr:sp macro="" textlink="">
      <xdr:nvSpPr>
        <xdr:cNvPr id="387" name="公債費該当値テキスト">
          <a:extLst>
            <a:ext uri="{FF2B5EF4-FFF2-40B4-BE49-F238E27FC236}">
              <a16:creationId xmlns:a16="http://schemas.microsoft.com/office/drawing/2014/main" id="{00000000-0008-0000-0400-000083010000}"/>
            </a:ext>
          </a:extLst>
        </xdr:cNvPr>
        <xdr:cNvSpPr txBox="1"/>
      </xdr:nvSpPr>
      <xdr:spPr>
        <a:xfrm>
          <a:off x="4914900" y="12627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74</xdr:row>
      <xdr:rowOff>87630</xdr:rowOff>
    </xdr:from>
    <xdr:to>
      <xdr:col>20</xdr:col>
      <xdr:colOff>38100</xdr:colOff>
      <xdr:row>75</xdr:row>
      <xdr:rowOff>17780</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3937000" y="12774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73</xdr:row>
      <xdr:rowOff>27957</xdr:rowOff>
    </xdr:from>
    <xdr:ext cx="7366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3606800" y="125438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74</xdr:row>
      <xdr:rowOff>80010</xdr:rowOff>
    </xdr:from>
    <xdr:to>
      <xdr:col>15</xdr:col>
      <xdr:colOff>149225</xdr:colOff>
      <xdr:row>75</xdr:row>
      <xdr:rowOff>10160</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3048000" y="12767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73</xdr:row>
      <xdr:rowOff>20337</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2717800" y="12536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74</xdr:row>
      <xdr:rowOff>60960</xdr:rowOff>
    </xdr:from>
    <xdr:to>
      <xdr:col>11</xdr:col>
      <xdr:colOff>60325</xdr:colOff>
      <xdr:row>74</xdr:row>
      <xdr:rowOff>162560</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2159000" y="12748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73</xdr:row>
      <xdr:rowOff>1287</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1828800" y="12517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121920</xdr:rowOff>
    </xdr:from>
    <xdr:to>
      <xdr:col>6</xdr:col>
      <xdr:colOff>171450</xdr:colOff>
      <xdr:row>75</xdr:row>
      <xdr:rowOff>52070</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1270000" y="12809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73</xdr:row>
      <xdr:rowOff>62247</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939800" y="12578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下水道事業会計への繰出金が多額となっていることから、類似団体の中では高い比率となっている。経常経費では、そのほかに今後大きく変化する費用はないことから、今後は、この水準でしばらく推移する予定。</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2" name="公債費以外グラフ枠">
          <a:extLst>
            <a:ext uri="{FF2B5EF4-FFF2-40B4-BE49-F238E27FC236}">
              <a16:creationId xmlns:a16="http://schemas.microsoft.com/office/drawing/2014/main" id="{00000000-0008-0000-0400-0000A6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74</xdr:row>
      <xdr:rowOff>12700</xdr:rowOff>
    </xdr:from>
    <xdr:to>
      <xdr:col>82</xdr:col>
      <xdr:colOff>107950</xdr:colOff>
      <xdr:row>80</xdr:row>
      <xdr:rowOff>119380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flipV="1">
          <a:off x="16510000" y="12700000"/>
          <a:ext cx="0" cy="11353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91457</xdr:rowOff>
    </xdr:from>
    <xdr:ext cx="762000" cy="259045"/>
    <xdr:sp macro="" textlink="">
      <xdr:nvSpPr>
        <xdr:cNvPr id="424" name="公債費以外最小値テキスト">
          <a:extLst>
            <a:ext uri="{FF2B5EF4-FFF2-40B4-BE49-F238E27FC236}">
              <a16:creationId xmlns:a16="http://schemas.microsoft.com/office/drawing/2014/main" id="{00000000-0008-0000-0400-0000A8010000}"/>
            </a:ext>
          </a:extLst>
        </xdr:cNvPr>
        <xdr:cNvSpPr txBox="1"/>
      </xdr:nvSpPr>
      <xdr:spPr>
        <a:xfrm>
          <a:off x="16598900" y="13807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119380</xdr:rowOff>
    </xdr:from>
    <xdr:to>
      <xdr:col>82</xdr:col>
      <xdr:colOff>196850</xdr:colOff>
      <xdr:row>80</xdr:row>
      <xdr:rowOff>119380</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6421100" y="13835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99077</xdr:rowOff>
    </xdr:from>
    <xdr:ext cx="762000" cy="259045"/>
    <xdr:sp macro="" textlink="">
      <xdr:nvSpPr>
        <xdr:cNvPr id="426" name="公債費以外最大値テキスト">
          <a:extLst>
            <a:ext uri="{FF2B5EF4-FFF2-40B4-BE49-F238E27FC236}">
              <a16:creationId xmlns:a16="http://schemas.microsoft.com/office/drawing/2014/main" id="{00000000-0008-0000-0400-0000AA010000}"/>
            </a:ext>
          </a:extLst>
        </xdr:cNvPr>
        <xdr:cNvSpPr txBox="1"/>
      </xdr:nvSpPr>
      <xdr:spPr>
        <a:xfrm>
          <a:off x="16598900" y="12443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74</xdr:row>
      <xdr:rowOff>12700</xdr:rowOff>
    </xdr:from>
    <xdr:to>
      <xdr:col>82</xdr:col>
      <xdr:colOff>196850</xdr:colOff>
      <xdr:row>74</xdr:row>
      <xdr:rowOff>12700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6421100" y="1270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78</xdr:row>
      <xdr:rowOff>127000</xdr:rowOff>
    </xdr:from>
    <xdr:to>
      <xdr:col>82</xdr:col>
      <xdr:colOff>107950</xdr:colOff>
      <xdr:row>78</xdr:row>
      <xdr:rowOff>168911</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flipV="1">
          <a:off x="15671800" y="13500100"/>
          <a:ext cx="83820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50816</xdr:rowOff>
    </xdr:from>
    <xdr:ext cx="762000" cy="259045"/>
    <xdr:sp macro="" textlink="">
      <xdr:nvSpPr>
        <xdr:cNvPr id="429" name="公債費以外平均値テキスト">
          <a:extLst>
            <a:ext uri="{FF2B5EF4-FFF2-40B4-BE49-F238E27FC236}">
              <a16:creationId xmlns:a16="http://schemas.microsoft.com/office/drawing/2014/main" id="{00000000-0008-0000-0400-0000AD010000}"/>
            </a:ext>
          </a:extLst>
        </xdr:cNvPr>
        <xdr:cNvSpPr txBox="1"/>
      </xdr:nvSpPr>
      <xdr:spPr>
        <a:xfrm>
          <a:off x="16598900" y="130810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34289</xdr:rowOff>
    </xdr:from>
    <xdr:to>
      <xdr:col>82</xdr:col>
      <xdr:colOff>158750</xdr:colOff>
      <xdr:row>77</xdr:row>
      <xdr:rowOff>135889</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6459200" y="13235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78</xdr:row>
      <xdr:rowOff>66039</xdr:rowOff>
    </xdr:from>
    <xdr:to>
      <xdr:col>78</xdr:col>
      <xdr:colOff>69850</xdr:colOff>
      <xdr:row>78</xdr:row>
      <xdr:rowOff>168911</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4782800" y="13439139"/>
          <a:ext cx="889000" cy="102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137161</xdr:rowOff>
    </xdr:from>
    <xdr:to>
      <xdr:col>78</xdr:col>
      <xdr:colOff>120650</xdr:colOff>
      <xdr:row>77</xdr:row>
      <xdr:rowOff>67311</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5621000" y="13167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77487</xdr:rowOff>
    </xdr:from>
    <xdr:ext cx="7366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5290800" y="129362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77</xdr:row>
      <xdr:rowOff>12700</xdr:rowOff>
    </xdr:from>
    <xdr:to>
      <xdr:col>73</xdr:col>
      <xdr:colOff>180975</xdr:colOff>
      <xdr:row>78</xdr:row>
      <xdr:rowOff>66039</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3893800" y="13214350"/>
          <a:ext cx="889000" cy="224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91439</xdr:rowOff>
    </xdr:from>
    <xdr:to>
      <xdr:col>74</xdr:col>
      <xdr:colOff>31750</xdr:colOff>
      <xdr:row>77</xdr:row>
      <xdr:rowOff>21589</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4732000" y="13121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31767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4401800" y="12890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77</xdr:row>
      <xdr:rowOff>12700</xdr:rowOff>
    </xdr:from>
    <xdr:to>
      <xdr:col>69</xdr:col>
      <xdr:colOff>92075</xdr:colOff>
      <xdr:row>78</xdr:row>
      <xdr:rowOff>62230</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flipV="1">
          <a:off x="13004800" y="13214350"/>
          <a:ext cx="889000" cy="220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15239</xdr:rowOff>
    </xdr:from>
    <xdr:to>
      <xdr:col>69</xdr:col>
      <xdr:colOff>142875</xdr:colOff>
      <xdr:row>76</xdr:row>
      <xdr:rowOff>116839</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3843000" y="13045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127017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3512800" y="12814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133350</xdr:rowOff>
    </xdr:from>
    <xdr:to>
      <xdr:col>65</xdr:col>
      <xdr:colOff>53975</xdr:colOff>
      <xdr:row>77</xdr:row>
      <xdr:rowOff>63500</xdr:rowOff>
    </xdr:to>
    <xdr:sp macro="" textlink="">
      <xdr:nvSpPr>
        <xdr:cNvPr id="440" name="フローチャート: 判断 439">
          <a:extLst>
            <a:ext uri="{FF2B5EF4-FFF2-40B4-BE49-F238E27FC236}">
              <a16:creationId xmlns:a16="http://schemas.microsoft.com/office/drawing/2014/main" id="{00000000-0008-0000-0400-0000B8010000}"/>
            </a:ext>
          </a:extLst>
        </xdr:cNvPr>
        <xdr:cNvSpPr/>
      </xdr:nvSpPr>
      <xdr:spPr>
        <a:xfrm>
          <a:off x="12954000" y="1316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73677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2623800" y="1293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76200</xdr:rowOff>
    </xdr:from>
    <xdr:to>
      <xdr:col>82</xdr:col>
      <xdr:colOff>158750</xdr:colOff>
      <xdr:row>79</xdr:row>
      <xdr:rowOff>6350</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6459200" y="1344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78</xdr:row>
      <xdr:rowOff>48277</xdr:rowOff>
    </xdr:from>
    <xdr:ext cx="762000" cy="259045"/>
    <xdr:sp macro="" textlink="">
      <xdr:nvSpPr>
        <xdr:cNvPr id="448" name="公債費以外該当値テキスト">
          <a:extLst>
            <a:ext uri="{FF2B5EF4-FFF2-40B4-BE49-F238E27FC236}">
              <a16:creationId xmlns:a16="http://schemas.microsoft.com/office/drawing/2014/main" id="{00000000-0008-0000-0400-0000C0010000}"/>
            </a:ext>
          </a:extLst>
        </xdr:cNvPr>
        <xdr:cNvSpPr txBox="1"/>
      </xdr:nvSpPr>
      <xdr:spPr>
        <a:xfrm>
          <a:off x="16598900" y="13421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78</xdr:row>
      <xdr:rowOff>118111</xdr:rowOff>
    </xdr:from>
    <xdr:to>
      <xdr:col>78</xdr:col>
      <xdr:colOff>120650</xdr:colOff>
      <xdr:row>79</xdr:row>
      <xdr:rowOff>48261</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5621000" y="13491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79</xdr:row>
      <xdr:rowOff>33038</xdr:rowOff>
    </xdr:from>
    <xdr:ext cx="7366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5290800" y="135775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78</xdr:row>
      <xdr:rowOff>15239</xdr:rowOff>
    </xdr:from>
    <xdr:to>
      <xdr:col>74</xdr:col>
      <xdr:colOff>31750</xdr:colOff>
      <xdr:row>78</xdr:row>
      <xdr:rowOff>116839</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4732000" y="13388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78</xdr:row>
      <xdr:rowOff>101616</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4401800" y="134747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133350</xdr:rowOff>
    </xdr:from>
    <xdr:to>
      <xdr:col>69</xdr:col>
      <xdr:colOff>142875</xdr:colOff>
      <xdr:row>77</xdr:row>
      <xdr:rowOff>63500</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3843000" y="1316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48277</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3512800" y="13249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11430</xdr:rowOff>
    </xdr:from>
    <xdr:to>
      <xdr:col>65</xdr:col>
      <xdr:colOff>53975</xdr:colOff>
      <xdr:row>78</xdr:row>
      <xdr:rowOff>113030</xdr:rowOff>
    </xdr:to>
    <xdr:sp macro="" textlink="">
      <xdr:nvSpPr>
        <xdr:cNvPr id="455" name="楕円 454">
          <a:extLst>
            <a:ext uri="{FF2B5EF4-FFF2-40B4-BE49-F238E27FC236}">
              <a16:creationId xmlns:a16="http://schemas.microsoft.com/office/drawing/2014/main" id="{00000000-0008-0000-0400-0000C7010000}"/>
            </a:ext>
          </a:extLst>
        </xdr:cNvPr>
        <xdr:cNvSpPr/>
      </xdr:nvSpPr>
      <xdr:spPr>
        <a:xfrm>
          <a:off x="12954000" y="13384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97807</xdr:rowOff>
    </xdr:from>
    <xdr:ext cx="762000" cy="259045"/>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2623800" y="13470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群馬県昭和村</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3175</xdr:rowOff>
    </xdr:from>
    <xdr:to>
      <xdr:col>33</xdr:col>
      <xdr:colOff>114300</xdr:colOff>
      <xdr:row>20</xdr:row>
      <xdr:rowOff>3175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4798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32402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33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60325</xdr:rowOff>
    </xdr:from>
    <xdr:to>
      <xdr:col>33</xdr:col>
      <xdr:colOff>114300</xdr:colOff>
      <xdr:row>17</xdr:row>
      <xdr:rowOff>60325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0226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89552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288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117475</xdr:rowOff>
    </xdr:from>
    <xdr:to>
      <xdr:col>33</xdr:col>
      <xdr:colOff>114300</xdr:colOff>
      <xdr:row>14</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5654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146702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4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3175</xdr:rowOff>
    </xdr:from>
    <xdr:to>
      <xdr:col>33</xdr:col>
      <xdr:colOff>114300</xdr:colOff>
      <xdr:row>12</xdr:row>
      <xdr:rowOff>3175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1082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32402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2" name="人口1人当たり決算額の推移グラフ枠130">
          <a:extLst>
            <a:ext uri="{FF2B5EF4-FFF2-40B4-BE49-F238E27FC236}">
              <a16:creationId xmlns:a16="http://schemas.microsoft.com/office/drawing/2014/main" id="{00000000-0008-0000-0500-00002A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8785</xdr:rowOff>
    </xdr:from>
    <xdr:to>
      <xdr:col>29</xdr:col>
      <xdr:colOff>127000</xdr:colOff>
      <xdr:row>19</xdr:row>
      <xdr:rowOff>121814</xdr:rowOff>
    </xdr:to>
    <xdr:cxnSp macro="">
      <xdr:nvCxnSpPr>
        <xdr:cNvPr id="43" name="直線コネクタ 42">
          <a:extLst>
            <a:ext uri="{FF2B5EF4-FFF2-40B4-BE49-F238E27FC236}">
              <a16:creationId xmlns:a16="http://schemas.microsoft.com/office/drawing/2014/main" id="{00000000-0008-0000-0500-00002B000000}"/>
            </a:ext>
          </a:extLst>
        </xdr:cNvPr>
        <xdr:cNvCxnSpPr/>
      </xdr:nvCxnSpPr>
      <xdr:spPr bwMode="auto">
        <a:xfrm flipV="1">
          <a:off x="5651500" y="2113810"/>
          <a:ext cx="0" cy="131317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93891</xdr:rowOff>
    </xdr:from>
    <xdr:ext cx="762000" cy="259045"/>
    <xdr:sp macro="" textlink="">
      <xdr:nvSpPr>
        <xdr:cNvPr id="44" name="人口1人当たり決算額の推移最小値テキスト130">
          <a:extLst>
            <a:ext uri="{FF2B5EF4-FFF2-40B4-BE49-F238E27FC236}">
              <a16:creationId xmlns:a16="http://schemas.microsoft.com/office/drawing/2014/main" id="{00000000-0008-0000-0500-00002C000000}"/>
            </a:ext>
          </a:extLst>
        </xdr:cNvPr>
        <xdr:cNvSpPr txBox="1"/>
      </xdr:nvSpPr>
      <xdr:spPr>
        <a:xfrm>
          <a:off x="5740400" y="33990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111,551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121814</xdr:rowOff>
    </xdr:from>
    <xdr:to>
      <xdr:col>30</xdr:col>
      <xdr:colOff>25400</xdr:colOff>
      <xdr:row>19</xdr:row>
      <xdr:rowOff>121814</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a:off x="5562600" y="342698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95162</xdr:rowOff>
    </xdr:from>
    <xdr:ext cx="762000" cy="259045"/>
    <xdr:sp macro="" textlink="">
      <xdr:nvSpPr>
        <xdr:cNvPr id="46" name="人口1人当たり決算額の推移最大値テキスト130">
          <a:extLst>
            <a:ext uri="{FF2B5EF4-FFF2-40B4-BE49-F238E27FC236}">
              <a16:creationId xmlns:a16="http://schemas.microsoft.com/office/drawing/2014/main" id="{00000000-0008-0000-0500-00002E000000}"/>
            </a:ext>
          </a:extLst>
        </xdr:cNvPr>
        <xdr:cNvSpPr txBox="1"/>
      </xdr:nvSpPr>
      <xdr:spPr>
        <a:xfrm>
          <a:off x="5740400" y="1857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398,773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8785</xdr:rowOff>
    </xdr:from>
    <xdr:to>
      <xdr:col>30</xdr:col>
      <xdr:colOff>25400</xdr:colOff>
      <xdr:row>12</xdr:row>
      <xdr:rowOff>8785</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211381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143842</xdr:rowOff>
    </xdr:from>
    <xdr:to>
      <xdr:col>29</xdr:col>
      <xdr:colOff>127000</xdr:colOff>
      <xdr:row>18</xdr:row>
      <xdr:rowOff>163447</xdr:rowOff>
    </xdr:to>
    <xdr:cxnSp macro="">
      <xdr:nvCxnSpPr>
        <xdr:cNvPr id="48" name="直線コネクタ 47">
          <a:extLst>
            <a:ext uri="{FF2B5EF4-FFF2-40B4-BE49-F238E27FC236}">
              <a16:creationId xmlns:a16="http://schemas.microsoft.com/office/drawing/2014/main" id="{00000000-0008-0000-0500-000030000000}"/>
            </a:ext>
          </a:extLst>
        </xdr:cNvPr>
        <xdr:cNvCxnSpPr/>
      </xdr:nvCxnSpPr>
      <xdr:spPr bwMode="auto">
        <a:xfrm flipV="1">
          <a:off x="5003800" y="3277567"/>
          <a:ext cx="647700" cy="1960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95034</xdr:rowOff>
    </xdr:from>
    <xdr:ext cx="762000" cy="259045"/>
    <xdr:sp macro="" textlink="">
      <xdr:nvSpPr>
        <xdr:cNvPr id="49" name="人口1人当たり決算額の推移平均値テキスト130">
          <a:extLst>
            <a:ext uri="{FF2B5EF4-FFF2-40B4-BE49-F238E27FC236}">
              <a16:creationId xmlns:a16="http://schemas.microsoft.com/office/drawing/2014/main" id="{00000000-0008-0000-0500-000031000000}"/>
            </a:ext>
          </a:extLst>
        </xdr:cNvPr>
        <xdr:cNvSpPr txBox="1"/>
      </xdr:nvSpPr>
      <xdr:spPr>
        <a:xfrm>
          <a:off x="5740400" y="27144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222,412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78507</xdr:rowOff>
    </xdr:from>
    <xdr:to>
      <xdr:col>29</xdr:col>
      <xdr:colOff>177800</xdr:colOff>
      <xdr:row>17</xdr:row>
      <xdr:rowOff>8657</xdr:rowOff>
    </xdr:to>
    <xdr:sp macro="" textlink="">
      <xdr:nvSpPr>
        <xdr:cNvPr id="50" name="フローチャート: 判断 49">
          <a:extLst>
            <a:ext uri="{FF2B5EF4-FFF2-40B4-BE49-F238E27FC236}">
              <a16:creationId xmlns:a16="http://schemas.microsoft.com/office/drawing/2014/main" id="{00000000-0008-0000-0500-000032000000}"/>
            </a:ext>
          </a:extLst>
        </xdr:cNvPr>
        <xdr:cNvSpPr/>
      </xdr:nvSpPr>
      <xdr:spPr bwMode="auto">
        <a:xfrm>
          <a:off x="5600700" y="286933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163447</xdr:rowOff>
    </xdr:from>
    <xdr:to>
      <xdr:col>26</xdr:col>
      <xdr:colOff>50800</xdr:colOff>
      <xdr:row>19</xdr:row>
      <xdr:rowOff>14500</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flipV="1">
          <a:off x="4305300" y="3297172"/>
          <a:ext cx="698500" cy="2250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159633</xdr:rowOff>
    </xdr:from>
    <xdr:to>
      <xdr:col>26</xdr:col>
      <xdr:colOff>101600</xdr:colOff>
      <xdr:row>17</xdr:row>
      <xdr:rowOff>89783</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4953000" y="29504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99960</xdr:rowOff>
    </xdr:from>
    <xdr:ext cx="736600" cy="259045"/>
    <xdr:sp macro="" textlink="">
      <xdr:nvSpPr>
        <xdr:cNvPr id="53" name="テキスト ボックス 52">
          <a:extLst>
            <a:ext uri="{FF2B5EF4-FFF2-40B4-BE49-F238E27FC236}">
              <a16:creationId xmlns:a16="http://schemas.microsoft.com/office/drawing/2014/main" id="{00000000-0008-0000-0500-000035000000}"/>
            </a:ext>
          </a:extLst>
        </xdr:cNvPr>
        <xdr:cNvSpPr txBox="1"/>
      </xdr:nvSpPr>
      <xdr:spPr>
        <a:xfrm>
          <a:off x="4622800" y="27193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14500</xdr:rowOff>
    </xdr:from>
    <xdr:to>
      <xdr:col>22</xdr:col>
      <xdr:colOff>114300</xdr:colOff>
      <xdr:row>19</xdr:row>
      <xdr:rowOff>26167</xdr:rowOff>
    </xdr:to>
    <xdr:cxnSp macro="">
      <xdr:nvCxnSpPr>
        <xdr:cNvPr id="54" name="直線コネクタ 53">
          <a:extLst>
            <a:ext uri="{FF2B5EF4-FFF2-40B4-BE49-F238E27FC236}">
              <a16:creationId xmlns:a16="http://schemas.microsoft.com/office/drawing/2014/main" id="{00000000-0008-0000-0500-000036000000}"/>
            </a:ext>
          </a:extLst>
        </xdr:cNvPr>
        <xdr:cNvCxnSpPr/>
      </xdr:nvCxnSpPr>
      <xdr:spPr bwMode="auto">
        <a:xfrm flipV="1">
          <a:off x="3606800" y="3319675"/>
          <a:ext cx="698500" cy="1166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30789</xdr:rowOff>
    </xdr:from>
    <xdr:to>
      <xdr:col>22</xdr:col>
      <xdr:colOff>165100</xdr:colOff>
      <xdr:row>17</xdr:row>
      <xdr:rowOff>132389</xdr:rowOff>
    </xdr:to>
    <xdr:sp macro="" textlink="">
      <xdr:nvSpPr>
        <xdr:cNvPr id="55" name="フローチャート: 判断 54">
          <a:extLst>
            <a:ext uri="{FF2B5EF4-FFF2-40B4-BE49-F238E27FC236}">
              <a16:creationId xmlns:a16="http://schemas.microsoft.com/office/drawing/2014/main" id="{00000000-0008-0000-0500-000037000000}"/>
            </a:ext>
          </a:extLst>
        </xdr:cNvPr>
        <xdr:cNvSpPr/>
      </xdr:nvSpPr>
      <xdr:spPr bwMode="auto">
        <a:xfrm>
          <a:off x="4254500" y="299306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142566</xdr:rowOff>
    </xdr:from>
    <xdr:ext cx="762000" cy="259045"/>
    <xdr:sp macro="" textlink="">
      <xdr:nvSpPr>
        <xdr:cNvPr id="56" name="テキスト ボックス 55">
          <a:extLst>
            <a:ext uri="{FF2B5EF4-FFF2-40B4-BE49-F238E27FC236}">
              <a16:creationId xmlns:a16="http://schemas.microsoft.com/office/drawing/2014/main" id="{00000000-0008-0000-0500-000038000000}"/>
            </a:ext>
          </a:extLst>
        </xdr:cNvPr>
        <xdr:cNvSpPr txBox="1"/>
      </xdr:nvSpPr>
      <xdr:spPr>
        <a:xfrm>
          <a:off x="3924300" y="27619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26167</xdr:rowOff>
    </xdr:from>
    <xdr:to>
      <xdr:col>18</xdr:col>
      <xdr:colOff>177800</xdr:colOff>
      <xdr:row>19</xdr:row>
      <xdr:rowOff>37950</xdr:rowOff>
    </xdr:to>
    <xdr:cxnSp macro="">
      <xdr:nvCxnSpPr>
        <xdr:cNvPr id="57" name="直線コネクタ 56">
          <a:extLst>
            <a:ext uri="{FF2B5EF4-FFF2-40B4-BE49-F238E27FC236}">
              <a16:creationId xmlns:a16="http://schemas.microsoft.com/office/drawing/2014/main" id="{00000000-0008-0000-0500-000039000000}"/>
            </a:ext>
          </a:extLst>
        </xdr:cNvPr>
        <xdr:cNvCxnSpPr/>
      </xdr:nvCxnSpPr>
      <xdr:spPr bwMode="auto">
        <a:xfrm flipV="1">
          <a:off x="2908300" y="3331342"/>
          <a:ext cx="698500" cy="1178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55355</xdr:rowOff>
    </xdr:from>
    <xdr:to>
      <xdr:col>19</xdr:col>
      <xdr:colOff>38100</xdr:colOff>
      <xdr:row>17</xdr:row>
      <xdr:rowOff>156955</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bwMode="auto">
        <a:xfrm>
          <a:off x="3556000" y="301763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167132</xdr:rowOff>
    </xdr:from>
    <xdr:ext cx="762000" cy="259045"/>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3225800" y="27865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81159</xdr:rowOff>
    </xdr:from>
    <xdr:to>
      <xdr:col>15</xdr:col>
      <xdr:colOff>101600</xdr:colOff>
      <xdr:row>18</xdr:row>
      <xdr:rowOff>11309</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2857500" y="30434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21486</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2527300" y="28123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93042</xdr:rowOff>
    </xdr:from>
    <xdr:to>
      <xdr:col>29</xdr:col>
      <xdr:colOff>177800</xdr:colOff>
      <xdr:row>19</xdr:row>
      <xdr:rowOff>23192</xdr:rowOff>
    </xdr:to>
    <xdr:sp macro="" textlink="">
      <xdr:nvSpPr>
        <xdr:cNvPr id="67" name="楕円 66">
          <a:extLst>
            <a:ext uri="{FF2B5EF4-FFF2-40B4-BE49-F238E27FC236}">
              <a16:creationId xmlns:a16="http://schemas.microsoft.com/office/drawing/2014/main" id="{00000000-0008-0000-0500-000043000000}"/>
            </a:ext>
          </a:extLst>
        </xdr:cNvPr>
        <xdr:cNvSpPr/>
      </xdr:nvSpPr>
      <xdr:spPr bwMode="auto">
        <a:xfrm>
          <a:off x="5600700" y="322676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18</xdr:row>
      <xdr:rowOff>65119</xdr:rowOff>
    </xdr:from>
    <xdr:ext cx="762000" cy="259045"/>
    <xdr:sp macro="" textlink="">
      <xdr:nvSpPr>
        <xdr:cNvPr id="68" name="人口1人当たり決算額の推移該当値テキスト130">
          <a:extLst>
            <a:ext uri="{FF2B5EF4-FFF2-40B4-BE49-F238E27FC236}">
              <a16:creationId xmlns:a16="http://schemas.microsoft.com/office/drawing/2014/main" id="{00000000-0008-0000-0500-000044000000}"/>
            </a:ext>
          </a:extLst>
        </xdr:cNvPr>
        <xdr:cNvSpPr txBox="1"/>
      </xdr:nvSpPr>
      <xdr:spPr>
        <a:xfrm>
          <a:off x="5740400" y="31988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144,233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112646</xdr:rowOff>
    </xdr:from>
    <xdr:to>
      <xdr:col>26</xdr:col>
      <xdr:colOff>101600</xdr:colOff>
      <xdr:row>19</xdr:row>
      <xdr:rowOff>42797</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4953000" y="3246371"/>
          <a:ext cx="101600" cy="101601"/>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27574</xdr:rowOff>
    </xdr:from>
    <xdr:ext cx="7366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4622800" y="33327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135150</xdr:rowOff>
    </xdr:from>
    <xdr:to>
      <xdr:col>22</xdr:col>
      <xdr:colOff>165100</xdr:colOff>
      <xdr:row>19</xdr:row>
      <xdr:rowOff>65300</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254500" y="326887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50077</xdr:rowOff>
    </xdr:from>
    <xdr:ext cx="7620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3924300" y="33552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146817</xdr:rowOff>
    </xdr:from>
    <xdr:to>
      <xdr:col>19</xdr:col>
      <xdr:colOff>38100</xdr:colOff>
      <xdr:row>19</xdr:row>
      <xdr:rowOff>76967</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3556000" y="328054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61744</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225800" y="33669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158600</xdr:rowOff>
    </xdr:from>
    <xdr:to>
      <xdr:col>15</xdr:col>
      <xdr:colOff>101600</xdr:colOff>
      <xdr:row>19</xdr:row>
      <xdr:rowOff>88750</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2857500" y="329232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73527</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2527300" y="3378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7" name="正方形/長方形 76">
          <a:extLst>
            <a:ext uri="{FF2B5EF4-FFF2-40B4-BE49-F238E27FC236}">
              <a16:creationId xmlns:a16="http://schemas.microsoft.com/office/drawing/2014/main" id="{00000000-0008-0000-0500-00004D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8" name="角丸四角形 77">
          <a:extLst>
            <a:ext uri="{FF2B5EF4-FFF2-40B4-BE49-F238E27FC236}">
              <a16:creationId xmlns:a16="http://schemas.microsoft.com/office/drawing/2014/main" id="{00000000-0008-0000-0500-00004E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2" name="直線コネクタ 81">
          <a:extLst>
            <a:ext uri="{FF2B5EF4-FFF2-40B4-BE49-F238E27FC236}">
              <a16:creationId xmlns:a16="http://schemas.microsoft.com/office/drawing/2014/main" id="{00000000-0008-0000-0500-000052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7" name="楕円 86">
          <a:extLst>
            <a:ext uri="{FF2B5EF4-FFF2-40B4-BE49-F238E27FC236}">
              <a16:creationId xmlns:a16="http://schemas.microsoft.com/office/drawing/2014/main" id="{00000000-0008-0000-0500-000057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8" name="フローチャート: 判断 87">
          <a:extLst>
            <a:ext uri="{FF2B5EF4-FFF2-40B4-BE49-F238E27FC236}">
              <a16:creationId xmlns:a16="http://schemas.microsoft.com/office/drawing/2014/main" id="{00000000-0008-0000-0500-000058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9" name="正方形/長方形 88">
          <a:extLst>
            <a:ext uri="{FF2B5EF4-FFF2-40B4-BE49-F238E27FC236}">
              <a16:creationId xmlns:a16="http://schemas.microsoft.com/office/drawing/2014/main" id="{00000000-0008-0000-0500-000059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0" name="テキスト ボックス 89">
          <a:extLst>
            <a:ext uri="{FF2B5EF4-FFF2-40B4-BE49-F238E27FC236}">
              <a16:creationId xmlns:a16="http://schemas.microsoft.com/office/drawing/2014/main" id="{00000000-0008-0000-0500-00005A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1" name="直線コネクタ 90">
          <a:extLst>
            <a:ext uri="{FF2B5EF4-FFF2-40B4-BE49-F238E27FC236}">
              <a16:creationId xmlns:a16="http://schemas.microsoft.com/office/drawing/2014/main" id="{00000000-0008-0000-0500-00005B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39</xdr:row>
      <xdr:rowOff>156227</xdr:rowOff>
    </xdr:from>
    <xdr:ext cx="762000" cy="259045"/>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384300" y="779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38</xdr:row>
      <xdr:rowOff>88900</xdr:rowOff>
    </xdr:from>
    <xdr:to>
      <xdr:col>33</xdr:col>
      <xdr:colOff>114300</xdr:colOff>
      <xdr:row>38</xdr:row>
      <xdr:rowOff>88900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295459</xdr:rowOff>
    </xdr:from>
    <xdr:to>
      <xdr:col>29</xdr:col>
      <xdr:colOff>127000</xdr:colOff>
      <xdr:row>38</xdr:row>
      <xdr:rowOff>168719</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220009"/>
          <a:ext cx="0" cy="141631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152931</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6205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168719</xdr:rowOff>
    </xdr:from>
    <xdr:to>
      <xdr:col>30</xdr:col>
      <xdr:colOff>25400</xdr:colOff>
      <xdr:row>38</xdr:row>
      <xdr:rowOff>168719</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63631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38936</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9634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295459</xdr:rowOff>
    </xdr:from>
    <xdr:to>
      <xdr:col>30</xdr:col>
      <xdr:colOff>25400</xdr:colOff>
      <xdr:row>33</xdr:row>
      <xdr:rowOff>295459</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22000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38</xdr:row>
      <xdr:rowOff>33845</xdr:rowOff>
    </xdr:from>
    <xdr:to>
      <xdr:col>29</xdr:col>
      <xdr:colOff>127000</xdr:colOff>
      <xdr:row>38</xdr:row>
      <xdr:rowOff>142754</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a:off x="5003800" y="7501445"/>
          <a:ext cx="647700" cy="10890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173214</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78356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49,775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328137</xdr:rowOff>
    </xdr:from>
    <xdr:to>
      <xdr:col>29</xdr:col>
      <xdr:colOff>177800</xdr:colOff>
      <xdr:row>36</xdr:row>
      <xdr:rowOff>86837</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693848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38</xdr:row>
      <xdr:rowOff>33845</xdr:rowOff>
    </xdr:from>
    <xdr:to>
      <xdr:col>26</xdr:col>
      <xdr:colOff>50800</xdr:colOff>
      <xdr:row>38</xdr:row>
      <xdr:rowOff>81052</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4305300" y="7501445"/>
          <a:ext cx="698500" cy="4720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332327</xdr:rowOff>
    </xdr:from>
    <xdr:to>
      <xdr:col>26</xdr:col>
      <xdr:colOff>101600</xdr:colOff>
      <xdr:row>36</xdr:row>
      <xdr:rowOff>91027</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694267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101204</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67115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38</xdr:row>
      <xdr:rowOff>81052</xdr:rowOff>
    </xdr:from>
    <xdr:to>
      <xdr:col>22</xdr:col>
      <xdr:colOff>114300</xdr:colOff>
      <xdr:row>38</xdr:row>
      <xdr:rowOff>139688</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3606800" y="7548652"/>
          <a:ext cx="698500" cy="5863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3010</xdr:rowOff>
    </xdr:from>
    <xdr:to>
      <xdr:col>22</xdr:col>
      <xdr:colOff>165100</xdr:colOff>
      <xdr:row>36</xdr:row>
      <xdr:rowOff>104610</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695626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114787</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6725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38</xdr:row>
      <xdr:rowOff>95624</xdr:rowOff>
    </xdr:from>
    <xdr:to>
      <xdr:col>18</xdr:col>
      <xdr:colOff>177800</xdr:colOff>
      <xdr:row>38</xdr:row>
      <xdr:rowOff>139688</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a:off x="2908300" y="7563224"/>
          <a:ext cx="698500" cy="4406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74733</xdr:rowOff>
    </xdr:from>
    <xdr:to>
      <xdr:col>19</xdr:col>
      <xdr:colOff>38100</xdr:colOff>
      <xdr:row>37</xdr:row>
      <xdr:rowOff>4883</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702798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186510</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67968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3353</xdr:rowOff>
    </xdr:from>
    <xdr:to>
      <xdr:col>15</xdr:col>
      <xdr:colOff>101600</xdr:colOff>
      <xdr:row>37</xdr:row>
      <xdr:rowOff>104953</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712805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286580</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68969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38</xdr:row>
      <xdr:rowOff>91954</xdr:rowOff>
    </xdr:from>
    <xdr:to>
      <xdr:col>29</xdr:col>
      <xdr:colOff>177800</xdr:colOff>
      <xdr:row>39</xdr:row>
      <xdr:rowOff>22104</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755955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38</xdr:row>
      <xdr:rowOff>531</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74681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37</xdr:row>
      <xdr:rowOff>325945</xdr:rowOff>
    </xdr:from>
    <xdr:to>
      <xdr:col>26</xdr:col>
      <xdr:colOff>101600</xdr:colOff>
      <xdr:row>38</xdr:row>
      <xdr:rowOff>84645</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745064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38</xdr:row>
      <xdr:rowOff>69422</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75370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38</xdr:row>
      <xdr:rowOff>30252</xdr:rowOff>
    </xdr:from>
    <xdr:to>
      <xdr:col>22</xdr:col>
      <xdr:colOff>165100</xdr:colOff>
      <xdr:row>38</xdr:row>
      <xdr:rowOff>131852</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749785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38</xdr:row>
      <xdr:rowOff>116629</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7584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38</xdr:row>
      <xdr:rowOff>88888</xdr:rowOff>
    </xdr:from>
    <xdr:to>
      <xdr:col>19</xdr:col>
      <xdr:colOff>38100</xdr:colOff>
      <xdr:row>39</xdr:row>
      <xdr:rowOff>19038</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755648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39</xdr:row>
      <xdr:rowOff>3815</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76428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44824</xdr:rowOff>
    </xdr:from>
    <xdr:to>
      <xdr:col>15</xdr:col>
      <xdr:colOff>101600</xdr:colOff>
      <xdr:row>38</xdr:row>
      <xdr:rowOff>146424</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751242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38</xdr:row>
      <xdr:rowOff>131201</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7598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群馬県昭和村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6,938
6,294
64.14
6,152,874
5,696,112
372,360
3,280,591
2,759,386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37</xdr:row>
      <xdr:rowOff>168927</xdr:rowOff>
    </xdr:from>
    <xdr:ext cx="59541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166581" y="6512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35</xdr:row>
      <xdr:rowOff>54627</xdr:rowOff>
    </xdr:from>
    <xdr:ext cx="59541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166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32</xdr:row>
      <xdr:rowOff>111777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168927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人件費グラフ枠">
          <a:extLst>
            <a:ext uri="{FF2B5EF4-FFF2-40B4-BE49-F238E27FC236}">
              <a16:creationId xmlns:a16="http://schemas.microsoft.com/office/drawing/2014/main" id="{00000000-0008-0000-06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32</xdr:row>
      <xdr:rowOff>91223</xdr:rowOff>
    </xdr:from>
    <xdr:to>
      <xdr:col>24</xdr:col>
      <xdr:colOff>62865</xdr:colOff>
      <xdr:row>38</xdr:row>
      <xdr:rowOff>164667</xdr:rowOff>
    </xdr:to>
    <xdr:cxnSp macro="">
      <xdr:nvCxnSpPr>
        <xdr:cNvPr id="54" name="直線コネクタ 53">
          <a:extLst>
            <a:ext uri="{FF2B5EF4-FFF2-40B4-BE49-F238E27FC236}">
              <a16:creationId xmlns:a16="http://schemas.microsoft.com/office/drawing/2014/main" id="{00000000-0008-0000-0600-000036000000}"/>
            </a:ext>
          </a:extLst>
        </xdr:cNvPr>
        <xdr:cNvCxnSpPr/>
      </xdr:nvCxnSpPr>
      <xdr:spPr>
        <a:xfrm flipV="1">
          <a:off x="4633595" y="5577623"/>
          <a:ext cx="1270" cy="11021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168494</xdr:rowOff>
    </xdr:from>
    <xdr:ext cx="534377" cy="259045"/>
    <xdr:sp macro="" textlink="">
      <xdr:nvSpPr>
        <xdr:cNvPr id="55" name="人件費最小値テキスト">
          <a:extLst>
            <a:ext uri="{FF2B5EF4-FFF2-40B4-BE49-F238E27FC236}">
              <a16:creationId xmlns:a16="http://schemas.microsoft.com/office/drawing/2014/main" id="{00000000-0008-0000-0600-000037000000}"/>
            </a:ext>
          </a:extLst>
        </xdr:cNvPr>
        <xdr:cNvSpPr txBox="1"/>
      </xdr:nvSpPr>
      <xdr:spPr>
        <a:xfrm>
          <a:off x="4686300" y="6683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94,539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164667</xdr:rowOff>
    </xdr:from>
    <xdr:to>
      <xdr:col>24</xdr:col>
      <xdr:colOff>152400</xdr:colOff>
      <xdr:row>38</xdr:row>
      <xdr:rowOff>164667</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a:off x="4546600" y="6679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37900</xdr:rowOff>
    </xdr:from>
    <xdr:ext cx="599010" cy="259045"/>
    <xdr:sp macro="" textlink="">
      <xdr:nvSpPr>
        <xdr:cNvPr id="57" name="人件費最大値テキスト">
          <a:extLst>
            <a:ext uri="{FF2B5EF4-FFF2-40B4-BE49-F238E27FC236}">
              <a16:creationId xmlns:a16="http://schemas.microsoft.com/office/drawing/2014/main" id="{00000000-0008-0000-0600-000039000000}"/>
            </a:ext>
          </a:extLst>
        </xdr:cNvPr>
        <xdr:cNvSpPr txBox="1"/>
      </xdr:nvSpPr>
      <xdr:spPr>
        <a:xfrm>
          <a:off x="4686300" y="53528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335,603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32</xdr:row>
      <xdr:rowOff>91223</xdr:rowOff>
    </xdr:from>
    <xdr:to>
      <xdr:col>24</xdr:col>
      <xdr:colOff>152400</xdr:colOff>
      <xdr:row>32</xdr:row>
      <xdr:rowOff>91223</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55776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38</xdr:row>
      <xdr:rowOff>24646</xdr:rowOff>
    </xdr:from>
    <xdr:to>
      <xdr:col>24</xdr:col>
      <xdr:colOff>63500</xdr:colOff>
      <xdr:row>38</xdr:row>
      <xdr:rowOff>53975</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flipV="1">
          <a:off x="3797300" y="6539746"/>
          <a:ext cx="838200" cy="29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60228</xdr:rowOff>
    </xdr:from>
    <xdr:ext cx="599010" cy="259045"/>
    <xdr:sp macro="" textlink="">
      <xdr:nvSpPr>
        <xdr:cNvPr id="60" name="人件費平均値テキスト">
          <a:extLst>
            <a:ext uri="{FF2B5EF4-FFF2-40B4-BE49-F238E27FC236}">
              <a16:creationId xmlns:a16="http://schemas.microsoft.com/office/drawing/2014/main" id="{00000000-0008-0000-0600-00003C000000}"/>
            </a:ext>
          </a:extLst>
        </xdr:cNvPr>
        <xdr:cNvSpPr txBox="1"/>
      </xdr:nvSpPr>
      <xdr:spPr>
        <a:xfrm>
          <a:off x="4686300" y="606097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186,275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37351</xdr:rowOff>
    </xdr:from>
    <xdr:to>
      <xdr:col>24</xdr:col>
      <xdr:colOff>114300</xdr:colOff>
      <xdr:row>36</xdr:row>
      <xdr:rowOff>138951</xdr:rowOff>
    </xdr:to>
    <xdr:sp macro="" textlink="">
      <xdr:nvSpPr>
        <xdr:cNvPr id="61" name="フローチャート: 判断 60">
          <a:extLst>
            <a:ext uri="{FF2B5EF4-FFF2-40B4-BE49-F238E27FC236}">
              <a16:creationId xmlns:a16="http://schemas.microsoft.com/office/drawing/2014/main" id="{00000000-0008-0000-0600-00003D000000}"/>
            </a:ext>
          </a:extLst>
        </xdr:cNvPr>
        <xdr:cNvSpPr/>
      </xdr:nvSpPr>
      <xdr:spPr>
        <a:xfrm>
          <a:off x="4584700" y="6209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53975</xdr:rowOff>
    </xdr:from>
    <xdr:to>
      <xdr:col>19</xdr:col>
      <xdr:colOff>177800</xdr:colOff>
      <xdr:row>38</xdr:row>
      <xdr:rowOff>55086</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flipV="1">
          <a:off x="2908300" y="6569075"/>
          <a:ext cx="889000" cy="1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107174</xdr:rowOff>
    </xdr:from>
    <xdr:to>
      <xdr:col>20</xdr:col>
      <xdr:colOff>38100</xdr:colOff>
      <xdr:row>37</xdr:row>
      <xdr:rowOff>37324</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3746500" y="6279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35</xdr:row>
      <xdr:rowOff>53851</xdr:rowOff>
    </xdr:from>
    <xdr:ext cx="599010" cy="259045"/>
    <xdr:sp macro="" textlink="">
      <xdr:nvSpPr>
        <xdr:cNvPr id="64" name="テキスト ボックス 63">
          <a:extLst>
            <a:ext uri="{FF2B5EF4-FFF2-40B4-BE49-F238E27FC236}">
              <a16:creationId xmlns:a16="http://schemas.microsoft.com/office/drawing/2014/main" id="{00000000-0008-0000-0600-000040000000}"/>
            </a:ext>
          </a:extLst>
        </xdr:cNvPr>
        <xdr:cNvSpPr txBox="1"/>
      </xdr:nvSpPr>
      <xdr:spPr>
        <a:xfrm>
          <a:off x="3497795" y="60546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55086</xdr:rowOff>
    </xdr:from>
    <xdr:to>
      <xdr:col>15</xdr:col>
      <xdr:colOff>50800</xdr:colOff>
      <xdr:row>38</xdr:row>
      <xdr:rowOff>65949</xdr:rowOff>
    </xdr:to>
    <xdr:cxnSp macro="">
      <xdr:nvCxnSpPr>
        <xdr:cNvPr id="65" name="直線コネクタ 64">
          <a:extLst>
            <a:ext uri="{FF2B5EF4-FFF2-40B4-BE49-F238E27FC236}">
              <a16:creationId xmlns:a16="http://schemas.microsoft.com/office/drawing/2014/main" id="{00000000-0008-0000-0600-000041000000}"/>
            </a:ext>
          </a:extLst>
        </xdr:cNvPr>
        <xdr:cNvCxnSpPr/>
      </xdr:nvCxnSpPr>
      <xdr:spPr>
        <a:xfrm flipV="1">
          <a:off x="2019300" y="6570186"/>
          <a:ext cx="889000" cy="10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125485</xdr:rowOff>
    </xdr:from>
    <xdr:to>
      <xdr:col>15</xdr:col>
      <xdr:colOff>101600</xdr:colOff>
      <xdr:row>37</xdr:row>
      <xdr:rowOff>55635</xdr:rowOff>
    </xdr:to>
    <xdr:sp macro="" textlink="">
      <xdr:nvSpPr>
        <xdr:cNvPr id="66" name="フローチャート: 判断 65">
          <a:extLst>
            <a:ext uri="{FF2B5EF4-FFF2-40B4-BE49-F238E27FC236}">
              <a16:creationId xmlns:a16="http://schemas.microsoft.com/office/drawing/2014/main" id="{00000000-0008-0000-0600-000042000000}"/>
            </a:ext>
          </a:extLst>
        </xdr:cNvPr>
        <xdr:cNvSpPr/>
      </xdr:nvSpPr>
      <xdr:spPr>
        <a:xfrm>
          <a:off x="2857500" y="6297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72162</xdr:rowOff>
    </xdr:from>
    <xdr:ext cx="599010" cy="259045"/>
    <xdr:sp macro="" textlink="">
      <xdr:nvSpPr>
        <xdr:cNvPr id="67" name="テキスト ボックス 66">
          <a:extLst>
            <a:ext uri="{FF2B5EF4-FFF2-40B4-BE49-F238E27FC236}">
              <a16:creationId xmlns:a16="http://schemas.microsoft.com/office/drawing/2014/main" id="{00000000-0008-0000-0600-000043000000}"/>
            </a:ext>
          </a:extLst>
        </xdr:cNvPr>
        <xdr:cNvSpPr txBox="1"/>
      </xdr:nvSpPr>
      <xdr:spPr>
        <a:xfrm>
          <a:off x="2608795" y="60729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65949</xdr:rowOff>
    </xdr:from>
    <xdr:to>
      <xdr:col>10</xdr:col>
      <xdr:colOff>114300</xdr:colOff>
      <xdr:row>38</xdr:row>
      <xdr:rowOff>67307</xdr:rowOff>
    </xdr:to>
    <xdr:cxnSp macro="">
      <xdr:nvCxnSpPr>
        <xdr:cNvPr id="68" name="直線コネクタ 67">
          <a:extLst>
            <a:ext uri="{FF2B5EF4-FFF2-40B4-BE49-F238E27FC236}">
              <a16:creationId xmlns:a16="http://schemas.microsoft.com/office/drawing/2014/main" id="{00000000-0008-0000-0600-000044000000}"/>
            </a:ext>
          </a:extLst>
        </xdr:cNvPr>
        <xdr:cNvCxnSpPr/>
      </xdr:nvCxnSpPr>
      <xdr:spPr>
        <a:xfrm flipV="1">
          <a:off x="1130300" y="6581049"/>
          <a:ext cx="889000" cy="13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140243</xdr:rowOff>
    </xdr:from>
    <xdr:to>
      <xdr:col>10</xdr:col>
      <xdr:colOff>165100</xdr:colOff>
      <xdr:row>37</xdr:row>
      <xdr:rowOff>70393</xdr:rowOff>
    </xdr:to>
    <xdr:sp macro="" textlink="">
      <xdr:nvSpPr>
        <xdr:cNvPr id="69" name="フローチャート: 判断 68">
          <a:extLst>
            <a:ext uri="{FF2B5EF4-FFF2-40B4-BE49-F238E27FC236}">
              <a16:creationId xmlns:a16="http://schemas.microsoft.com/office/drawing/2014/main" id="{00000000-0008-0000-0600-000045000000}"/>
            </a:ext>
          </a:extLst>
        </xdr:cNvPr>
        <xdr:cNvSpPr/>
      </xdr:nvSpPr>
      <xdr:spPr>
        <a:xfrm>
          <a:off x="1968500" y="6312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86920</xdr:rowOff>
    </xdr:from>
    <xdr:ext cx="599010" cy="259045"/>
    <xdr:sp macro="" textlink="">
      <xdr:nvSpPr>
        <xdr:cNvPr id="70" name="テキスト ボックス 69">
          <a:extLst>
            <a:ext uri="{FF2B5EF4-FFF2-40B4-BE49-F238E27FC236}">
              <a16:creationId xmlns:a16="http://schemas.microsoft.com/office/drawing/2014/main" id="{00000000-0008-0000-0600-000046000000}"/>
            </a:ext>
          </a:extLst>
        </xdr:cNvPr>
        <xdr:cNvSpPr txBox="1"/>
      </xdr:nvSpPr>
      <xdr:spPr>
        <a:xfrm>
          <a:off x="1719795" y="60876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4021</xdr:rowOff>
    </xdr:from>
    <xdr:to>
      <xdr:col>6</xdr:col>
      <xdr:colOff>38100</xdr:colOff>
      <xdr:row>37</xdr:row>
      <xdr:rowOff>105621</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079500" y="6347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122148</xdr:rowOff>
    </xdr:from>
    <xdr:ext cx="599010"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830795" y="61228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145296</xdr:rowOff>
    </xdr:from>
    <xdr:to>
      <xdr:col>24</xdr:col>
      <xdr:colOff>114300</xdr:colOff>
      <xdr:row>38</xdr:row>
      <xdr:rowOff>75446</xdr:rowOff>
    </xdr:to>
    <xdr:sp macro="" textlink="">
      <xdr:nvSpPr>
        <xdr:cNvPr id="78" name="楕円 77">
          <a:extLst>
            <a:ext uri="{FF2B5EF4-FFF2-40B4-BE49-F238E27FC236}">
              <a16:creationId xmlns:a16="http://schemas.microsoft.com/office/drawing/2014/main" id="{00000000-0008-0000-0600-00004E000000}"/>
            </a:ext>
          </a:extLst>
        </xdr:cNvPr>
        <xdr:cNvSpPr/>
      </xdr:nvSpPr>
      <xdr:spPr>
        <a:xfrm>
          <a:off x="4584700" y="6488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123723</xdr:rowOff>
    </xdr:from>
    <xdr:ext cx="599010" cy="259045"/>
    <xdr:sp macro="" textlink="">
      <xdr:nvSpPr>
        <xdr:cNvPr id="79" name="人件費該当値テキスト">
          <a:extLst>
            <a:ext uri="{FF2B5EF4-FFF2-40B4-BE49-F238E27FC236}">
              <a16:creationId xmlns:a16="http://schemas.microsoft.com/office/drawing/2014/main" id="{00000000-0008-0000-0600-00004F000000}"/>
            </a:ext>
          </a:extLst>
        </xdr:cNvPr>
        <xdr:cNvSpPr txBox="1"/>
      </xdr:nvSpPr>
      <xdr:spPr>
        <a:xfrm>
          <a:off x="4686300" y="64673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125,165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3175</xdr:rowOff>
    </xdr:from>
    <xdr:to>
      <xdr:col>20</xdr:col>
      <xdr:colOff>38100</xdr:colOff>
      <xdr:row>38</xdr:row>
      <xdr:rowOff>104775</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3746500" y="6518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38</xdr:row>
      <xdr:rowOff>95902</xdr:rowOff>
    </xdr:from>
    <xdr:ext cx="59901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3497795" y="66110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4286</xdr:rowOff>
    </xdr:from>
    <xdr:to>
      <xdr:col>15</xdr:col>
      <xdr:colOff>101600</xdr:colOff>
      <xdr:row>38</xdr:row>
      <xdr:rowOff>105886</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2857500" y="6519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38</xdr:row>
      <xdr:rowOff>97013</xdr:rowOff>
    </xdr:from>
    <xdr:ext cx="599010"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2608795" y="66121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15149</xdr:rowOff>
    </xdr:from>
    <xdr:to>
      <xdr:col>10</xdr:col>
      <xdr:colOff>165100</xdr:colOff>
      <xdr:row>38</xdr:row>
      <xdr:rowOff>116749</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1968500" y="6530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38</xdr:row>
      <xdr:rowOff>107876</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1719795" y="66229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16507</xdr:rowOff>
    </xdr:from>
    <xdr:to>
      <xdr:col>6</xdr:col>
      <xdr:colOff>38100</xdr:colOff>
      <xdr:row>38</xdr:row>
      <xdr:rowOff>118107</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079500" y="6531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38</xdr:row>
      <xdr:rowOff>109234</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830795" y="66243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6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73,206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6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6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58</xdr:row>
      <xdr:rowOff>73677</xdr:rowOff>
    </xdr:from>
    <xdr:ext cx="595419"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166581" y="1001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1" name="物件費グラフ枠">
          <a:extLst>
            <a:ext uri="{FF2B5EF4-FFF2-40B4-BE49-F238E27FC236}">
              <a16:creationId xmlns:a16="http://schemas.microsoft.com/office/drawing/2014/main" id="{00000000-0008-0000-0600-00006F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49</xdr:row>
      <xdr:rowOff>166252</xdr:rowOff>
    </xdr:from>
    <xdr:to>
      <xdr:col>24</xdr:col>
      <xdr:colOff>62865</xdr:colOff>
      <xdr:row>59</xdr:row>
      <xdr:rowOff>49334</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flipV="1">
          <a:off x="4633595" y="8567302"/>
          <a:ext cx="1270" cy="15975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53161</xdr:rowOff>
    </xdr:from>
    <xdr:ext cx="534377" cy="259045"/>
    <xdr:sp macro="" textlink="">
      <xdr:nvSpPr>
        <xdr:cNvPr id="113" name="物件費最小値テキスト">
          <a:extLst>
            <a:ext uri="{FF2B5EF4-FFF2-40B4-BE49-F238E27FC236}">
              <a16:creationId xmlns:a16="http://schemas.microsoft.com/office/drawing/2014/main" id="{00000000-0008-0000-0600-000071000000}"/>
            </a:ext>
          </a:extLst>
        </xdr:cNvPr>
        <xdr:cNvSpPr txBox="1"/>
      </xdr:nvSpPr>
      <xdr:spPr>
        <a:xfrm>
          <a:off x="4686300" y="10168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49334</xdr:rowOff>
    </xdr:from>
    <xdr:to>
      <xdr:col>24</xdr:col>
      <xdr:colOff>152400</xdr:colOff>
      <xdr:row>59</xdr:row>
      <xdr:rowOff>49334</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4546600" y="101648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112929</xdr:rowOff>
    </xdr:from>
    <xdr:ext cx="599010" cy="259045"/>
    <xdr:sp macro="" textlink="">
      <xdr:nvSpPr>
        <xdr:cNvPr id="115" name="物件費最大値テキスト">
          <a:extLst>
            <a:ext uri="{FF2B5EF4-FFF2-40B4-BE49-F238E27FC236}">
              <a16:creationId xmlns:a16="http://schemas.microsoft.com/office/drawing/2014/main" id="{00000000-0008-0000-0600-000073000000}"/>
            </a:ext>
          </a:extLst>
        </xdr:cNvPr>
        <xdr:cNvSpPr txBox="1"/>
      </xdr:nvSpPr>
      <xdr:spPr>
        <a:xfrm>
          <a:off x="4686300" y="83425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518,031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49</xdr:row>
      <xdr:rowOff>166252</xdr:rowOff>
    </xdr:from>
    <xdr:to>
      <xdr:col>24</xdr:col>
      <xdr:colOff>152400</xdr:colOff>
      <xdr:row>49</xdr:row>
      <xdr:rowOff>166252</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85673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141791</xdr:rowOff>
    </xdr:from>
    <xdr:to>
      <xdr:col>24</xdr:col>
      <xdr:colOff>63500</xdr:colOff>
      <xdr:row>58</xdr:row>
      <xdr:rowOff>149016</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flipV="1">
          <a:off x="3797300" y="10085891"/>
          <a:ext cx="838200" cy="72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29889</xdr:rowOff>
    </xdr:from>
    <xdr:ext cx="599010" cy="259045"/>
    <xdr:sp macro="" textlink="">
      <xdr:nvSpPr>
        <xdr:cNvPr id="118" name="物件費平均値テキスト">
          <a:extLst>
            <a:ext uri="{FF2B5EF4-FFF2-40B4-BE49-F238E27FC236}">
              <a16:creationId xmlns:a16="http://schemas.microsoft.com/office/drawing/2014/main" id="{00000000-0008-0000-0600-000076000000}"/>
            </a:ext>
          </a:extLst>
        </xdr:cNvPr>
        <xdr:cNvSpPr txBox="1"/>
      </xdr:nvSpPr>
      <xdr:spPr>
        <a:xfrm>
          <a:off x="4686300" y="963108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186,493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7012</xdr:rowOff>
    </xdr:from>
    <xdr:to>
      <xdr:col>24</xdr:col>
      <xdr:colOff>114300</xdr:colOff>
      <xdr:row>57</xdr:row>
      <xdr:rowOff>108612</xdr:rowOff>
    </xdr:to>
    <xdr:sp macro="" textlink="">
      <xdr:nvSpPr>
        <xdr:cNvPr id="119" name="フローチャート: 判断 118">
          <a:extLst>
            <a:ext uri="{FF2B5EF4-FFF2-40B4-BE49-F238E27FC236}">
              <a16:creationId xmlns:a16="http://schemas.microsoft.com/office/drawing/2014/main" id="{00000000-0008-0000-0600-000077000000}"/>
            </a:ext>
          </a:extLst>
        </xdr:cNvPr>
        <xdr:cNvSpPr/>
      </xdr:nvSpPr>
      <xdr:spPr>
        <a:xfrm>
          <a:off x="4584700" y="9779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149016</xdr:rowOff>
    </xdr:from>
    <xdr:to>
      <xdr:col>19</xdr:col>
      <xdr:colOff>177800</xdr:colOff>
      <xdr:row>58</xdr:row>
      <xdr:rowOff>153767</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flipV="1">
          <a:off x="2908300" y="10093116"/>
          <a:ext cx="889000" cy="47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47569</xdr:rowOff>
    </xdr:from>
    <xdr:to>
      <xdr:col>20</xdr:col>
      <xdr:colOff>38100</xdr:colOff>
      <xdr:row>57</xdr:row>
      <xdr:rowOff>149169</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3746500" y="9820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165696</xdr:rowOff>
    </xdr:from>
    <xdr:ext cx="599010" cy="259045"/>
    <xdr:sp macro="" textlink="">
      <xdr:nvSpPr>
        <xdr:cNvPr id="122" name="テキスト ボックス 121">
          <a:extLst>
            <a:ext uri="{FF2B5EF4-FFF2-40B4-BE49-F238E27FC236}">
              <a16:creationId xmlns:a16="http://schemas.microsoft.com/office/drawing/2014/main" id="{00000000-0008-0000-0600-00007A000000}"/>
            </a:ext>
          </a:extLst>
        </xdr:cNvPr>
        <xdr:cNvSpPr txBox="1"/>
      </xdr:nvSpPr>
      <xdr:spPr>
        <a:xfrm>
          <a:off x="3497795" y="95954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175,848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153767</xdr:rowOff>
    </xdr:from>
    <xdr:to>
      <xdr:col>15</xdr:col>
      <xdr:colOff>50800</xdr:colOff>
      <xdr:row>59</xdr:row>
      <xdr:rowOff>28132</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flipV="1">
          <a:off x="2019300" y="10097867"/>
          <a:ext cx="889000" cy="45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60641</xdr:rowOff>
    </xdr:from>
    <xdr:to>
      <xdr:col>15</xdr:col>
      <xdr:colOff>101600</xdr:colOff>
      <xdr:row>57</xdr:row>
      <xdr:rowOff>162241</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2857500" y="9833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7318</xdr:rowOff>
    </xdr:from>
    <xdr:ext cx="599010" cy="259045"/>
    <xdr:sp macro="" textlink="">
      <xdr:nvSpPr>
        <xdr:cNvPr id="125" name="テキスト ボックス 124">
          <a:extLst>
            <a:ext uri="{FF2B5EF4-FFF2-40B4-BE49-F238E27FC236}">
              <a16:creationId xmlns:a16="http://schemas.microsoft.com/office/drawing/2014/main" id="{00000000-0008-0000-0600-00007D000000}"/>
            </a:ext>
          </a:extLst>
        </xdr:cNvPr>
        <xdr:cNvSpPr txBox="1"/>
      </xdr:nvSpPr>
      <xdr:spPr>
        <a:xfrm>
          <a:off x="2608795" y="9608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172,417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59</xdr:row>
      <xdr:rowOff>26341</xdr:rowOff>
    </xdr:from>
    <xdr:to>
      <xdr:col>10</xdr:col>
      <xdr:colOff>114300</xdr:colOff>
      <xdr:row>59</xdr:row>
      <xdr:rowOff>28132</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a:off x="1130300" y="10141891"/>
          <a:ext cx="889000" cy="17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83558</xdr:rowOff>
    </xdr:from>
    <xdr:to>
      <xdr:col>10</xdr:col>
      <xdr:colOff>165100</xdr:colOff>
      <xdr:row>58</xdr:row>
      <xdr:rowOff>13708</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1968500" y="9856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30235</xdr:rowOff>
    </xdr:from>
    <xdr:ext cx="599010"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1719795" y="96314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134418</xdr:rowOff>
    </xdr:from>
    <xdr:to>
      <xdr:col>6</xdr:col>
      <xdr:colOff>38100</xdr:colOff>
      <xdr:row>58</xdr:row>
      <xdr:rowOff>64568</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079500" y="9907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81095</xdr:rowOff>
    </xdr:from>
    <xdr:ext cx="59901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830795" y="96822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90991</xdr:rowOff>
    </xdr:from>
    <xdr:to>
      <xdr:col>24</xdr:col>
      <xdr:colOff>114300</xdr:colOff>
      <xdr:row>59</xdr:row>
      <xdr:rowOff>21141</xdr:rowOff>
    </xdr:to>
    <xdr:sp macro="" textlink="">
      <xdr:nvSpPr>
        <xdr:cNvPr id="136" name="楕円 135">
          <a:extLst>
            <a:ext uri="{FF2B5EF4-FFF2-40B4-BE49-F238E27FC236}">
              <a16:creationId xmlns:a16="http://schemas.microsoft.com/office/drawing/2014/main" id="{00000000-0008-0000-0600-000088000000}"/>
            </a:ext>
          </a:extLst>
        </xdr:cNvPr>
        <xdr:cNvSpPr/>
      </xdr:nvSpPr>
      <xdr:spPr>
        <a:xfrm>
          <a:off x="4584700" y="10035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5918</xdr:rowOff>
    </xdr:from>
    <xdr:ext cx="599010" cy="259045"/>
    <xdr:sp macro="" textlink="">
      <xdr:nvSpPr>
        <xdr:cNvPr id="137" name="物件費該当値テキスト">
          <a:extLst>
            <a:ext uri="{FF2B5EF4-FFF2-40B4-BE49-F238E27FC236}">
              <a16:creationId xmlns:a16="http://schemas.microsoft.com/office/drawing/2014/main" id="{00000000-0008-0000-0600-000089000000}"/>
            </a:ext>
          </a:extLst>
        </xdr:cNvPr>
        <xdr:cNvSpPr txBox="1"/>
      </xdr:nvSpPr>
      <xdr:spPr>
        <a:xfrm>
          <a:off x="4686300" y="99500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98216</xdr:rowOff>
    </xdr:from>
    <xdr:to>
      <xdr:col>20</xdr:col>
      <xdr:colOff>38100</xdr:colOff>
      <xdr:row>59</xdr:row>
      <xdr:rowOff>28366</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3746500" y="10042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59</xdr:row>
      <xdr:rowOff>19493</xdr:rowOff>
    </xdr:from>
    <xdr:ext cx="59901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3497795" y="101350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102967</xdr:rowOff>
    </xdr:from>
    <xdr:to>
      <xdr:col>15</xdr:col>
      <xdr:colOff>101600</xdr:colOff>
      <xdr:row>59</xdr:row>
      <xdr:rowOff>33117</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2857500" y="10047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59</xdr:row>
      <xdr:rowOff>24244</xdr:rowOff>
    </xdr:from>
    <xdr:ext cx="59901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2608795" y="101397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148782</xdr:rowOff>
    </xdr:from>
    <xdr:to>
      <xdr:col>10</xdr:col>
      <xdr:colOff>165100</xdr:colOff>
      <xdr:row>59</xdr:row>
      <xdr:rowOff>78932</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1968500" y="10092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59</xdr:row>
      <xdr:rowOff>70059</xdr:rowOff>
    </xdr:from>
    <xdr:ext cx="59901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1719795" y="101856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146991</xdr:rowOff>
    </xdr:from>
    <xdr:to>
      <xdr:col>6</xdr:col>
      <xdr:colOff>38100</xdr:colOff>
      <xdr:row>59</xdr:row>
      <xdr:rowOff>77141</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079500" y="10091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59</xdr:row>
      <xdr:rowOff>68268</xdr:rowOff>
    </xdr:from>
    <xdr:ext cx="599010"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830795" y="101838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4" name="テキスト ボックス 153">
          <a:extLst>
            <a:ext uri="{FF2B5EF4-FFF2-40B4-BE49-F238E27FC236}">
              <a16:creationId xmlns:a16="http://schemas.microsoft.com/office/drawing/2014/main" id="{00000000-0008-0000-0600-00009A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5" name="直線コネクタ 154">
          <a:extLst>
            <a:ext uri="{FF2B5EF4-FFF2-40B4-BE49-F238E27FC236}">
              <a16:creationId xmlns:a16="http://schemas.microsoft.com/office/drawing/2014/main" id="{00000000-0008-0000-0600-00009B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98879</xdr:rowOff>
    </xdr:from>
    <xdr:to>
      <xdr:col>28</xdr:col>
      <xdr:colOff>114300</xdr:colOff>
      <xdr:row>79</xdr:row>
      <xdr:rowOff>98879</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128106</xdr:rowOff>
    </xdr:from>
    <xdr:ext cx="248786" cy="259045"/>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513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144434</xdr:rowOff>
    </xdr:from>
    <xdr:ext cx="531299"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230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74</xdr:row>
      <xdr:rowOff>160762</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5642</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21970</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維持補修費グラフ枠">
          <a:extLst>
            <a:ext uri="{FF2B5EF4-FFF2-40B4-BE49-F238E27FC236}">
              <a16:creationId xmlns:a16="http://schemas.microsoft.com/office/drawing/2014/main" id="{00000000-0008-0000-06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127846</xdr:rowOff>
    </xdr:from>
    <xdr:to>
      <xdr:col>24</xdr:col>
      <xdr:colOff>62865</xdr:colOff>
      <xdr:row>79</xdr:row>
      <xdr:rowOff>98062</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flipV="1">
          <a:off x="4633595" y="12129346"/>
          <a:ext cx="1270" cy="15132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101889</xdr:rowOff>
    </xdr:from>
    <xdr:ext cx="313932" cy="259045"/>
    <xdr:sp macro="" textlink="">
      <xdr:nvSpPr>
        <xdr:cNvPr id="172" name="維持補修費最小値テキスト">
          <a:extLst>
            <a:ext uri="{FF2B5EF4-FFF2-40B4-BE49-F238E27FC236}">
              <a16:creationId xmlns:a16="http://schemas.microsoft.com/office/drawing/2014/main" id="{00000000-0008-0000-0600-0000AC000000}"/>
            </a:ext>
          </a:extLst>
        </xdr:cNvPr>
        <xdr:cNvSpPr txBox="1"/>
      </xdr:nvSpPr>
      <xdr:spPr>
        <a:xfrm>
          <a:off x="4686300" y="1364643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98062</xdr:rowOff>
    </xdr:from>
    <xdr:to>
      <xdr:col>24</xdr:col>
      <xdr:colOff>152400</xdr:colOff>
      <xdr:row>79</xdr:row>
      <xdr:rowOff>98062</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36426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74523</xdr:rowOff>
    </xdr:from>
    <xdr:ext cx="534377" cy="259045"/>
    <xdr:sp macro="" textlink="">
      <xdr:nvSpPr>
        <xdr:cNvPr id="174" name="維持補修費最大値テキスト">
          <a:extLst>
            <a:ext uri="{FF2B5EF4-FFF2-40B4-BE49-F238E27FC236}">
              <a16:creationId xmlns:a16="http://schemas.microsoft.com/office/drawing/2014/main" id="{00000000-0008-0000-0600-0000AE000000}"/>
            </a:ext>
          </a:extLst>
        </xdr:cNvPr>
        <xdr:cNvSpPr txBox="1"/>
      </xdr:nvSpPr>
      <xdr:spPr>
        <a:xfrm>
          <a:off x="4686300" y="11904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92,726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127846</xdr:rowOff>
    </xdr:from>
    <xdr:to>
      <xdr:col>24</xdr:col>
      <xdr:colOff>152400</xdr:colOff>
      <xdr:row>70</xdr:row>
      <xdr:rowOff>127846</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4546600" y="121293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170872</xdr:rowOff>
    </xdr:from>
    <xdr:to>
      <xdr:col>24</xdr:col>
      <xdr:colOff>63500</xdr:colOff>
      <xdr:row>77</xdr:row>
      <xdr:rowOff>133201</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flipV="1">
          <a:off x="3797300" y="13201072"/>
          <a:ext cx="838200" cy="1337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136282</xdr:rowOff>
    </xdr:from>
    <xdr:ext cx="534377" cy="259045"/>
    <xdr:sp macro="" textlink="">
      <xdr:nvSpPr>
        <xdr:cNvPr id="177" name="維持補修費平均値テキスト">
          <a:extLst>
            <a:ext uri="{FF2B5EF4-FFF2-40B4-BE49-F238E27FC236}">
              <a16:creationId xmlns:a16="http://schemas.microsoft.com/office/drawing/2014/main" id="{00000000-0008-0000-0600-0000B1000000}"/>
            </a:ext>
          </a:extLst>
        </xdr:cNvPr>
        <xdr:cNvSpPr txBox="1"/>
      </xdr:nvSpPr>
      <xdr:spPr>
        <a:xfrm>
          <a:off x="4686300" y="131664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157855</xdr:rowOff>
    </xdr:from>
    <xdr:to>
      <xdr:col>24</xdr:col>
      <xdr:colOff>114300</xdr:colOff>
      <xdr:row>77</xdr:row>
      <xdr:rowOff>88005</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4584700" y="13188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110782</xdr:rowOff>
    </xdr:from>
    <xdr:to>
      <xdr:col>19</xdr:col>
      <xdr:colOff>177800</xdr:colOff>
      <xdr:row>77</xdr:row>
      <xdr:rowOff>133201</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2908300" y="13312432"/>
          <a:ext cx="889000" cy="224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25676</xdr:rowOff>
    </xdr:from>
    <xdr:to>
      <xdr:col>20</xdr:col>
      <xdr:colOff>38100</xdr:colOff>
      <xdr:row>77</xdr:row>
      <xdr:rowOff>127276</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3746500" y="13227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75</xdr:row>
      <xdr:rowOff>143803</xdr:rowOff>
    </xdr:from>
    <xdr:ext cx="534377"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3530111" y="130025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110782</xdr:rowOff>
    </xdr:from>
    <xdr:to>
      <xdr:col>15</xdr:col>
      <xdr:colOff>50800</xdr:colOff>
      <xdr:row>77</xdr:row>
      <xdr:rowOff>126212</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flipV="1">
          <a:off x="2019300" y="13312432"/>
          <a:ext cx="889000" cy="15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38264</xdr:rowOff>
    </xdr:from>
    <xdr:to>
      <xdr:col>15</xdr:col>
      <xdr:colOff>101600</xdr:colOff>
      <xdr:row>77</xdr:row>
      <xdr:rowOff>139864</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2857500" y="13239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75</xdr:row>
      <xdr:rowOff>156391</xdr:rowOff>
    </xdr:from>
    <xdr:ext cx="534377"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2641111" y="13015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118636</xdr:rowOff>
    </xdr:from>
    <xdr:to>
      <xdr:col>10</xdr:col>
      <xdr:colOff>114300</xdr:colOff>
      <xdr:row>77</xdr:row>
      <xdr:rowOff>126212</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a:off x="1130300" y="13320286"/>
          <a:ext cx="889000" cy="7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57860</xdr:rowOff>
    </xdr:from>
    <xdr:to>
      <xdr:col>10</xdr:col>
      <xdr:colOff>165100</xdr:colOff>
      <xdr:row>77</xdr:row>
      <xdr:rowOff>159460</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968500" y="13259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4537</xdr:rowOff>
    </xdr:from>
    <xdr:ext cx="534377"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1752111" y="13034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95659</xdr:rowOff>
    </xdr:from>
    <xdr:to>
      <xdr:col>6</xdr:col>
      <xdr:colOff>38100</xdr:colOff>
      <xdr:row>78</xdr:row>
      <xdr:rowOff>25809</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1079500" y="13297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78</xdr:row>
      <xdr:rowOff>16936</xdr:rowOff>
    </xdr:from>
    <xdr:ext cx="534377"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863111" y="13390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120072</xdr:rowOff>
    </xdr:from>
    <xdr:to>
      <xdr:col>24</xdr:col>
      <xdr:colOff>114300</xdr:colOff>
      <xdr:row>77</xdr:row>
      <xdr:rowOff>50222</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4584700" y="13150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142949</xdr:rowOff>
    </xdr:from>
    <xdr:ext cx="534377" cy="259045"/>
    <xdr:sp macro="" textlink="">
      <xdr:nvSpPr>
        <xdr:cNvPr id="196" name="維持補修費該当値テキスト">
          <a:extLst>
            <a:ext uri="{FF2B5EF4-FFF2-40B4-BE49-F238E27FC236}">
              <a16:creationId xmlns:a16="http://schemas.microsoft.com/office/drawing/2014/main" id="{00000000-0008-0000-0600-0000C4000000}"/>
            </a:ext>
          </a:extLst>
        </xdr:cNvPr>
        <xdr:cNvSpPr txBox="1"/>
      </xdr:nvSpPr>
      <xdr:spPr>
        <a:xfrm>
          <a:off x="4686300" y="130016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82401</xdr:rowOff>
    </xdr:from>
    <xdr:to>
      <xdr:col>20</xdr:col>
      <xdr:colOff>38100</xdr:colOff>
      <xdr:row>78</xdr:row>
      <xdr:rowOff>12551</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3746500" y="13284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78</xdr:row>
      <xdr:rowOff>3678</xdr:rowOff>
    </xdr:from>
    <xdr:ext cx="534377"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3530111" y="13376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59982</xdr:rowOff>
    </xdr:from>
    <xdr:to>
      <xdr:col>15</xdr:col>
      <xdr:colOff>101600</xdr:colOff>
      <xdr:row>77</xdr:row>
      <xdr:rowOff>161582</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2857500" y="13261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77</xdr:row>
      <xdr:rowOff>152709</xdr:rowOff>
    </xdr:from>
    <xdr:ext cx="534377"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2641111" y="133543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75412</xdr:rowOff>
    </xdr:from>
    <xdr:to>
      <xdr:col>10</xdr:col>
      <xdr:colOff>165100</xdr:colOff>
      <xdr:row>78</xdr:row>
      <xdr:rowOff>5562</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968500" y="13277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77</xdr:row>
      <xdr:rowOff>168139</xdr:rowOff>
    </xdr:from>
    <xdr:ext cx="534377"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1752111" y="133697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67836</xdr:rowOff>
    </xdr:from>
    <xdr:to>
      <xdr:col>6</xdr:col>
      <xdr:colOff>38100</xdr:colOff>
      <xdr:row>77</xdr:row>
      <xdr:rowOff>169436</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1079500" y="13269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76</xdr:row>
      <xdr:rowOff>14513</xdr:rowOff>
    </xdr:from>
    <xdr:ext cx="534377"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863111" y="130447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119,191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扶助費グラフ枠">
          <a:extLst>
            <a:ext uri="{FF2B5EF4-FFF2-40B4-BE49-F238E27FC236}">
              <a16:creationId xmlns:a16="http://schemas.microsoft.com/office/drawing/2014/main" id="{00000000-0008-0000-06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70791</xdr:rowOff>
    </xdr:from>
    <xdr:to>
      <xdr:col>24</xdr:col>
      <xdr:colOff>62865</xdr:colOff>
      <xdr:row>98</xdr:row>
      <xdr:rowOff>88860</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flipV="1">
          <a:off x="4633595" y="15501291"/>
          <a:ext cx="1270" cy="13896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92687</xdr:rowOff>
    </xdr:from>
    <xdr:ext cx="534377" cy="259045"/>
    <xdr:sp macro="" textlink="">
      <xdr:nvSpPr>
        <xdr:cNvPr id="228" name="扶助費最小値テキスト">
          <a:extLst>
            <a:ext uri="{FF2B5EF4-FFF2-40B4-BE49-F238E27FC236}">
              <a16:creationId xmlns:a16="http://schemas.microsoft.com/office/drawing/2014/main" id="{00000000-0008-0000-0600-0000E4000000}"/>
            </a:ext>
          </a:extLst>
        </xdr:cNvPr>
        <xdr:cNvSpPr txBox="1"/>
      </xdr:nvSpPr>
      <xdr:spPr>
        <a:xfrm>
          <a:off x="4686300" y="16894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55,560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88860</xdr:rowOff>
    </xdr:from>
    <xdr:to>
      <xdr:col>24</xdr:col>
      <xdr:colOff>152400</xdr:colOff>
      <xdr:row>98</xdr:row>
      <xdr:rowOff>88860</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4546600" y="168909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17468</xdr:rowOff>
    </xdr:from>
    <xdr:ext cx="599010" cy="259045"/>
    <xdr:sp macro="" textlink="">
      <xdr:nvSpPr>
        <xdr:cNvPr id="230" name="扶助費最大値テキスト">
          <a:extLst>
            <a:ext uri="{FF2B5EF4-FFF2-40B4-BE49-F238E27FC236}">
              <a16:creationId xmlns:a16="http://schemas.microsoft.com/office/drawing/2014/main" id="{00000000-0008-0000-0600-0000E6000000}"/>
            </a:ext>
          </a:extLst>
        </xdr:cNvPr>
        <xdr:cNvSpPr txBox="1"/>
      </xdr:nvSpPr>
      <xdr:spPr>
        <a:xfrm>
          <a:off x="4686300" y="15276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207,536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70791</xdr:rowOff>
    </xdr:from>
    <xdr:to>
      <xdr:col>24</xdr:col>
      <xdr:colOff>152400</xdr:colOff>
      <xdr:row>90</xdr:row>
      <xdr:rowOff>70791</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5501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103288</xdr:rowOff>
    </xdr:from>
    <xdr:to>
      <xdr:col>24</xdr:col>
      <xdr:colOff>63500</xdr:colOff>
      <xdr:row>97</xdr:row>
      <xdr:rowOff>45864</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flipV="1">
          <a:off x="3797300" y="16562488"/>
          <a:ext cx="838200" cy="1140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86603</xdr:rowOff>
    </xdr:from>
    <xdr:ext cx="599010" cy="259045"/>
    <xdr:sp macro="" textlink="">
      <xdr:nvSpPr>
        <xdr:cNvPr id="233" name="扶助費平均値テキスト">
          <a:extLst>
            <a:ext uri="{FF2B5EF4-FFF2-40B4-BE49-F238E27FC236}">
              <a16:creationId xmlns:a16="http://schemas.microsoft.com/office/drawing/2014/main" id="{00000000-0008-0000-0600-0000E9000000}"/>
            </a:ext>
          </a:extLst>
        </xdr:cNvPr>
        <xdr:cNvSpPr txBox="1"/>
      </xdr:nvSpPr>
      <xdr:spPr>
        <a:xfrm>
          <a:off x="4686300" y="1620290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63726</xdr:rowOff>
    </xdr:from>
    <xdr:to>
      <xdr:col>24</xdr:col>
      <xdr:colOff>114300</xdr:colOff>
      <xdr:row>95</xdr:row>
      <xdr:rowOff>165326</xdr:rowOff>
    </xdr:to>
    <xdr:sp macro="" textlink="">
      <xdr:nvSpPr>
        <xdr:cNvPr id="234" name="フローチャート: 判断 233">
          <a:extLst>
            <a:ext uri="{FF2B5EF4-FFF2-40B4-BE49-F238E27FC236}">
              <a16:creationId xmlns:a16="http://schemas.microsoft.com/office/drawing/2014/main" id="{00000000-0008-0000-0600-0000EA000000}"/>
            </a:ext>
          </a:extLst>
        </xdr:cNvPr>
        <xdr:cNvSpPr/>
      </xdr:nvSpPr>
      <xdr:spPr>
        <a:xfrm>
          <a:off x="4584700" y="16351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45864</xdr:rowOff>
    </xdr:from>
    <xdr:to>
      <xdr:col>19</xdr:col>
      <xdr:colOff>177800</xdr:colOff>
      <xdr:row>97</xdr:row>
      <xdr:rowOff>89993</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2908300" y="16676514"/>
          <a:ext cx="889000" cy="44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99516</xdr:rowOff>
    </xdr:from>
    <xdr:to>
      <xdr:col>20</xdr:col>
      <xdr:colOff>38100</xdr:colOff>
      <xdr:row>96</xdr:row>
      <xdr:rowOff>29666</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3746500" y="16387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46193</xdr:rowOff>
    </xdr:from>
    <xdr:ext cx="599010" cy="259045"/>
    <xdr:sp macro="" textlink="">
      <xdr:nvSpPr>
        <xdr:cNvPr id="237" name="テキスト ボックス 236">
          <a:extLst>
            <a:ext uri="{FF2B5EF4-FFF2-40B4-BE49-F238E27FC236}">
              <a16:creationId xmlns:a16="http://schemas.microsoft.com/office/drawing/2014/main" id="{00000000-0008-0000-0600-0000ED000000}"/>
            </a:ext>
          </a:extLst>
        </xdr:cNvPr>
        <xdr:cNvSpPr txBox="1"/>
      </xdr:nvSpPr>
      <xdr:spPr>
        <a:xfrm>
          <a:off x="3497795" y="161624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133894</xdr:rowOff>
    </xdr:from>
    <xdr:to>
      <xdr:col>15</xdr:col>
      <xdr:colOff>50800</xdr:colOff>
      <xdr:row>97</xdr:row>
      <xdr:rowOff>89993</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a:off x="2019300" y="16593094"/>
          <a:ext cx="889000" cy="1275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20284</xdr:rowOff>
    </xdr:from>
    <xdr:to>
      <xdr:col>15</xdr:col>
      <xdr:colOff>101600</xdr:colOff>
      <xdr:row>96</xdr:row>
      <xdr:rowOff>121884</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2857500" y="16479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138411</xdr:rowOff>
    </xdr:from>
    <xdr:ext cx="534377"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2641111" y="16254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133894</xdr:rowOff>
    </xdr:from>
    <xdr:to>
      <xdr:col>10</xdr:col>
      <xdr:colOff>114300</xdr:colOff>
      <xdr:row>98</xdr:row>
      <xdr:rowOff>4735</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1130300" y="16593094"/>
          <a:ext cx="889000" cy="2137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86385</xdr:rowOff>
    </xdr:from>
    <xdr:to>
      <xdr:col>10</xdr:col>
      <xdr:colOff>165100</xdr:colOff>
      <xdr:row>96</xdr:row>
      <xdr:rowOff>16535</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1968500" y="16374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33062</xdr:rowOff>
    </xdr:from>
    <xdr:ext cx="59901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1719795" y="161493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18373</xdr:rowOff>
    </xdr:from>
    <xdr:to>
      <xdr:col>6</xdr:col>
      <xdr:colOff>38100</xdr:colOff>
      <xdr:row>97</xdr:row>
      <xdr:rowOff>119973</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079500" y="16649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136500</xdr:rowOff>
    </xdr:from>
    <xdr:ext cx="534377"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863111" y="164242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52488</xdr:rowOff>
    </xdr:from>
    <xdr:to>
      <xdr:col>24</xdr:col>
      <xdr:colOff>114300</xdr:colOff>
      <xdr:row>96</xdr:row>
      <xdr:rowOff>154088</xdr:rowOff>
    </xdr:to>
    <xdr:sp macro="" textlink="">
      <xdr:nvSpPr>
        <xdr:cNvPr id="251" name="楕円 250">
          <a:extLst>
            <a:ext uri="{FF2B5EF4-FFF2-40B4-BE49-F238E27FC236}">
              <a16:creationId xmlns:a16="http://schemas.microsoft.com/office/drawing/2014/main" id="{00000000-0008-0000-0600-0000FB000000}"/>
            </a:ext>
          </a:extLst>
        </xdr:cNvPr>
        <xdr:cNvSpPr/>
      </xdr:nvSpPr>
      <xdr:spPr>
        <a:xfrm>
          <a:off x="4584700" y="16511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30915</xdr:rowOff>
    </xdr:from>
    <xdr:ext cx="534377" cy="259045"/>
    <xdr:sp macro="" textlink="">
      <xdr:nvSpPr>
        <xdr:cNvPr id="252" name="扶助費該当値テキスト">
          <a:extLst>
            <a:ext uri="{FF2B5EF4-FFF2-40B4-BE49-F238E27FC236}">
              <a16:creationId xmlns:a16="http://schemas.microsoft.com/office/drawing/2014/main" id="{00000000-0008-0000-0600-0000FC000000}"/>
            </a:ext>
          </a:extLst>
        </xdr:cNvPr>
        <xdr:cNvSpPr txBox="1"/>
      </xdr:nvSpPr>
      <xdr:spPr>
        <a:xfrm>
          <a:off x="4686300" y="164901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166514</xdr:rowOff>
    </xdr:from>
    <xdr:to>
      <xdr:col>20</xdr:col>
      <xdr:colOff>38100</xdr:colOff>
      <xdr:row>97</xdr:row>
      <xdr:rowOff>96664</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3746500" y="16625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87791</xdr:rowOff>
    </xdr:from>
    <xdr:ext cx="534377"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3530111" y="167184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39193</xdr:rowOff>
    </xdr:from>
    <xdr:to>
      <xdr:col>15</xdr:col>
      <xdr:colOff>101600</xdr:colOff>
      <xdr:row>97</xdr:row>
      <xdr:rowOff>140793</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2857500" y="16669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131920</xdr:rowOff>
    </xdr:from>
    <xdr:ext cx="534377"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2641111" y="167625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83094</xdr:rowOff>
    </xdr:from>
    <xdr:to>
      <xdr:col>10</xdr:col>
      <xdr:colOff>165100</xdr:colOff>
      <xdr:row>97</xdr:row>
      <xdr:rowOff>13244</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1968500" y="16542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4371</xdr:rowOff>
    </xdr:from>
    <xdr:ext cx="534377"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1752111" y="166350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125385</xdr:rowOff>
    </xdr:from>
    <xdr:to>
      <xdr:col>6</xdr:col>
      <xdr:colOff>38100</xdr:colOff>
      <xdr:row>98</xdr:row>
      <xdr:rowOff>55535</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079500" y="16756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46662</xdr:rowOff>
    </xdr:from>
    <xdr:ext cx="534377"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863111" y="168487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6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27</xdr:row>
      <xdr:rowOff>54627</xdr:rowOff>
    </xdr:from>
    <xdr:ext cx="685572"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5918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補助費等グラフ枠">
          <a:extLst>
            <a:ext uri="{FF2B5EF4-FFF2-40B4-BE49-F238E27FC236}">
              <a16:creationId xmlns:a16="http://schemas.microsoft.com/office/drawing/2014/main" id="{00000000-0008-0000-06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160815</xdr:rowOff>
    </xdr:from>
    <xdr:to>
      <xdr:col>54</xdr:col>
      <xdr:colOff>189865</xdr:colOff>
      <xdr:row>38</xdr:row>
      <xdr:rowOff>24089</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flipV="1">
          <a:off x="10475595" y="5304315"/>
          <a:ext cx="1270" cy="12348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27916</xdr:rowOff>
    </xdr:from>
    <xdr:ext cx="599010" cy="259045"/>
    <xdr:sp macro="" textlink="">
      <xdr:nvSpPr>
        <xdr:cNvPr id="285" name="補助費等最小値テキスト">
          <a:extLst>
            <a:ext uri="{FF2B5EF4-FFF2-40B4-BE49-F238E27FC236}">
              <a16:creationId xmlns:a16="http://schemas.microsoft.com/office/drawing/2014/main" id="{00000000-0008-0000-0600-00001D010000}"/>
            </a:ext>
          </a:extLst>
        </xdr:cNvPr>
        <xdr:cNvSpPr txBox="1"/>
      </xdr:nvSpPr>
      <xdr:spPr>
        <a:xfrm>
          <a:off x="10528300" y="65430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100,688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24089</xdr:rowOff>
    </xdr:from>
    <xdr:to>
      <xdr:col>55</xdr:col>
      <xdr:colOff>88900</xdr:colOff>
      <xdr:row>38</xdr:row>
      <xdr:rowOff>24089</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10388600" y="65391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107492</xdr:rowOff>
    </xdr:from>
    <xdr:ext cx="599010" cy="259045"/>
    <xdr:sp macro="" textlink="">
      <xdr:nvSpPr>
        <xdr:cNvPr id="287" name="補助費等最大値テキスト">
          <a:extLst>
            <a:ext uri="{FF2B5EF4-FFF2-40B4-BE49-F238E27FC236}">
              <a16:creationId xmlns:a16="http://schemas.microsoft.com/office/drawing/2014/main" id="{00000000-0008-0000-0600-00001F010000}"/>
            </a:ext>
          </a:extLst>
        </xdr:cNvPr>
        <xdr:cNvSpPr txBox="1"/>
      </xdr:nvSpPr>
      <xdr:spPr>
        <a:xfrm>
          <a:off x="10528300" y="50795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748,916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160815</xdr:rowOff>
    </xdr:from>
    <xdr:to>
      <xdr:col>55</xdr:col>
      <xdr:colOff>88900</xdr:colOff>
      <xdr:row>30</xdr:row>
      <xdr:rowOff>160815</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10388600" y="53043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106846</xdr:rowOff>
    </xdr:from>
    <xdr:to>
      <xdr:col>55</xdr:col>
      <xdr:colOff>0</xdr:colOff>
      <xdr:row>37</xdr:row>
      <xdr:rowOff>145120</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flipV="1">
          <a:off x="9639300" y="6450496"/>
          <a:ext cx="838200" cy="382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100067</xdr:rowOff>
    </xdr:from>
    <xdr:ext cx="599010" cy="259045"/>
    <xdr:sp macro="" textlink="">
      <xdr:nvSpPr>
        <xdr:cNvPr id="290" name="補助費等平均値テキスト">
          <a:extLst>
            <a:ext uri="{FF2B5EF4-FFF2-40B4-BE49-F238E27FC236}">
              <a16:creationId xmlns:a16="http://schemas.microsoft.com/office/drawing/2014/main" id="{00000000-0008-0000-0600-000022010000}"/>
            </a:ext>
          </a:extLst>
        </xdr:cNvPr>
        <xdr:cNvSpPr txBox="1"/>
      </xdr:nvSpPr>
      <xdr:spPr>
        <a:xfrm>
          <a:off x="10528300" y="610081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226,147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77190</xdr:rowOff>
    </xdr:from>
    <xdr:to>
      <xdr:col>55</xdr:col>
      <xdr:colOff>50800</xdr:colOff>
      <xdr:row>37</xdr:row>
      <xdr:rowOff>7340</xdr:rowOff>
    </xdr:to>
    <xdr:sp macro="" textlink="">
      <xdr:nvSpPr>
        <xdr:cNvPr id="291" name="フローチャート: 判断 290">
          <a:extLst>
            <a:ext uri="{FF2B5EF4-FFF2-40B4-BE49-F238E27FC236}">
              <a16:creationId xmlns:a16="http://schemas.microsoft.com/office/drawing/2014/main" id="{00000000-0008-0000-0600-000023010000}"/>
            </a:ext>
          </a:extLst>
        </xdr:cNvPr>
        <xdr:cNvSpPr/>
      </xdr:nvSpPr>
      <xdr:spPr>
        <a:xfrm>
          <a:off x="10426700" y="6249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119214</xdr:rowOff>
    </xdr:from>
    <xdr:to>
      <xdr:col>50</xdr:col>
      <xdr:colOff>114300</xdr:colOff>
      <xdr:row>37</xdr:row>
      <xdr:rowOff>145120</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8750300" y="6462864"/>
          <a:ext cx="889000" cy="25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121150</xdr:rowOff>
    </xdr:from>
    <xdr:to>
      <xdr:col>50</xdr:col>
      <xdr:colOff>165100</xdr:colOff>
      <xdr:row>37</xdr:row>
      <xdr:rowOff>51300</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9588500" y="629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67827</xdr:rowOff>
    </xdr:from>
    <xdr:ext cx="599010" cy="259045"/>
    <xdr:sp macro="" textlink="">
      <xdr:nvSpPr>
        <xdr:cNvPr id="294" name="テキスト ボックス 293">
          <a:extLst>
            <a:ext uri="{FF2B5EF4-FFF2-40B4-BE49-F238E27FC236}">
              <a16:creationId xmlns:a16="http://schemas.microsoft.com/office/drawing/2014/main" id="{00000000-0008-0000-0600-000026010000}"/>
            </a:ext>
          </a:extLst>
        </xdr:cNvPr>
        <xdr:cNvSpPr txBox="1"/>
      </xdr:nvSpPr>
      <xdr:spPr>
        <a:xfrm>
          <a:off x="9339795" y="60685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119214</xdr:rowOff>
    </xdr:from>
    <xdr:to>
      <xdr:col>45</xdr:col>
      <xdr:colOff>177800</xdr:colOff>
      <xdr:row>37</xdr:row>
      <xdr:rowOff>121162</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7861300" y="6462864"/>
          <a:ext cx="889000" cy="19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141773</xdr:rowOff>
    </xdr:from>
    <xdr:to>
      <xdr:col>46</xdr:col>
      <xdr:colOff>38100</xdr:colOff>
      <xdr:row>37</xdr:row>
      <xdr:rowOff>71923</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8699500" y="63139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88450</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8450795" y="60892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95944</xdr:rowOff>
    </xdr:from>
    <xdr:to>
      <xdr:col>41</xdr:col>
      <xdr:colOff>50800</xdr:colOff>
      <xdr:row>37</xdr:row>
      <xdr:rowOff>121162</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6972300" y="6268144"/>
          <a:ext cx="889000" cy="196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2621</xdr:rowOff>
    </xdr:from>
    <xdr:to>
      <xdr:col>41</xdr:col>
      <xdr:colOff>101600</xdr:colOff>
      <xdr:row>37</xdr:row>
      <xdr:rowOff>104221</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7810500" y="6346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120748</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7561795" y="61214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148479</xdr:rowOff>
    </xdr:from>
    <xdr:to>
      <xdr:col>36</xdr:col>
      <xdr:colOff>165100</xdr:colOff>
      <xdr:row>36</xdr:row>
      <xdr:rowOff>78629</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6921500" y="6149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95156</xdr:rowOff>
    </xdr:from>
    <xdr:ext cx="59901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6672795" y="59244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56046</xdr:rowOff>
    </xdr:from>
    <xdr:to>
      <xdr:col>55</xdr:col>
      <xdr:colOff>50800</xdr:colOff>
      <xdr:row>37</xdr:row>
      <xdr:rowOff>157646</xdr:rowOff>
    </xdr:to>
    <xdr:sp macro="" textlink="">
      <xdr:nvSpPr>
        <xdr:cNvPr id="308" name="楕円 307">
          <a:extLst>
            <a:ext uri="{FF2B5EF4-FFF2-40B4-BE49-F238E27FC236}">
              <a16:creationId xmlns:a16="http://schemas.microsoft.com/office/drawing/2014/main" id="{00000000-0008-0000-0600-000034010000}"/>
            </a:ext>
          </a:extLst>
        </xdr:cNvPr>
        <xdr:cNvSpPr/>
      </xdr:nvSpPr>
      <xdr:spPr>
        <a:xfrm>
          <a:off x="10426700" y="6399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142423</xdr:rowOff>
    </xdr:from>
    <xdr:ext cx="599010" cy="259045"/>
    <xdr:sp macro="" textlink="">
      <xdr:nvSpPr>
        <xdr:cNvPr id="309" name="補助費等該当値テキスト">
          <a:extLst>
            <a:ext uri="{FF2B5EF4-FFF2-40B4-BE49-F238E27FC236}">
              <a16:creationId xmlns:a16="http://schemas.microsoft.com/office/drawing/2014/main" id="{00000000-0008-0000-0600-000035010000}"/>
            </a:ext>
          </a:extLst>
        </xdr:cNvPr>
        <xdr:cNvSpPr txBox="1"/>
      </xdr:nvSpPr>
      <xdr:spPr>
        <a:xfrm>
          <a:off x="10528300" y="63146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147,246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94320</xdr:rowOff>
    </xdr:from>
    <xdr:to>
      <xdr:col>50</xdr:col>
      <xdr:colOff>165100</xdr:colOff>
      <xdr:row>38</xdr:row>
      <xdr:rowOff>24470</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9588500" y="6437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38</xdr:row>
      <xdr:rowOff>15597</xdr:rowOff>
    </xdr:from>
    <xdr:ext cx="59901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9339795" y="65306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68414</xdr:rowOff>
    </xdr:from>
    <xdr:to>
      <xdr:col>46</xdr:col>
      <xdr:colOff>38100</xdr:colOff>
      <xdr:row>37</xdr:row>
      <xdr:rowOff>170014</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8699500" y="6412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37</xdr:row>
      <xdr:rowOff>161141</xdr:rowOff>
    </xdr:from>
    <xdr:ext cx="59901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8450795" y="65047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70362</xdr:rowOff>
    </xdr:from>
    <xdr:to>
      <xdr:col>41</xdr:col>
      <xdr:colOff>101600</xdr:colOff>
      <xdr:row>38</xdr:row>
      <xdr:rowOff>512</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7810500" y="6414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37</xdr:row>
      <xdr:rowOff>163089</xdr:rowOff>
    </xdr:from>
    <xdr:ext cx="59901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7561795" y="65067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45144</xdr:rowOff>
    </xdr:from>
    <xdr:to>
      <xdr:col>36</xdr:col>
      <xdr:colOff>165100</xdr:colOff>
      <xdr:row>36</xdr:row>
      <xdr:rowOff>146744</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6921500" y="6217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137871</xdr:rowOff>
    </xdr:from>
    <xdr:ext cx="599010"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6672795" y="63100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68,547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6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6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144434</xdr:rowOff>
    </xdr:from>
    <xdr:ext cx="595419"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008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160762</xdr:rowOff>
    </xdr:from>
    <xdr:ext cx="59541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08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5642</xdr:rowOff>
    </xdr:from>
    <xdr:ext cx="59541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08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38299</xdr:rowOff>
    </xdr:from>
    <xdr:ext cx="685572"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5918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2" name="普通建設事業費グラフ枠">
          <a:extLst>
            <a:ext uri="{FF2B5EF4-FFF2-40B4-BE49-F238E27FC236}">
              <a16:creationId xmlns:a16="http://schemas.microsoft.com/office/drawing/2014/main" id="{00000000-0008-0000-0600-000056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49</xdr:row>
      <xdr:rowOff>140446</xdr:rowOff>
    </xdr:from>
    <xdr:to>
      <xdr:col>54</xdr:col>
      <xdr:colOff>189865</xdr:colOff>
      <xdr:row>59</xdr:row>
      <xdr:rowOff>38470</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flipV="1">
          <a:off x="10475595" y="8541496"/>
          <a:ext cx="1270" cy="16125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42297</xdr:rowOff>
    </xdr:from>
    <xdr:ext cx="534377" cy="259045"/>
    <xdr:sp macro="" textlink="">
      <xdr:nvSpPr>
        <xdr:cNvPr id="344" name="普通建設事業費最小値テキスト">
          <a:extLst>
            <a:ext uri="{FF2B5EF4-FFF2-40B4-BE49-F238E27FC236}">
              <a16:creationId xmlns:a16="http://schemas.microsoft.com/office/drawing/2014/main" id="{00000000-0008-0000-0600-000058010000}"/>
            </a:ext>
          </a:extLst>
        </xdr:cNvPr>
        <xdr:cNvSpPr txBox="1"/>
      </xdr:nvSpPr>
      <xdr:spPr>
        <a:xfrm>
          <a:off x="10528300" y="101578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38470</xdr:rowOff>
    </xdr:from>
    <xdr:to>
      <xdr:col>55</xdr:col>
      <xdr:colOff>88900</xdr:colOff>
      <xdr:row>59</xdr:row>
      <xdr:rowOff>38470</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10388600" y="10154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87123</xdr:rowOff>
    </xdr:from>
    <xdr:ext cx="690189" cy="259045"/>
    <xdr:sp macro="" textlink="">
      <xdr:nvSpPr>
        <xdr:cNvPr id="346" name="普通建設事業費最大値テキスト">
          <a:extLst>
            <a:ext uri="{FF2B5EF4-FFF2-40B4-BE49-F238E27FC236}">
              <a16:creationId xmlns:a16="http://schemas.microsoft.com/office/drawing/2014/main" id="{00000000-0008-0000-0600-00005A010000}"/>
            </a:ext>
          </a:extLst>
        </xdr:cNvPr>
        <xdr:cNvSpPr txBox="1"/>
      </xdr:nvSpPr>
      <xdr:spPr>
        <a:xfrm>
          <a:off x="10528300" y="831672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1,024,543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49</xdr:row>
      <xdr:rowOff>140446</xdr:rowOff>
    </xdr:from>
    <xdr:to>
      <xdr:col>55</xdr:col>
      <xdr:colOff>88900</xdr:colOff>
      <xdr:row>49</xdr:row>
      <xdr:rowOff>140446</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10388600" y="85414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119740</xdr:rowOff>
    </xdr:from>
    <xdr:to>
      <xdr:col>55</xdr:col>
      <xdr:colOff>0</xdr:colOff>
      <xdr:row>58</xdr:row>
      <xdr:rowOff>127509</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flipV="1">
          <a:off x="9639300" y="10063840"/>
          <a:ext cx="838200" cy="7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47815</xdr:rowOff>
    </xdr:from>
    <xdr:ext cx="599010" cy="259045"/>
    <xdr:sp macro="" textlink="">
      <xdr:nvSpPr>
        <xdr:cNvPr id="349" name="普通建設事業費平均値テキスト">
          <a:extLst>
            <a:ext uri="{FF2B5EF4-FFF2-40B4-BE49-F238E27FC236}">
              <a16:creationId xmlns:a16="http://schemas.microsoft.com/office/drawing/2014/main" id="{00000000-0008-0000-0600-00005D010000}"/>
            </a:ext>
          </a:extLst>
        </xdr:cNvPr>
        <xdr:cNvSpPr txBox="1"/>
      </xdr:nvSpPr>
      <xdr:spPr>
        <a:xfrm>
          <a:off x="10528300" y="964901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224,172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24938</xdr:rowOff>
    </xdr:from>
    <xdr:to>
      <xdr:col>55</xdr:col>
      <xdr:colOff>50800</xdr:colOff>
      <xdr:row>57</xdr:row>
      <xdr:rowOff>126538</xdr:rowOff>
    </xdr:to>
    <xdr:sp macro="" textlink="">
      <xdr:nvSpPr>
        <xdr:cNvPr id="350" name="フローチャート: 判断 349">
          <a:extLst>
            <a:ext uri="{FF2B5EF4-FFF2-40B4-BE49-F238E27FC236}">
              <a16:creationId xmlns:a16="http://schemas.microsoft.com/office/drawing/2014/main" id="{00000000-0008-0000-0600-00005E010000}"/>
            </a:ext>
          </a:extLst>
        </xdr:cNvPr>
        <xdr:cNvSpPr/>
      </xdr:nvSpPr>
      <xdr:spPr>
        <a:xfrm>
          <a:off x="10426700" y="9797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52048</xdr:rowOff>
    </xdr:from>
    <xdr:to>
      <xdr:col>50</xdr:col>
      <xdr:colOff>114300</xdr:colOff>
      <xdr:row>58</xdr:row>
      <xdr:rowOff>127509</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a:off x="8750300" y="9824698"/>
          <a:ext cx="889000" cy="246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72619</xdr:rowOff>
    </xdr:from>
    <xdr:to>
      <xdr:col>50</xdr:col>
      <xdr:colOff>165100</xdr:colOff>
      <xdr:row>58</xdr:row>
      <xdr:rowOff>2769</xdr:rowOff>
    </xdr:to>
    <xdr:sp macro="" textlink="">
      <xdr:nvSpPr>
        <xdr:cNvPr id="352" name="フローチャート: 判断 351">
          <a:extLst>
            <a:ext uri="{FF2B5EF4-FFF2-40B4-BE49-F238E27FC236}">
              <a16:creationId xmlns:a16="http://schemas.microsoft.com/office/drawing/2014/main" id="{00000000-0008-0000-0600-000060010000}"/>
            </a:ext>
          </a:extLst>
        </xdr:cNvPr>
        <xdr:cNvSpPr/>
      </xdr:nvSpPr>
      <xdr:spPr>
        <a:xfrm>
          <a:off x="9588500" y="9845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19296</xdr:rowOff>
    </xdr:from>
    <xdr:ext cx="599010" cy="259045"/>
    <xdr:sp macro="" textlink="">
      <xdr:nvSpPr>
        <xdr:cNvPr id="353" name="テキスト ボックス 352">
          <a:extLst>
            <a:ext uri="{FF2B5EF4-FFF2-40B4-BE49-F238E27FC236}">
              <a16:creationId xmlns:a16="http://schemas.microsoft.com/office/drawing/2014/main" id="{00000000-0008-0000-0600-000061010000}"/>
            </a:ext>
          </a:extLst>
        </xdr:cNvPr>
        <xdr:cNvSpPr txBox="1"/>
      </xdr:nvSpPr>
      <xdr:spPr>
        <a:xfrm>
          <a:off x="9339795" y="96204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52048</xdr:rowOff>
    </xdr:from>
    <xdr:to>
      <xdr:col>45</xdr:col>
      <xdr:colOff>177800</xdr:colOff>
      <xdr:row>58</xdr:row>
      <xdr:rowOff>76290</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flipV="1">
          <a:off x="7861300" y="9824698"/>
          <a:ext cx="889000" cy="1956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56640</xdr:rowOff>
    </xdr:from>
    <xdr:to>
      <xdr:col>46</xdr:col>
      <xdr:colOff>38100</xdr:colOff>
      <xdr:row>57</xdr:row>
      <xdr:rowOff>158240</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8699500" y="9829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57</xdr:row>
      <xdr:rowOff>149367</xdr:rowOff>
    </xdr:from>
    <xdr:ext cx="599010"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8450795" y="99220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76290</xdr:rowOff>
    </xdr:from>
    <xdr:to>
      <xdr:col>41</xdr:col>
      <xdr:colOff>50800</xdr:colOff>
      <xdr:row>58</xdr:row>
      <xdr:rowOff>122445</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flipV="1">
          <a:off x="6972300" y="10020390"/>
          <a:ext cx="889000" cy="46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69446</xdr:rowOff>
    </xdr:from>
    <xdr:to>
      <xdr:col>41</xdr:col>
      <xdr:colOff>101600</xdr:colOff>
      <xdr:row>57</xdr:row>
      <xdr:rowOff>171046</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7810500" y="9842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16123</xdr:rowOff>
    </xdr:from>
    <xdr:ext cx="59901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7561795" y="96173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64091</xdr:rowOff>
    </xdr:from>
    <xdr:to>
      <xdr:col>36</xdr:col>
      <xdr:colOff>165100</xdr:colOff>
      <xdr:row>57</xdr:row>
      <xdr:rowOff>165691</xdr:rowOff>
    </xdr:to>
    <xdr:sp macro="" textlink="">
      <xdr:nvSpPr>
        <xdr:cNvPr id="360" name="フローチャート: 判断 359">
          <a:extLst>
            <a:ext uri="{FF2B5EF4-FFF2-40B4-BE49-F238E27FC236}">
              <a16:creationId xmlns:a16="http://schemas.microsoft.com/office/drawing/2014/main" id="{00000000-0008-0000-0600-000068010000}"/>
            </a:ext>
          </a:extLst>
        </xdr:cNvPr>
        <xdr:cNvSpPr/>
      </xdr:nvSpPr>
      <xdr:spPr>
        <a:xfrm>
          <a:off x="6921500" y="9836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10768</xdr:rowOff>
    </xdr:from>
    <xdr:ext cx="59901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6672795" y="96119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68940</xdr:rowOff>
    </xdr:from>
    <xdr:to>
      <xdr:col>55</xdr:col>
      <xdr:colOff>50800</xdr:colOff>
      <xdr:row>58</xdr:row>
      <xdr:rowOff>170540</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10426700" y="10013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155317</xdr:rowOff>
    </xdr:from>
    <xdr:ext cx="534377" cy="259045"/>
    <xdr:sp macro="" textlink="">
      <xdr:nvSpPr>
        <xdr:cNvPr id="368" name="普通建設事業費該当値テキスト">
          <a:extLst>
            <a:ext uri="{FF2B5EF4-FFF2-40B4-BE49-F238E27FC236}">
              <a16:creationId xmlns:a16="http://schemas.microsoft.com/office/drawing/2014/main" id="{00000000-0008-0000-0600-000070010000}"/>
            </a:ext>
          </a:extLst>
        </xdr:cNvPr>
        <xdr:cNvSpPr txBox="1"/>
      </xdr:nvSpPr>
      <xdr:spPr>
        <a:xfrm>
          <a:off x="10528300" y="99279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76709</xdr:rowOff>
    </xdr:from>
    <xdr:to>
      <xdr:col>50</xdr:col>
      <xdr:colOff>165100</xdr:colOff>
      <xdr:row>59</xdr:row>
      <xdr:rowOff>6859</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9588500" y="100208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169436</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9372111" y="101135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1248</xdr:rowOff>
    </xdr:from>
    <xdr:to>
      <xdr:col>46</xdr:col>
      <xdr:colOff>38100</xdr:colOff>
      <xdr:row>57</xdr:row>
      <xdr:rowOff>102848</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8699500" y="9773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55</xdr:row>
      <xdr:rowOff>119375</xdr:rowOff>
    </xdr:from>
    <xdr:ext cx="59901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8450795" y="95491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25490</xdr:rowOff>
    </xdr:from>
    <xdr:to>
      <xdr:col>41</xdr:col>
      <xdr:colOff>101600</xdr:colOff>
      <xdr:row>58</xdr:row>
      <xdr:rowOff>127090</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7810500" y="9969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58</xdr:row>
      <xdr:rowOff>118217</xdr:rowOff>
    </xdr:from>
    <xdr:ext cx="599010"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7561795" y="100623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71645</xdr:rowOff>
    </xdr:from>
    <xdr:to>
      <xdr:col>36</xdr:col>
      <xdr:colOff>165100</xdr:colOff>
      <xdr:row>59</xdr:row>
      <xdr:rowOff>1795</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6921500" y="10015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164372</xdr:rowOff>
    </xdr:from>
    <xdr:ext cx="534377"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6705111" y="101084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5" name="テキスト ボックス 384">
          <a:extLst>
            <a:ext uri="{FF2B5EF4-FFF2-40B4-BE49-F238E27FC236}">
              <a16:creationId xmlns:a16="http://schemas.microsoft.com/office/drawing/2014/main" id="{00000000-0008-0000-0600-000081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7" name="普通建設事業費 （ うち新規整備　）グラフ枠">
          <a:extLst>
            <a:ext uri="{FF2B5EF4-FFF2-40B4-BE49-F238E27FC236}">
              <a16:creationId xmlns:a16="http://schemas.microsoft.com/office/drawing/2014/main" id="{00000000-0008-0000-0600-00008D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35271</xdr:rowOff>
    </xdr:from>
    <xdr:to>
      <xdr:col>54</xdr:col>
      <xdr:colOff>189865</xdr:colOff>
      <xdr:row>78</xdr:row>
      <xdr:rowOff>139700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flipV="1">
          <a:off x="10475595" y="12036771"/>
          <a:ext cx="1270" cy="14760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399" name="普通建設事業費 （ うち新規整備　）最小値テキスト">
          <a:extLst>
            <a:ext uri="{FF2B5EF4-FFF2-40B4-BE49-F238E27FC236}">
              <a16:creationId xmlns:a16="http://schemas.microsoft.com/office/drawing/2014/main" id="{00000000-0008-0000-0600-00008F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153398</xdr:rowOff>
    </xdr:from>
    <xdr:ext cx="599010" cy="259045"/>
    <xdr:sp macro="" textlink="">
      <xdr:nvSpPr>
        <xdr:cNvPr id="401" name="普通建設事業費 （ うち新規整備　）最大値テキスト">
          <a:extLst>
            <a:ext uri="{FF2B5EF4-FFF2-40B4-BE49-F238E27FC236}">
              <a16:creationId xmlns:a16="http://schemas.microsoft.com/office/drawing/2014/main" id="{00000000-0008-0000-0600-000091010000}"/>
            </a:ext>
          </a:extLst>
        </xdr:cNvPr>
        <xdr:cNvSpPr txBox="1"/>
      </xdr:nvSpPr>
      <xdr:spPr>
        <a:xfrm>
          <a:off x="10528300" y="118119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322,841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35271</xdr:rowOff>
    </xdr:from>
    <xdr:to>
      <xdr:col>55</xdr:col>
      <xdr:colOff>88900</xdr:colOff>
      <xdr:row>70</xdr:row>
      <xdr:rowOff>35271</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10388600" y="120367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27105</xdr:rowOff>
    </xdr:from>
    <xdr:to>
      <xdr:col>55</xdr:col>
      <xdr:colOff>0</xdr:colOff>
      <xdr:row>78</xdr:row>
      <xdr:rowOff>30122</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9639300" y="13400205"/>
          <a:ext cx="838200" cy="30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24232</xdr:rowOff>
    </xdr:from>
    <xdr:ext cx="534377" cy="259045"/>
    <xdr:sp macro="" textlink="">
      <xdr:nvSpPr>
        <xdr:cNvPr id="404" name="普通建設事業費 （ うち新規整備　）平均値テキスト">
          <a:extLst>
            <a:ext uri="{FF2B5EF4-FFF2-40B4-BE49-F238E27FC236}">
              <a16:creationId xmlns:a16="http://schemas.microsoft.com/office/drawing/2014/main" id="{00000000-0008-0000-0600-000094010000}"/>
            </a:ext>
          </a:extLst>
        </xdr:cNvPr>
        <xdr:cNvSpPr txBox="1"/>
      </xdr:nvSpPr>
      <xdr:spPr>
        <a:xfrm>
          <a:off x="10528300" y="130544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1355</xdr:rowOff>
    </xdr:from>
    <xdr:to>
      <xdr:col>55</xdr:col>
      <xdr:colOff>50800</xdr:colOff>
      <xdr:row>77</xdr:row>
      <xdr:rowOff>102955</xdr:rowOff>
    </xdr:to>
    <xdr:sp macro="" textlink="">
      <xdr:nvSpPr>
        <xdr:cNvPr id="405" name="フローチャート: 判断 404">
          <a:extLst>
            <a:ext uri="{FF2B5EF4-FFF2-40B4-BE49-F238E27FC236}">
              <a16:creationId xmlns:a16="http://schemas.microsoft.com/office/drawing/2014/main" id="{00000000-0008-0000-0600-000095010000}"/>
            </a:ext>
          </a:extLst>
        </xdr:cNvPr>
        <xdr:cNvSpPr/>
      </xdr:nvSpPr>
      <xdr:spPr>
        <a:xfrm>
          <a:off x="10426700" y="13203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27105</xdr:rowOff>
    </xdr:from>
    <xdr:to>
      <xdr:col>50</xdr:col>
      <xdr:colOff>114300</xdr:colOff>
      <xdr:row>78</xdr:row>
      <xdr:rowOff>105976</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flipV="1">
          <a:off x="8750300" y="13400205"/>
          <a:ext cx="889000" cy="788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28138</xdr:rowOff>
    </xdr:from>
    <xdr:to>
      <xdr:col>50</xdr:col>
      <xdr:colOff>165100</xdr:colOff>
      <xdr:row>77</xdr:row>
      <xdr:rowOff>129738</xdr:rowOff>
    </xdr:to>
    <xdr:sp macro="" textlink="">
      <xdr:nvSpPr>
        <xdr:cNvPr id="407" name="フローチャート: 判断 406">
          <a:extLst>
            <a:ext uri="{FF2B5EF4-FFF2-40B4-BE49-F238E27FC236}">
              <a16:creationId xmlns:a16="http://schemas.microsoft.com/office/drawing/2014/main" id="{00000000-0008-0000-0600-000097010000}"/>
            </a:ext>
          </a:extLst>
        </xdr:cNvPr>
        <xdr:cNvSpPr/>
      </xdr:nvSpPr>
      <xdr:spPr>
        <a:xfrm>
          <a:off x="9588500" y="13229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146265</xdr:rowOff>
    </xdr:from>
    <xdr:ext cx="534377" cy="259045"/>
    <xdr:sp macro="" textlink="">
      <xdr:nvSpPr>
        <xdr:cNvPr id="408" name="テキスト ボックス 407">
          <a:extLst>
            <a:ext uri="{FF2B5EF4-FFF2-40B4-BE49-F238E27FC236}">
              <a16:creationId xmlns:a16="http://schemas.microsoft.com/office/drawing/2014/main" id="{00000000-0008-0000-0600-000098010000}"/>
            </a:ext>
          </a:extLst>
        </xdr:cNvPr>
        <xdr:cNvSpPr txBox="1"/>
      </xdr:nvSpPr>
      <xdr:spPr>
        <a:xfrm>
          <a:off x="9372111" y="13005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21779</xdr:rowOff>
    </xdr:from>
    <xdr:to>
      <xdr:col>45</xdr:col>
      <xdr:colOff>177800</xdr:colOff>
      <xdr:row>78</xdr:row>
      <xdr:rowOff>105976</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7861300" y="13223429"/>
          <a:ext cx="889000" cy="2556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167904</xdr:rowOff>
    </xdr:from>
    <xdr:to>
      <xdr:col>46</xdr:col>
      <xdr:colOff>38100</xdr:colOff>
      <xdr:row>77</xdr:row>
      <xdr:rowOff>98054</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8699500" y="13198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114581</xdr:rowOff>
    </xdr:from>
    <xdr:ext cx="534377"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8483111" y="12973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21779</xdr:rowOff>
    </xdr:from>
    <xdr:to>
      <xdr:col>41</xdr:col>
      <xdr:colOff>50800</xdr:colOff>
      <xdr:row>78</xdr:row>
      <xdr:rowOff>107358</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flipV="1">
          <a:off x="6972300" y="13223429"/>
          <a:ext cx="889000" cy="257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47876</xdr:rowOff>
    </xdr:from>
    <xdr:to>
      <xdr:col>41</xdr:col>
      <xdr:colOff>101600</xdr:colOff>
      <xdr:row>77</xdr:row>
      <xdr:rowOff>149476</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7810500" y="13249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140603</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7594111" y="133422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48475</xdr:rowOff>
    </xdr:from>
    <xdr:to>
      <xdr:col>36</xdr:col>
      <xdr:colOff>165100</xdr:colOff>
      <xdr:row>77</xdr:row>
      <xdr:rowOff>150075</xdr:rowOff>
    </xdr:to>
    <xdr:sp macro="" textlink="">
      <xdr:nvSpPr>
        <xdr:cNvPr id="415" name="フローチャート: 判断 414">
          <a:extLst>
            <a:ext uri="{FF2B5EF4-FFF2-40B4-BE49-F238E27FC236}">
              <a16:creationId xmlns:a16="http://schemas.microsoft.com/office/drawing/2014/main" id="{00000000-0008-0000-0600-00009F010000}"/>
            </a:ext>
          </a:extLst>
        </xdr:cNvPr>
        <xdr:cNvSpPr/>
      </xdr:nvSpPr>
      <xdr:spPr>
        <a:xfrm>
          <a:off x="6921500" y="13250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166602</xdr:rowOff>
    </xdr:from>
    <xdr:ext cx="534377"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6705111" y="130253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150772</xdr:rowOff>
    </xdr:from>
    <xdr:to>
      <xdr:col>55</xdr:col>
      <xdr:colOff>50800</xdr:colOff>
      <xdr:row>78</xdr:row>
      <xdr:rowOff>80922</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10426700" y="13352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65699</xdr:rowOff>
    </xdr:from>
    <xdr:ext cx="534377" cy="259045"/>
    <xdr:sp macro="" textlink="">
      <xdr:nvSpPr>
        <xdr:cNvPr id="423" name="普通建設事業費 （ うち新規整備　）該当値テキスト">
          <a:extLst>
            <a:ext uri="{FF2B5EF4-FFF2-40B4-BE49-F238E27FC236}">
              <a16:creationId xmlns:a16="http://schemas.microsoft.com/office/drawing/2014/main" id="{00000000-0008-0000-0600-0000A7010000}"/>
            </a:ext>
          </a:extLst>
        </xdr:cNvPr>
        <xdr:cNvSpPr txBox="1"/>
      </xdr:nvSpPr>
      <xdr:spPr>
        <a:xfrm>
          <a:off x="10528300" y="132673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147755</xdr:rowOff>
    </xdr:from>
    <xdr:to>
      <xdr:col>50</xdr:col>
      <xdr:colOff>165100</xdr:colOff>
      <xdr:row>78</xdr:row>
      <xdr:rowOff>77905</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9588500" y="13349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69032</xdr:rowOff>
    </xdr:from>
    <xdr:ext cx="534377"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9372111" y="134421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55176</xdr:rowOff>
    </xdr:from>
    <xdr:to>
      <xdr:col>46</xdr:col>
      <xdr:colOff>38100</xdr:colOff>
      <xdr:row>78</xdr:row>
      <xdr:rowOff>156776</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8699500" y="13428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147903</xdr:rowOff>
    </xdr:from>
    <xdr:ext cx="469744"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8515428" y="13521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142429</xdr:rowOff>
    </xdr:from>
    <xdr:to>
      <xdr:col>41</xdr:col>
      <xdr:colOff>101600</xdr:colOff>
      <xdr:row>77</xdr:row>
      <xdr:rowOff>72579</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7810500" y="1317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89106</xdr:rowOff>
    </xdr:from>
    <xdr:ext cx="534377"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7594111" y="129478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56558</xdr:rowOff>
    </xdr:from>
    <xdr:to>
      <xdr:col>36</xdr:col>
      <xdr:colOff>165100</xdr:colOff>
      <xdr:row>78</xdr:row>
      <xdr:rowOff>158158</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6921500" y="13429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149285</xdr:rowOff>
    </xdr:from>
    <xdr:ext cx="469744"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6737428" y="135223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0" name="テキスト ボックス 439">
          <a:extLst>
            <a:ext uri="{FF2B5EF4-FFF2-40B4-BE49-F238E27FC236}">
              <a16:creationId xmlns:a16="http://schemas.microsoft.com/office/drawing/2014/main" id="{00000000-0008-0000-0600-0000B8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a:extLst>
            <a:ext uri="{FF2B5EF4-FFF2-40B4-BE49-F238E27FC236}">
              <a16:creationId xmlns:a16="http://schemas.microsoft.com/office/drawing/2014/main" id="{00000000-0008-0000-0600-0000B9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普通建設事業費 （ うち更新整備　）グラフ枠">
          <a:extLst>
            <a:ext uri="{FF2B5EF4-FFF2-40B4-BE49-F238E27FC236}">
              <a16:creationId xmlns:a16="http://schemas.microsoft.com/office/drawing/2014/main" id="{00000000-0008-0000-06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14194</xdr:rowOff>
    </xdr:from>
    <xdr:to>
      <xdr:col>54</xdr:col>
      <xdr:colOff>189865</xdr:colOff>
      <xdr:row>99</xdr:row>
      <xdr:rowOff>21321</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flipV="1">
          <a:off x="10475595" y="15616144"/>
          <a:ext cx="1270" cy="13787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25148</xdr:rowOff>
    </xdr:from>
    <xdr:ext cx="534377" cy="259045"/>
    <xdr:sp macro="" textlink="">
      <xdr:nvSpPr>
        <xdr:cNvPr id="456" name="普通建設事業費 （ うち更新整備　）最小値テキスト">
          <a:extLst>
            <a:ext uri="{FF2B5EF4-FFF2-40B4-BE49-F238E27FC236}">
              <a16:creationId xmlns:a16="http://schemas.microsoft.com/office/drawing/2014/main" id="{00000000-0008-0000-0600-0000C8010000}"/>
            </a:ext>
          </a:extLst>
        </xdr:cNvPr>
        <xdr:cNvSpPr txBox="1"/>
      </xdr:nvSpPr>
      <xdr:spPr>
        <a:xfrm>
          <a:off x="10528300" y="16998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21321</xdr:rowOff>
    </xdr:from>
    <xdr:to>
      <xdr:col>55</xdr:col>
      <xdr:colOff>88900</xdr:colOff>
      <xdr:row>99</xdr:row>
      <xdr:rowOff>21321</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10388600" y="169948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132321</xdr:rowOff>
    </xdr:from>
    <xdr:ext cx="599010" cy="259045"/>
    <xdr:sp macro="" textlink="">
      <xdr:nvSpPr>
        <xdr:cNvPr id="458" name="普通建設事業費 （ うち更新整備　）最大値テキスト">
          <a:extLst>
            <a:ext uri="{FF2B5EF4-FFF2-40B4-BE49-F238E27FC236}">
              <a16:creationId xmlns:a16="http://schemas.microsoft.com/office/drawing/2014/main" id="{00000000-0008-0000-0600-0000CA010000}"/>
            </a:ext>
          </a:extLst>
        </xdr:cNvPr>
        <xdr:cNvSpPr txBox="1"/>
      </xdr:nvSpPr>
      <xdr:spPr>
        <a:xfrm>
          <a:off x="10528300" y="153913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735,882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14194</xdr:rowOff>
    </xdr:from>
    <xdr:to>
      <xdr:col>55</xdr:col>
      <xdr:colOff>88900</xdr:colOff>
      <xdr:row>91</xdr:row>
      <xdr:rowOff>14194</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10388600" y="15616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110506</xdr:rowOff>
    </xdr:from>
    <xdr:to>
      <xdr:col>55</xdr:col>
      <xdr:colOff>0</xdr:colOff>
      <xdr:row>98</xdr:row>
      <xdr:rowOff>123279</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9639300" y="16912606"/>
          <a:ext cx="838200" cy="127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114826</xdr:rowOff>
    </xdr:from>
    <xdr:ext cx="599010" cy="259045"/>
    <xdr:sp macro="" textlink="">
      <xdr:nvSpPr>
        <xdr:cNvPr id="461" name="普通建設事業費 （ うち更新整備　）平均値テキスト">
          <a:extLst>
            <a:ext uri="{FF2B5EF4-FFF2-40B4-BE49-F238E27FC236}">
              <a16:creationId xmlns:a16="http://schemas.microsoft.com/office/drawing/2014/main" id="{00000000-0008-0000-0600-0000CD010000}"/>
            </a:ext>
          </a:extLst>
        </xdr:cNvPr>
        <xdr:cNvSpPr txBox="1"/>
      </xdr:nvSpPr>
      <xdr:spPr>
        <a:xfrm>
          <a:off x="10528300" y="1657402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91949</xdr:rowOff>
    </xdr:from>
    <xdr:to>
      <xdr:col>55</xdr:col>
      <xdr:colOff>50800</xdr:colOff>
      <xdr:row>98</xdr:row>
      <xdr:rowOff>22099</xdr:rowOff>
    </xdr:to>
    <xdr:sp macro="" textlink="">
      <xdr:nvSpPr>
        <xdr:cNvPr id="462" name="フローチャート: 判断 461">
          <a:extLst>
            <a:ext uri="{FF2B5EF4-FFF2-40B4-BE49-F238E27FC236}">
              <a16:creationId xmlns:a16="http://schemas.microsoft.com/office/drawing/2014/main" id="{00000000-0008-0000-0600-0000CE010000}"/>
            </a:ext>
          </a:extLst>
        </xdr:cNvPr>
        <xdr:cNvSpPr/>
      </xdr:nvSpPr>
      <xdr:spPr>
        <a:xfrm>
          <a:off x="10426700" y="16722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138278</xdr:rowOff>
    </xdr:from>
    <xdr:to>
      <xdr:col>50</xdr:col>
      <xdr:colOff>114300</xdr:colOff>
      <xdr:row>98</xdr:row>
      <xdr:rowOff>110506</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8750300" y="16597478"/>
          <a:ext cx="889000" cy="3151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127798</xdr:rowOff>
    </xdr:from>
    <xdr:to>
      <xdr:col>50</xdr:col>
      <xdr:colOff>165100</xdr:colOff>
      <xdr:row>98</xdr:row>
      <xdr:rowOff>57948</xdr:rowOff>
    </xdr:to>
    <xdr:sp macro="" textlink="">
      <xdr:nvSpPr>
        <xdr:cNvPr id="464" name="フローチャート: 判断 463">
          <a:extLst>
            <a:ext uri="{FF2B5EF4-FFF2-40B4-BE49-F238E27FC236}">
              <a16:creationId xmlns:a16="http://schemas.microsoft.com/office/drawing/2014/main" id="{00000000-0008-0000-0600-0000D0010000}"/>
            </a:ext>
          </a:extLst>
        </xdr:cNvPr>
        <xdr:cNvSpPr/>
      </xdr:nvSpPr>
      <xdr:spPr>
        <a:xfrm>
          <a:off x="9588500" y="16758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74475</xdr:rowOff>
    </xdr:from>
    <xdr:ext cx="599010"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9339795" y="165336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138278</xdr:rowOff>
    </xdr:from>
    <xdr:to>
      <xdr:col>45</xdr:col>
      <xdr:colOff>177800</xdr:colOff>
      <xdr:row>98</xdr:row>
      <xdr:rowOff>111754</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flipV="1">
          <a:off x="7861300" y="16597478"/>
          <a:ext cx="889000" cy="3163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123413</xdr:rowOff>
    </xdr:from>
    <xdr:to>
      <xdr:col>46</xdr:col>
      <xdr:colOff>38100</xdr:colOff>
      <xdr:row>98</xdr:row>
      <xdr:rowOff>53563</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8699500" y="167540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98</xdr:row>
      <xdr:rowOff>44690</xdr:rowOff>
    </xdr:from>
    <xdr:ext cx="599010"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8450795" y="168467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67706</xdr:rowOff>
    </xdr:from>
    <xdr:to>
      <xdr:col>41</xdr:col>
      <xdr:colOff>50800</xdr:colOff>
      <xdr:row>98</xdr:row>
      <xdr:rowOff>111754</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a:off x="6972300" y="16869806"/>
          <a:ext cx="889000" cy="44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133534</xdr:rowOff>
    </xdr:from>
    <xdr:to>
      <xdr:col>41</xdr:col>
      <xdr:colOff>101600</xdr:colOff>
      <xdr:row>98</xdr:row>
      <xdr:rowOff>63684</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7810500" y="16764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80211</xdr:rowOff>
    </xdr:from>
    <xdr:ext cx="59901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7561795" y="165394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100912</xdr:rowOff>
    </xdr:from>
    <xdr:to>
      <xdr:col>36</xdr:col>
      <xdr:colOff>165100</xdr:colOff>
      <xdr:row>98</xdr:row>
      <xdr:rowOff>31062</xdr:rowOff>
    </xdr:to>
    <xdr:sp macro="" textlink="">
      <xdr:nvSpPr>
        <xdr:cNvPr id="472" name="フローチャート: 判断 471">
          <a:extLst>
            <a:ext uri="{FF2B5EF4-FFF2-40B4-BE49-F238E27FC236}">
              <a16:creationId xmlns:a16="http://schemas.microsoft.com/office/drawing/2014/main" id="{00000000-0008-0000-0600-0000D8010000}"/>
            </a:ext>
          </a:extLst>
        </xdr:cNvPr>
        <xdr:cNvSpPr/>
      </xdr:nvSpPr>
      <xdr:spPr>
        <a:xfrm>
          <a:off x="6921500" y="16731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96</xdr:row>
      <xdr:rowOff>47589</xdr:rowOff>
    </xdr:from>
    <xdr:ext cx="59901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6672795" y="165067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72479</xdr:rowOff>
    </xdr:from>
    <xdr:to>
      <xdr:col>55</xdr:col>
      <xdr:colOff>50800</xdr:colOff>
      <xdr:row>99</xdr:row>
      <xdr:rowOff>2629</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10426700" y="16874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158856</xdr:rowOff>
    </xdr:from>
    <xdr:ext cx="534377" cy="259045"/>
    <xdr:sp macro="" textlink="">
      <xdr:nvSpPr>
        <xdr:cNvPr id="480" name="普通建設事業費 （ うち更新整備　）該当値テキスト">
          <a:extLst>
            <a:ext uri="{FF2B5EF4-FFF2-40B4-BE49-F238E27FC236}">
              <a16:creationId xmlns:a16="http://schemas.microsoft.com/office/drawing/2014/main" id="{00000000-0008-0000-0600-0000E0010000}"/>
            </a:ext>
          </a:extLst>
        </xdr:cNvPr>
        <xdr:cNvSpPr txBox="1"/>
      </xdr:nvSpPr>
      <xdr:spPr>
        <a:xfrm>
          <a:off x="10528300" y="167895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59706</xdr:rowOff>
    </xdr:from>
    <xdr:to>
      <xdr:col>50</xdr:col>
      <xdr:colOff>165100</xdr:colOff>
      <xdr:row>98</xdr:row>
      <xdr:rowOff>161306</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9588500" y="16861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152433</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9372111" y="169545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87478</xdr:rowOff>
    </xdr:from>
    <xdr:to>
      <xdr:col>46</xdr:col>
      <xdr:colOff>38100</xdr:colOff>
      <xdr:row>97</xdr:row>
      <xdr:rowOff>17628</xdr:rowOff>
    </xdr:to>
    <xdr:sp macro="" textlink="">
      <xdr:nvSpPr>
        <xdr:cNvPr id="483" name="楕円 482">
          <a:extLst>
            <a:ext uri="{FF2B5EF4-FFF2-40B4-BE49-F238E27FC236}">
              <a16:creationId xmlns:a16="http://schemas.microsoft.com/office/drawing/2014/main" id="{00000000-0008-0000-0600-0000E3010000}"/>
            </a:ext>
          </a:extLst>
        </xdr:cNvPr>
        <xdr:cNvSpPr/>
      </xdr:nvSpPr>
      <xdr:spPr>
        <a:xfrm>
          <a:off x="8699500" y="16546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95</xdr:row>
      <xdr:rowOff>34155</xdr:rowOff>
    </xdr:from>
    <xdr:ext cx="599010"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8450795" y="163219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60954</xdr:rowOff>
    </xdr:from>
    <xdr:to>
      <xdr:col>41</xdr:col>
      <xdr:colOff>101600</xdr:colOff>
      <xdr:row>98</xdr:row>
      <xdr:rowOff>162554</xdr:rowOff>
    </xdr:to>
    <xdr:sp macro="" textlink="">
      <xdr:nvSpPr>
        <xdr:cNvPr id="485" name="楕円 484">
          <a:extLst>
            <a:ext uri="{FF2B5EF4-FFF2-40B4-BE49-F238E27FC236}">
              <a16:creationId xmlns:a16="http://schemas.microsoft.com/office/drawing/2014/main" id="{00000000-0008-0000-0600-0000E5010000}"/>
            </a:ext>
          </a:extLst>
        </xdr:cNvPr>
        <xdr:cNvSpPr/>
      </xdr:nvSpPr>
      <xdr:spPr>
        <a:xfrm>
          <a:off x="7810500" y="16863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153681</xdr:rowOff>
    </xdr:from>
    <xdr:ext cx="534377"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7594111" y="16955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16906</xdr:rowOff>
    </xdr:from>
    <xdr:to>
      <xdr:col>36</xdr:col>
      <xdr:colOff>165100</xdr:colOff>
      <xdr:row>98</xdr:row>
      <xdr:rowOff>118506</xdr:rowOff>
    </xdr:to>
    <xdr:sp macro="" textlink="">
      <xdr:nvSpPr>
        <xdr:cNvPr id="487" name="楕円 486">
          <a:extLst>
            <a:ext uri="{FF2B5EF4-FFF2-40B4-BE49-F238E27FC236}">
              <a16:creationId xmlns:a16="http://schemas.microsoft.com/office/drawing/2014/main" id="{00000000-0008-0000-0600-0000E7010000}"/>
            </a:ext>
          </a:extLst>
        </xdr:cNvPr>
        <xdr:cNvSpPr/>
      </xdr:nvSpPr>
      <xdr:spPr>
        <a:xfrm>
          <a:off x="6921500" y="16819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109633</xdr:rowOff>
    </xdr:from>
    <xdr:ext cx="534377"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6705111" y="16911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4" name="テキスト ボックス 503">
          <a:extLst>
            <a:ext uri="{FF2B5EF4-FFF2-40B4-BE49-F238E27FC236}">
              <a16:creationId xmlns:a16="http://schemas.microsoft.com/office/drawing/2014/main" id="{00000000-0008-0000-0600-0000F8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3" name="災害復旧事業費グラフ枠">
          <a:extLst>
            <a:ext uri="{FF2B5EF4-FFF2-40B4-BE49-F238E27FC236}">
              <a16:creationId xmlns:a16="http://schemas.microsoft.com/office/drawing/2014/main" id="{00000000-0008-0000-0600-000001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49175</xdr:rowOff>
    </xdr:from>
    <xdr:to>
      <xdr:col>85</xdr:col>
      <xdr:colOff>126364</xdr:colOff>
      <xdr:row>39</xdr:row>
      <xdr:rowOff>98878</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flipV="1">
          <a:off x="16317595" y="5364125"/>
          <a:ext cx="1269" cy="14213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102705</xdr:rowOff>
    </xdr:from>
    <xdr:ext cx="249299" cy="259045"/>
    <xdr:sp macro="" textlink="">
      <xdr:nvSpPr>
        <xdr:cNvPr id="515" name="災害復旧事業費最小値テキスト">
          <a:extLst>
            <a:ext uri="{FF2B5EF4-FFF2-40B4-BE49-F238E27FC236}">
              <a16:creationId xmlns:a16="http://schemas.microsoft.com/office/drawing/2014/main" id="{00000000-0008-0000-0600-000003020000}"/>
            </a:ext>
          </a:extLst>
        </xdr:cNvPr>
        <xdr:cNvSpPr txBox="1"/>
      </xdr:nvSpPr>
      <xdr:spPr>
        <a:xfrm>
          <a:off x="16370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167302</xdr:rowOff>
    </xdr:from>
    <xdr:ext cx="599010" cy="259045"/>
    <xdr:sp macro="" textlink="">
      <xdr:nvSpPr>
        <xdr:cNvPr id="517" name="災害復旧事業費最大値テキスト">
          <a:extLst>
            <a:ext uri="{FF2B5EF4-FFF2-40B4-BE49-F238E27FC236}">
              <a16:creationId xmlns:a16="http://schemas.microsoft.com/office/drawing/2014/main" id="{00000000-0008-0000-0600-000005020000}"/>
            </a:ext>
          </a:extLst>
        </xdr:cNvPr>
        <xdr:cNvSpPr txBox="1"/>
      </xdr:nvSpPr>
      <xdr:spPr>
        <a:xfrm>
          <a:off x="16370300" y="51393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130,566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49175</xdr:rowOff>
    </xdr:from>
    <xdr:to>
      <xdr:col>86</xdr:col>
      <xdr:colOff>25400</xdr:colOff>
      <xdr:row>31</xdr:row>
      <xdr:rowOff>49175</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6230600" y="53641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98857</xdr:rowOff>
    </xdr:from>
    <xdr:to>
      <xdr:col>85</xdr:col>
      <xdr:colOff>127000</xdr:colOff>
      <xdr:row>39</xdr:row>
      <xdr:rowOff>98868</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a:off x="15481300" y="6785407"/>
          <a:ext cx="838200" cy="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109328</xdr:rowOff>
    </xdr:from>
    <xdr:ext cx="534377" cy="259045"/>
    <xdr:sp macro="" textlink="">
      <xdr:nvSpPr>
        <xdr:cNvPr id="520" name="災害復旧事業費平均値テキスト">
          <a:extLst>
            <a:ext uri="{FF2B5EF4-FFF2-40B4-BE49-F238E27FC236}">
              <a16:creationId xmlns:a16="http://schemas.microsoft.com/office/drawing/2014/main" id="{00000000-0008-0000-0600-000008020000}"/>
            </a:ext>
          </a:extLst>
        </xdr:cNvPr>
        <xdr:cNvSpPr txBox="1"/>
      </xdr:nvSpPr>
      <xdr:spPr>
        <a:xfrm>
          <a:off x="16370300" y="64529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86451</xdr:rowOff>
    </xdr:from>
    <xdr:to>
      <xdr:col>85</xdr:col>
      <xdr:colOff>177800</xdr:colOff>
      <xdr:row>39</xdr:row>
      <xdr:rowOff>16601</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6268700" y="6601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33107</xdr:rowOff>
    </xdr:from>
    <xdr:to>
      <xdr:col>81</xdr:col>
      <xdr:colOff>50800</xdr:colOff>
      <xdr:row>39</xdr:row>
      <xdr:rowOff>98857</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4592300" y="6719657"/>
          <a:ext cx="889000" cy="65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42059</xdr:rowOff>
    </xdr:from>
    <xdr:to>
      <xdr:col>81</xdr:col>
      <xdr:colOff>101600</xdr:colOff>
      <xdr:row>38</xdr:row>
      <xdr:rowOff>143659</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5430500" y="6557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160186</xdr:rowOff>
    </xdr:from>
    <xdr:ext cx="534377"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5214111" y="6332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33107</xdr:rowOff>
    </xdr:from>
    <xdr:to>
      <xdr:col>76</xdr:col>
      <xdr:colOff>114300</xdr:colOff>
      <xdr:row>39</xdr:row>
      <xdr:rowOff>64817</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flipV="1">
          <a:off x="13703300" y="6719657"/>
          <a:ext cx="889000" cy="317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60368</xdr:rowOff>
    </xdr:from>
    <xdr:to>
      <xdr:col>76</xdr:col>
      <xdr:colOff>165100</xdr:colOff>
      <xdr:row>38</xdr:row>
      <xdr:rowOff>161968</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4541500" y="6575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7045</xdr:rowOff>
    </xdr:from>
    <xdr:ext cx="534377"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4325111" y="6350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64817</xdr:rowOff>
    </xdr:from>
    <xdr:to>
      <xdr:col>71</xdr:col>
      <xdr:colOff>177800</xdr:colOff>
      <xdr:row>39</xdr:row>
      <xdr:rowOff>98846</xdr:rowOff>
    </xdr:to>
    <xdr:cxnSp macro="">
      <xdr:nvCxnSpPr>
        <xdr:cNvPr id="528" name="直線コネクタ 527">
          <a:extLst>
            <a:ext uri="{FF2B5EF4-FFF2-40B4-BE49-F238E27FC236}">
              <a16:creationId xmlns:a16="http://schemas.microsoft.com/office/drawing/2014/main" id="{00000000-0008-0000-0600-000010020000}"/>
            </a:ext>
          </a:extLst>
        </xdr:cNvPr>
        <xdr:cNvCxnSpPr/>
      </xdr:nvCxnSpPr>
      <xdr:spPr>
        <a:xfrm flipV="1">
          <a:off x="12814300" y="6751367"/>
          <a:ext cx="889000" cy="34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70993</xdr:rowOff>
    </xdr:from>
    <xdr:to>
      <xdr:col>72</xdr:col>
      <xdr:colOff>38100</xdr:colOff>
      <xdr:row>39</xdr:row>
      <xdr:rowOff>1143</xdr:rowOff>
    </xdr:to>
    <xdr:sp macro="" textlink="">
      <xdr:nvSpPr>
        <xdr:cNvPr id="529" name="フローチャート: 判断 528">
          <a:extLst>
            <a:ext uri="{FF2B5EF4-FFF2-40B4-BE49-F238E27FC236}">
              <a16:creationId xmlns:a16="http://schemas.microsoft.com/office/drawing/2014/main" id="{00000000-0008-0000-0600-000011020000}"/>
            </a:ext>
          </a:extLst>
        </xdr:cNvPr>
        <xdr:cNvSpPr/>
      </xdr:nvSpPr>
      <xdr:spPr>
        <a:xfrm>
          <a:off x="13652500" y="6586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17670</xdr:rowOff>
    </xdr:from>
    <xdr:ext cx="534377"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3436111" y="6361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19231</xdr:rowOff>
    </xdr:from>
    <xdr:to>
      <xdr:col>67</xdr:col>
      <xdr:colOff>101600</xdr:colOff>
      <xdr:row>38</xdr:row>
      <xdr:rowOff>120831</xdr:rowOff>
    </xdr:to>
    <xdr:sp macro="" textlink="">
      <xdr:nvSpPr>
        <xdr:cNvPr id="531" name="フローチャート: 判断 530">
          <a:extLst>
            <a:ext uri="{FF2B5EF4-FFF2-40B4-BE49-F238E27FC236}">
              <a16:creationId xmlns:a16="http://schemas.microsoft.com/office/drawing/2014/main" id="{00000000-0008-0000-0600-000013020000}"/>
            </a:ext>
          </a:extLst>
        </xdr:cNvPr>
        <xdr:cNvSpPr/>
      </xdr:nvSpPr>
      <xdr:spPr>
        <a:xfrm>
          <a:off x="12763500" y="6534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137358</xdr:rowOff>
    </xdr:from>
    <xdr:ext cx="534377"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2547111" y="63095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48068</xdr:rowOff>
    </xdr:from>
    <xdr:to>
      <xdr:col>85</xdr:col>
      <xdr:colOff>177800</xdr:colOff>
      <xdr:row>39</xdr:row>
      <xdr:rowOff>149668</xdr:rowOff>
    </xdr:to>
    <xdr:sp macro="" textlink="">
      <xdr:nvSpPr>
        <xdr:cNvPr id="538" name="楕円 537">
          <a:extLst>
            <a:ext uri="{FF2B5EF4-FFF2-40B4-BE49-F238E27FC236}">
              <a16:creationId xmlns:a16="http://schemas.microsoft.com/office/drawing/2014/main" id="{00000000-0008-0000-0600-00001A020000}"/>
            </a:ext>
          </a:extLst>
        </xdr:cNvPr>
        <xdr:cNvSpPr/>
      </xdr:nvSpPr>
      <xdr:spPr>
        <a:xfrm>
          <a:off x="16268700" y="6734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134445</xdr:rowOff>
    </xdr:from>
    <xdr:ext cx="249299" cy="259045"/>
    <xdr:sp macro="" textlink="">
      <xdr:nvSpPr>
        <xdr:cNvPr id="539" name="災害復旧事業費該当値テキスト">
          <a:extLst>
            <a:ext uri="{FF2B5EF4-FFF2-40B4-BE49-F238E27FC236}">
              <a16:creationId xmlns:a16="http://schemas.microsoft.com/office/drawing/2014/main" id="{00000000-0008-0000-0600-00001B020000}"/>
            </a:ext>
          </a:extLst>
        </xdr:cNvPr>
        <xdr:cNvSpPr txBox="1"/>
      </xdr:nvSpPr>
      <xdr:spPr>
        <a:xfrm>
          <a:off x="16370300" y="664954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48057</xdr:rowOff>
    </xdr:from>
    <xdr:to>
      <xdr:col>81</xdr:col>
      <xdr:colOff>101600</xdr:colOff>
      <xdr:row>39</xdr:row>
      <xdr:rowOff>149657</xdr:rowOff>
    </xdr:to>
    <xdr:sp macro="" textlink="">
      <xdr:nvSpPr>
        <xdr:cNvPr id="540" name="楕円 539">
          <a:extLst>
            <a:ext uri="{FF2B5EF4-FFF2-40B4-BE49-F238E27FC236}">
              <a16:creationId xmlns:a16="http://schemas.microsoft.com/office/drawing/2014/main" id="{00000000-0008-0000-0600-00001C020000}"/>
            </a:ext>
          </a:extLst>
        </xdr:cNvPr>
        <xdr:cNvSpPr/>
      </xdr:nvSpPr>
      <xdr:spPr>
        <a:xfrm>
          <a:off x="15430500" y="6734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140784</xdr:rowOff>
    </xdr:from>
    <xdr:ext cx="249299"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5356650" y="682733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153757</xdr:rowOff>
    </xdr:from>
    <xdr:to>
      <xdr:col>76</xdr:col>
      <xdr:colOff>165100</xdr:colOff>
      <xdr:row>39</xdr:row>
      <xdr:rowOff>83907</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4541500" y="6668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75034</xdr:rowOff>
    </xdr:from>
    <xdr:ext cx="469744"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4357428" y="6761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14017</xdr:rowOff>
    </xdr:from>
    <xdr:to>
      <xdr:col>72</xdr:col>
      <xdr:colOff>38100</xdr:colOff>
      <xdr:row>39</xdr:row>
      <xdr:rowOff>115617</xdr:rowOff>
    </xdr:to>
    <xdr:sp macro="" textlink="">
      <xdr:nvSpPr>
        <xdr:cNvPr id="544" name="楕円 543">
          <a:extLst>
            <a:ext uri="{FF2B5EF4-FFF2-40B4-BE49-F238E27FC236}">
              <a16:creationId xmlns:a16="http://schemas.microsoft.com/office/drawing/2014/main" id="{00000000-0008-0000-0600-000020020000}"/>
            </a:ext>
          </a:extLst>
        </xdr:cNvPr>
        <xdr:cNvSpPr/>
      </xdr:nvSpPr>
      <xdr:spPr>
        <a:xfrm>
          <a:off x="13652500" y="67005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39</xdr:row>
      <xdr:rowOff>106744</xdr:rowOff>
    </xdr:from>
    <xdr:ext cx="469744"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3468428" y="67932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48046</xdr:rowOff>
    </xdr:from>
    <xdr:to>
      <xdr:col>67</xdr:col>
      <xdr:colOff>101600</xdr:colOff>
      <xdr:row>39</xdr:row>
      <xdr:rowOff>149646</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2763500" y="6734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140773</xdr:rowOff>
    </xdr:from>
    <xdr:ext cx="249299"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2689650" y="682732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59" name="テキスト ボックス 558">
          <a:extLst>
            <a:ext uri="{FF2B5EF4-FFF2-40B4-BE49-F238E27FC236}">
              <a16:creationId xmlns:a16="http://schemas.microsoft.com/office/drawing/2014/main" id="{00000000-0008-0000-0600-00002F020000}"/>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55</xdr:row>
      <xdr:rowOff>54627</xdr:rowOff>
    </xdr:from>
    <xdr:ext cx="248786" cy="259045"/>
    <xdr:sp macro="" textlink="">
      <xdr:nvSpPr>
        <xdr:cNvPr id="561" name="テキスト ボックス 560">
          <a:extLst>
            <a:ext uri="{FF2B5EF4-FFF2-40B4-BE49-F238E27FC236}">
              <a16:creationId xmlns:a16="http://schemas.microsoft.com/office/drawing/2014/main" id="{00000000-0008-0000-0600-000031020000}"/>
            </a:ext>
          </a:extLst>
        </xdr:cNvPr>
        <xdr:cNvSpPr txBox="1"/>
      </xdr:nvSpPr>
      <xdr:spPr>
        <a:xfrm>
          <a:off x="12197214" y="94843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52</xdr:row>
      <xdr:rowOff>111777</xdr:rowOff>
    </xdr:from>
    <xdr:ext cx="248786"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2197214" y="90271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49</xdr:row>
      <xdr:rowOff>168927</xdr:rowOff>
    </xdr:from>
    <xdr:ext cx="248786" cy="259045"/>
    <xdr:sp macro="" textlink="">
      <xdr:nvSpPr>
        <xdr:cNvPr id="565" name="テキスト ボックス 564">
          <a:extLst>
            <a:ext uri="{FF2B5EF4-FFF2-40B4-BE49-F238E27FC236}">
              <a16:creationId xmlns:a16="http://schemas.microsoft.com/office/drawing/2014/main" id="{00000000-0008-0000-0600-000035020000}"/>
            </a:ext>
          </a:extLst>
        </xdr:cNvPr>
        <xdr:cNvSpPr txBox="1"/>
      </xdr:nvSpPr>
      <xdr:spPr>
        <a:xfrm>
          <a:off x="12197214" y="85699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7" name="テキスト ボックス 566">
          <a:extLst>
            <a:ext uri="{FF2B5EF4-FFF2-40B4-BE49-F238E27FC236}">
              <a16:creationId xmlns:a16="http://schemas.microsoft.com/office/drawing/2014/main" id="{00000000-0008-0000-0600-000037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8" name="失業対策事業費グラフ枠">
          <a:extLst>
            <a:ext uri="{FF2B5EF4-FFF2-40B4-BE49-F238E27FC236}">
              <a16:creationId xmlns:a16="http://schemas.microsoft.com/office/drawing/2014/main" id="{00000000-0008-0000-0600-000038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58</xdr:row>
      <xdr:rowOff>139700</xdr:rowOff>
    </xdr:from>
    <xdr:to>
      <xdr:col>85</xdr:col>
      <xdr:colOff>126364</xdr:colOff>
      <xdr:row>58</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6317595" y="100838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10177</xdr:rowOff>
    </xdr:from>
    <xdr:ext cx="249299" cy="259045"/>
    <xdr:sp macro="" textlink="">
      <xdr:nvSpPr>
        <xdr:cNvPr id="570" name="失業対策事業費最小値テキスト">
          <a:extLst>
            <a:ext uri="{FF2B5EF4-FFF2-40B4-BE49-F238E27FC236}">
              <a16:creationId xmlns:a16="http://schemas.microsoft.com/office/drawing/2014/main" id="{00000000-0008-0000-0600-00003A020000}"/>
            </a:ext>
          </a:extLst>
        </xdr:cNvPr>
        <xdr:cNvSpPr txBox="1"/>
      </xdr:nvSpPr>
      <xdr:spPr>
        <a:xfrm>
          <a:off x="1637030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139700</xdr:rowOff>
    </xdr:from>
    <xdr:to>
      <xdr:col>86</xdr:col>
      <xdr:colOff>25400</xdr:colOff>
      <xdr:row>58</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6230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10177</xdr:rowOff>
    </xdr:from>
    <xdr:ext cx="249299" cy="259045"/>
    <xdr:sp macro="" textlink="">
      <xdr:nvSpPr>
        <xdr:cNvPr id="572" name="失業対策事業費最大値テキスト">
          <a:extLst>
            <a:ext uri="{FF2B5EF4-FFF2-40B4-BE49-F238E27FC236}">
              <a16:creationId xmlns:a16="http://schemas.microsoft.com/office/drawing/2014/main" id="{00000000-0008-0000-0600-00003C020000}"/>
            </a:ext>
          </a:extLst>
        </xdr:cNvPr>
        <xdr:cNvSpPr txBox="1"/>
      </xdr:nvSpPr>
      <xdr:spPr>
        <a:xfrm>
          <a:off x="16370300" y="978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139700</xdr:rowOff>
    </xdr:from>
    <xdr:to>
      <xdr:col>86</xdr:col>
      <xdr:colOff>25400</xdr:colOff>
      <xdr:row>58</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6230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139700</xdr:rowOff>
    </xdr:from>
    <xdr:to>
      <xdr:col>85</xdr:col>
      <xdr:colOff>127000</xdr:colOff>
      <xdr:row>58</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5481300" y="10083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67327</xdr:rowOff>
    </xdr:from>
    <xdr:ext cx="249299" cy="259045"/>
    <xdr:sp macro="" textlink="">
      <xdr:nvSpPr>
        <xdr:cNvPr id="575" name="失業対策事業費平均値テキスト">
          <a:extLst>
            <a:ext uri="{FF2B5EF4-FFF2-40B4-BE49-F238E27FC236}">
              <a16:creationId xmlns:a16="http://schemas.microsoft.com/office/drawing/2014/main" id="{00000000-0008-0000-0600-00003F020000}"/>
            </a:ext>
          </a:extLst>
        </xdr:cNvPr>
        <xdr:cNvSpPr txBox="1"/>
      </xdr:nvSpPr>
      <xdr:spPr>
        <a:xfrm>
          <a:off x="16370300" y="100114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88900</xdr:rowOff>
    </xdr:from>
    <xdr:to>
      <xdr:col>85</xdr:col>
      <xdr:colOff>177800</xdr:colOff>
      <xdr:row>59</xdr:row>
      <xdr:rowOff>19050</xdr:rowOff>
    </xdr:to>
    <xdr:sp macro="" textlink="">
      <xdr:nvSpPr>
        <xdr:cNvPr id="576" name="フローチャート: 判断 575">
          <a:extLst>
            <a:ext uri="{FF2B5EF4-FFF2-40B4-BE49-F238E27FC236}">
              <a16:creationId xmlns:a16="http://schemas.microsoft.com/office/drawing/2014/main" id="{00000000-0008-0000-0600-000040020000}"/>
            </a:ext>
          </a:extLst>
        </xdr:cNvPr>
        <xdr:cNvSpPr/>
      </xdr:nvSpPr>
      <xdr:spPr>
        <a:xfrm>
          <a:off x="162687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139700</xdr:rowOff>
    </xdr:from>
    <xdr:to>
      <xdr:col>81</xdr:col>
      <xdr:colOff>50800</xdr:colOff>
      <xdr:row>58</xdr:row>
      <xdr:rowOff>139700</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4592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58</xdr:row>
      <xdr:rowOff>88900</xdr:rowOff>
    </xdr:from>
    <xdr:to>
      <xdr:col>81</xdr:col>
      <xdr:colOff>101600</xdr:colOff>
      <xdr:row>59</xdr:row>
      <xdr:rowOff>19050</xdr:rowOff>
    </xdr:to>
    <xdr:sp macro="" textlink="">
      <xdr:nvSpPr>
        <xdr:cNvPr id="578" name="フローチャート: 判断 577">
          <a:extLst>
            <a:ext uri="{FF2B5EF4-FFF2-40B4-BE49-F238E27FC236}">
              <a16:creationId xmlns:a16="http://schemas.microsoft.com/office/drawing/2014/main" id="{00000000-0008-0000-0600-000042020000}"/>
            </a:ext>
          </a:extLst>
        </xdr:cNvPr>
        <xdr:cNvSpPr/>
      </xdr:nvSpPr>
      <xdr:spPr>
        <a:xfrm>
          <a:off x="15430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59</xdr:row>
      <xdr:rowOff>10177</xdr:rowOff>
    </xdr:from>
    <xdr:ext cx="249299"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5356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139700</xdr:rowOff>
    </xdr:from>
    <xdr:to>
      <xdr:col>76</xdr:col>
      <xdr:colOff>114300</xdr:colOff>
      <xdr:row>58</xdr:row>
      <xdr:rowOff>139700</xdr:rowOff>
    </xdr:to>
    <xdr:cxnSp macro="">
      <xdr:nvCxnSpPr>
        <xdr:cNvPr id="580" name="直線コネクタ 579">
          <a:extLst>
            <a:ext uri="{FF2B5EF4-FFF2-40B4-BE49-F238E27FC236}">
              <a16:creationId xmlns:a16="http://schemas.microsoft.com/office/drawing/2014/main" id="{00000000-0008-0000-0600-000044020000}"/>
            </a:ext>
          </a:extLst>
        </xdr:cNvPr>
        <xdr:cNvCxnSpPr/>
      </xdr:nvCxnSpPr>
      <xdr:spPr>
        <a:xfrm>
          <a:off x="13703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88900</xdr:rowOff>
    </xdr:from>
    <xdr:to>
      <xdr:col>76</xdr:col>
      <xdr:colOff>165100</xdr:colOff>
      <xdr:row>59</xdr:row>
      <xdr:rowOff>19050</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4541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59</xdr:row>
      <xdr:rowOff>10177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4467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139700</xdr:rowOff>
    </xdr:from>
    <xdr:to>
      <xdr:col>71</xdr:col>
      <xdr:colOff>177800</xdr:colOff>
      <xdr:row>58</xdr:row>
      <xdr:rowOff>139700</xdr:rowOff>
    </xdr:to>
    <xdr:cxnSp macro="">
      <xdr:nvCxnSpPr>
        <xdr:cNvPr id="583" name="直線コネクタ 582">
          <a:extLst>
            <a:ext uri="{FF2B5EF4-FFF2-40B4-BE49-F238E27FC236}">
              <a16:creationId xmlns:a16="http://schemas.microsoft.com/office/drawing/2014/main" id="{00000000-0008-0000-0600-000047020000}"/>
            </a:ext>
          </a:extLst>
        </xdr:cNvPr>
        <xdr:cNvCxnSpPr/>
      </xdr:nvCxnSpPr>
      <xdr:spPr>
        <a:xfrm>
          <a:off x="12814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88900</xdr:rowOff>
    </xdr:from>
    <xdr:to>
      <xdr:col>72</xdr:col>
      <xdr:colOff>38100</xdr:colOff>
      <xdr:row>59</xdr:row>
      <xdr:rowOff>19050</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3652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59</xdr:row>
      <xdr:rowOff>10177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3578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51</xdr:row>
      <xdr:rowOff>146050</xdr:rowOff>
    </xdr:from>
    <xdr:to>
      <xdr:col>67</xdr:col>
      <xdr:colOff>101600</xdr:colOff>
      <xdr:row>52</xdr:row>
      <xdr:rowOff>76200</xdr:rowOff>
    </xdr:to>
    <xdr:sp macro="" textlink="">
      <xdr:nvSpPr>
        <xdr:cNvPr id="586" name="フローチャート: 判断 585">
          <a:extLst>
            <a:ext uri="{FF2B5EF4-FFF2-40B4-BE49-F238E27FC236}">
              <a16:creationId xmlns:a16="http://schemas.microsoft.com/office/drawing/2014/main" id="{00000000-0008-0000-0600-00004A020000}"/>
            </a:ext>
          </a:extLst>
        </xdr:cNvPr>
        <xdr:cNvSpPr/>
      </xdr:nvSpPr>
      <xdr:spPr>
        <a:xfrm>
          <a:off x="12763500" y="8890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50</xdr:row>
      <xdr:rowOff>92727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2689650" y="8665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88900</xdr:rowOff>
    </xdr:from>
    <xdr:to>
      <xdr:col>85</xdr:col>
      <xdr:colOff>177800</xdr:colOff>
      <xdr:row>59</xdr:row>
      <xdr:rowOff>19050</xdr:rowOff>
    </xdr:to>
    <xdr:sp macro="" textlink="">
      <xdr:nvSpPr>
        <xdr:cNvPr id="593" name="楕円 592">
          <a:extLst>
            <a:ext uri="{FF2B5EF4-FFF2-40B4-BE49-F238E27FC236}">
              <a16:creationId xmlns:a16="http://schemas.microsoft.com/office/drawing/2014/main" id="{00000000-0008-0000-0600-000051020000}"/>
            </a:ext>
          </a:extLst>
        </xdr:cNvPr>
        <xdr:cNvSpPr/>
      </xdr:nvSpPr>
      <xdr:spPr>
        <a:xfrm>
          <a:off x="162687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124477</xdr:rowOff>
    </xdr:from>
    <xdr:ext cx="249299" cy="259045"/>
    <xdr:sp macro="" textlink="">
      <xdr:nvSpPr>
        <xdr:cNvPr id="594" name="失業対策事業費該当値テキスト">
          <a:extLst>
            <a:ext uri="{FF2B5EF4-FFF2-40B4-BE49-F238E27FC236}">
              <a16:creationId xmlns:a16="http://schemas.microsoft.com/office/drawing/2014/main" id="{00000000-0008-0000-0600-000052020000}"/>
            </a:ext>
          </a:extLst>
        </xdr:cNvPr>
        <xdr:cNvSpPr txBox="1"/>
      </xdr:nvSpPr>
      <xdr:spPr>
        <a:xfrm>
          <a:off x="16370300" y="9897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88900</xdr:rowOff>
    </xdr:from>
    <xdr:to>
      <xdr:col>81</xdr:col>
      <xdr:colOff>101600</xdr:colOff>
      <xdr:row>59</xdr:row>
      <xdr:rowOff>19050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5430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57</xdr:row>
      <xdr:rowOff>35577</xdr:rowOff>
    </xdr:from>
    <xdr:ext cx="249299"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5356650" y="9808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88900</xdr:rowOff>
    </xdr:from>
    <xdr:to>
      <xdr:col>76</xdr:col>
      <xdr:colOff>165100</xdr:colOff>
      <xdr:row>59</xdr:row>
      <xdr:rowOff>19050</xdr:rowOff>
    </xdr:to>
    <xdr:sp macro="" textlink="">
      <xdr:nvSpPr>
        <xdr:cNvPr id="597" name="楕円 596">
          <a:extLst>
            <a:ext uri="{FF2B5EF4-FFF2-40B4-BE49-F238E27FC236}">
              <a16:creationId xmlns:a16="http://schemas.microsoft.com/office/drawing/2014/main" id="{00000000-0008-0000-0600-000055020000}"/>
            </a:ext>
          </a:extLst>
        </xdr:cNvPr>
        <xdr:cNvSpPr/>
      </xdr:nvSpPr>
      <xdr:spPr>
        <a:xfrm>
          <a:off x="14541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57</xdr:row>
      <xdr:rowOff>35577</xdr:rowOff>
    </xdr:from>
    <xdr:ext cx="249299"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4467650" y="9808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88900</xdr:rowOff>
    </xdr:from>
    <xdr:to>
      <xdr:col>72</xdr:col>
      <xdr:colOff>38100</xdr:colOff>
      <xdr:row>59</xdr:row>
      <xdr:rowOff>19050</xdr:rowOff>
    </xdr:to>
    <xdr:sp macro="" textlink="">
      <xdr:nvSpPr>
        <xdr:cNvPr id="599" name="楕円 598">
          <a:extLst>
            <a:ext uri="{FF2B5EF4-FFF2-40B4-BE49-F238E27FC236}">
              <a16:creationId xmlns:a16="http://schemas.microsoft.com/office/drawing/2014/main" id="{00000000-0008-0000-0600-000057020000}"/>
            </a:ext>
          </a:extLst>
        </xdr:cNvPr>
        <xdr:cNvSpPr/>
      </xdr:nvSpPr>
      <xdr:spPr>
        <a:xfrm>
          <a:off x="13652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57</xdr:row>
      <xdr:rowOff>35577</xdr:rowOff>
    </xdr:from>
    <xdr:ext cx="24929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3578650" y="9808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88900</xdr:rowOff>
    </xdr:from>
    <xdr:to>
      <xdr:col>67</xdr:col>
      <xdr:colOff>101600</xdr:colOff>
      <xdr:row>59</xdr:row>
      <xdr:rowOff>19050</xdr:rowOff>
    </xdr:to>
    <xdr:sp macro="" textlink="">
      <xdr:nvSpPr>
        <xdr:cNvPr id="601" name="楕円 600">
          <a:extLst>
            <a:ext uri="{FF2B5EF4-FFF2-40B4-BE49-F238E27FC236}">
              <a16:creationId xmlns:a16="http://schemas.microsoft.com/office/drawing/2014/main" id="{00000000-0008-0000-0600-000059020000}"/>
            </a:ext>
          </a:extLst>
        </xdr:cNvPr>
        <xdr:cNvSpPr/>
      </xdr:nvSpPr>
      <xdr:spPr>
        <a:xfrm>
          <a:off x="12763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59</xdr:row>
      <xdr:rowOff>10177</xdr:rowOff>
    </xdr:from>
    <xdr:ext cx="249299" cy="259045"/>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2689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3" name="公債費グラフ枠">
          <a:extLst>
            <a:ext uri="{FF2B5EF4-FFF2-40B4-BE49-F238E27FC236}">
              <a16:creationId xmlns:a16="http://schemas.microsoft.com/office/drawing/2014/main" id="{00000000-0008-0000-0600-00006F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33177</xdr:rowOff>
    </xdr:from>
    <xdr:to>
      <xdr:col>85</xdr:col>
      <xdr:colOff>126364</xdr:colOff>
      <xdr:row>78</xdr:row>
      <xdr:rowOff>139032</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flipV="1">
          <a:off x="16317595" y="12377577"/>
          <a:ext cx="1269" cy="11345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142859</xdr:rowOff>
    </xdr:from>
    <xdr:ext cx="378565" cy="259045"/>
    <xdr:sp macro="" textlink="">
      <xdr:nvSpPr>
        <xdr:cNvPr id="625" name="公債費最小値テキスト">
          <a:extLst>
            <a:ext uri="{FF2B5EF4-FFF2-40B4-BE49-F238E27FC236}">
              <a16:creationId xmlns:a16="http://schemas.microsoft.com/office/drawing/2014/main" id="{00000000-0008-0000-0600-000071020000}"/>
            </a:ext>
          </a:extLst>
        </xdr:cNvPr>
        <xdr:cNvSpPr txBox="1"/>
      </xdr:nvSpPr>
      <xdr:spPr>
        <a:xfrm>
          <a:off x="16370300" y="135159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139032</xdr:rowOff>
    </xdr:from>
    <xdr:to>
      <xdr:col>86</xdr:col>
      <xdr:colOff>25400</xdr:colOff>
      <xdr:row>78</xdr:row>
      <xdr:rowOff>139032</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6230600" y="13512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151304</xdr:rowOff>
    </xdr:from>
    <xdr:ext cx="599010" cy="259045"/>
    <xdr:sp macro="" textlink="">
      <xdr:nvSpPr>
        <xdr:cNvPr id="627" name="公債費最大値テキスト">
          <a:extLst>
            <a:ext uri="{FF2B5EF4-FFF2-40B4-BE49-F238E27FC236}">
              <a16:creationId xmlns:a16="http://schemas.microsoft.com/office/drawing/2014/main" id="{00000000-0008-0000-0600-000073020000}"/>
            </a:ext>
          </a:extLst>
        </xdr:cNvPr>
        <xdr:cNvSpPr txBox="1"/>
      </xdr:nvSpPr>
      <xdr:spPr>
        <a:xfrm>
          <a:off x="16370300" y="121528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248,299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72</xdr:row>
      <xdr:rowOff>33177</xdr:rowOff>
    </xdr:from>
    <xdr:to>
      <xdr:col>86</xdr:col>
      <xdr:colOff>25400</xdr:colOff>
      <xdr:row>72</xdr:row>
      <xdr:rowOff>33177</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a:off x="16230600" y="123775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126949</xdr:rowOff>
    </xdr:from>
    <xdr:to>
      <xdr:col>85</xdr:col>
      <xdr:colOff>127000</xdr:colOff>
      <xdr:row>77</xdr:row>
      <xdr:rowOff>132902</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flipV="1">
          <a:off x="15481300" y="13328599"/>
          <a:ext cx="838200" cy="5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48167</xdr:rowOff>
    </xdr:from>
    <xdr:ext cx="599010" cy="259045"/>
    <xdr:sp macro="" textlink="">
      <xdr:nvSpPr>
        <xdr:cNvPr id="630" name="公債費平均値テキスト">
          <a:extLst>
            <a:ext uri="{FF2B5EF4-FFF2-40B4-BE49-F238E27FC236}">
              <a16:creationId xmlns:a16="http://schemas.microsoft.com/office/drawing/2014/main" id="{00000000-0008-0000-0600-000076020000}"/>
            </a:ext>
          </a:extLst>
        </xdr:cNvPr>
        <xdr:cNvSpPr txBox="1"/>
      </xdr:nvSpPr>
      <xdr:spPr>
        <a:xfrm>
          <a:off x="16370300" y="1273546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25290</xdr:rowOff>
    </xdr:from>
    <xdr:to>
      <xdr:col>85</xdr:col>
      <xdr:colOff>177800</xdr:colOff>
      <xdr:row>75</xdr:row>
      <xdr:rowOff>126890</xdr:rowOff>
    </xdr:to>
    <xdr:sp macro="" textlink="">
      <xdr:nvSpPr>
        <xdr:cNvPr id="631" name="フローチャート: 判断 630">
          <a:extLst>
            <a:ext uri="{FF2B5EF4-FFF2-40B4-BE49-F238E27FC236}">
              <a16:creationId xmlns:a16="http://schemas.microsoft.com/office/drawing/2014/main" id="{00000000-0008-0000-0600-000077020000}"/>
            </a:ext>
          </a:extLst>
        </xdr:cNvPr>
        <xdr:cNvSpPr/>
      </xdr:nvSpPr>
      <xdr:spPr>
        <a:xfrm>
          <a:off x="16268700" y="12884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132902</xdr:rowOff>
    </xdr:from>
    <xdr:to>
      <xdr:col>81</xdr:col>
      <xdr:colOff>50800</xdr:colOff>
      <xdr:row>77</xdr:row>
      <xdr:rowOff>137633</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flipV="1">
          <a:off x="14592300" y="13334552"/>
          <a:ext cx="889000" cy="4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40876</xdr:rowOff>
    </xdr:from>
    <xdr:to>
      <xdr:col>81</xdr:col>
      <xdr:colOff>101600</xdr:colOff>
      <xdr:row>75</xdr:row>
      <xdr:rowOff>142476</xdr:rowOff>
    </xdr:to>
    <xdr:sp macro="" textlink="">
      <xdr:nvSpPr>
        <xdr:cNvPr id="633" name="フローチャート: 判断 632">
          <a:extLst>
            <a:ext uri="{FF2B5EF4-FFF2-40B4-BE49-F238E27FC236}">
              <a16:creationId xmlns:a16="http://schemas.microsoft.com/office/drawing/2014/main" id="{00000000-0008-0000-0600-000079020000}"/>
            </a:ext>
          </a:extLst>
        </xdr:cNvPr>
        <xdr:cNvSpPr/>
      </xdr:nvSpPr>
      <xdr:spPr>
        <a:xfrm>
          <a:off x="15430500" y="12899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73</xdr:row>
      <xdr:rowOff>159003</xdr:rowOff>
    </xdr:from>
    <xdr:ext cx="599010"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5181795" y="126748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137633</xdr:rowOff>
    </xdr:from>
    <xdr:to>
      <xdr:col>76</xdr:col>
      <xdr:colOff>114300</xdr:colOff>
      <xdr:row>77</xdr:row>
      <xdr:rowOff>139376</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flipV="1">
          <a:off x="13703300" y="13339283"/>
          <a:ext cx="889000" cy="1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8589</xdr:rowOff>
    </xdr:from>
    <xdr:to>
      <xdr:col>76</xdr:col>
      <xdr:colOff>165100</xdr:colOff>
      <xdr:row>75</xdr:row>
      <xdr:rowOff>110189</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4541500" y="12867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73</xdr:row>
      <xdr:rowOff>126716</xdr:rowOff>
    </xdr:from>
    <xdr:ext cx="59901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4292795" y="126425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127150</xdr:rowOff>
    </xdr:from>
    <xdr:to>
      <xdr:col>71</xdr:col>
      <xdr:colOff>177800</xdr:colOff>
      <xdr:row>77</xdr:row>
      <xdr:rowOff>139376</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a:off x="12814300" y="13328800"/>
          <a:ext cx="889000" cy="12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59292</xdr:rowOff>
    </xdr:from>
    <xdr:to>
      <xdr:col>72</xdr:col>
      <xdr:colOff>38100</xdr:colOff>
      <xdr:row>75</xdr:row>
      <xdr:rowOff>160893</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3652500" y="12918042"/>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74</xdr:row>
      <xdr:rowOff>5969</xdr:rowOff>
    </xdr:from>
    <xdr:ext cx="59901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3403795" y="126932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95072</xdr:rowOff>
    </xdr:from>
    <xdr:to>
      <xdr:col>67</xdr:col>
      <xdr:colOff>101600</xdr:colOff>
      <xdr:row>76</xdr:row>
      <xdr:rowOff>25223</xdr:rowOff>
    </xdr:to>
    <xdr:sp macro="" textlink="">
      <xdr:nvSpPr>
        <xdr:cNvPr id="641" name="フローチャート: 判断 640">
          <a:extLst>
            <a:ext uri="{FF2B5EF4-FFF2-40B4-BE49-F238E27FC236}">
              <a16:creationId xmlns:a16="http://schemas.microsoft.com/office/drawing/2014/main" id="{00000000-0008-0000-0600-000081020000}"/>
            </a:ext>
          </a:extLst>
        </xdr:cNvPr>
        <xdr:cNvSpPr/>
      </xdr:nvSpPr>
      <xdr:spPr>
        <a:xfrm>
          <a:off x="12763500" y="12953822"/>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74</xdr:row>
      <xdr:rowOff>41749</xdr:rowOff>
    </xdr:from>
    <xdr:ext cx="599010"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2514795" y="127290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76149</xdr:rowOff>
    </xdr:from>
    <xdr:to>
      <xdr:col>85</xdr:col>
      <xdr:colOff>177800</xdr:colOff>
      <xdr:row>78</xdr:row>
      <xdr:rowOff>6299</xdr:rowOff>
    </xdr:to>
    <xdr:sp macro="" textlink="">
      <xdr:nvSpPr>
        <xdr:cNvPr id="648" name="楕円 647">
          <a:extLst>
            <a:ext uri="{FF2B5EF4-FFF2-40B4-BE49-F238E27FC236}">
              <a16:creationId xmlns:a16="http://schemas.microsoft.com/office/drawing/2014/main" id="{00000000-0008-0000-0600-000088020000}"/>
            </a:ext>
          </a:extLst>
        </xdr:cNvPr>
        <xdr:cNvSpPr/>
      </xdr:nvSpPr>
      <xdr:spPr>
        <a:xfrm>
          <a:off x="16268700" y="13277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54576</xdr:rowOff>
    </xdr:from>
    <xdr:ext cx="534377" cy="259045"/>
    <xdr:sp macro="" textlink="">
      <xdr:nvSpPr>
        <xdr:cNvPr id="649" name="公債費該当値テキスト">
          <a:extLst>
            <a:ext uri="{FF2B5EF4-FFF2-40B4-BE49-F238E27FC236}">
              <a16:creationId xmlns:a16="http://schemas.microsoft.com/office/drawing/2014/main" id="{00000000-0008-0000-0600-000089020000}"/>
            </a:ext>
          </a:extLst>
        </xdr:cNvPr>
        <xdr:cNvSpPr txBox="1"/>
      </xdr:nvSpPr>
      <xdr:spPr>
        <a:xfrm>
          <a:off x="16370300" y="132562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82102</xdr:rowOff>
    </xdr:from>
    <xdr:to>
      <xdr:col>81</xdr:col>
      <xdr:colOff>101600</xdr:colOff>
      <xdr:row>78</xdr:row>
      <xdr:rowOff>12252</xdr:rowOff>
    </xdr:to>
    <xdr:sp macro="" textlink="">
      <xdr:nvSpPr>
        <xdr:cNvPr id="650" name="楕円 649">
          <a:extLst>
            <a:ext uri="{FF2B5EF4-FFF2-40B4-BE49-F238E27FC236}">
              <a16:creationId xmlns:a16="http://schemas.microsoft.com/office/drawing/2014/main" id="{00000000-0008-0000-0600-00008A020000}"/>
            </a:ext>
          </a:extLst>
        </xdr:cNvPr>
        <xdr:cNvSpPr/>
      </xdr:nvSpPr>
      <xdr:spPr>
        <a:xfrm>
          <a:off x="15430500" y="13283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3379</xdr:rowOff>
    </xdr:from>
    <xdr:ext cx="534377"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5214111" y="13376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86833</xdr:rowOff>
    </xdr:from>
    <xdr:to>
      <xdr:col>76</xdr:col>
      <xdr:colOff>165100</xdr:colOff>
      <xdr:row>78</xdr:row>
      <xdr:rowOff>16983</xdr:rowOff>
    </xdr:to>
    <xdr:sp macro="" textlink="">
      <xdr:nvSpPr>
        <xdr:cNvPr id="652" name="楕円 651">
          <a:extLst>
            <a:ext uri="{FF2B5EF4-FFF2-40B4-BE49-F238E27FC236}">
              <a16:creationId xmlns:a16="http://schemas.microsoft.com/office/drawing/2014/main" id="{00000000-0008-0000-0600-00008C020000}"/>
            </a:ext>
          </a:extLst>
        </xdr:cNvPr>
        <xdr:cNvSpPr/>
      </xdr:nvSpPr>
      <xdr:spPr>
        <a:xfrm>
          <a:off x="14541500" y="13288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8110</xdr:rowOff>
    </xdr:from>
    <xdr:ext cx="534377"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4325111" y="133812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88576</xdr:rowOff>
    </xdr:from>
    <xdr:to>
      <xdr:col>72</xdr:col>
      <xdr:colOff>38100</xdr:colOff>
      <xdr:row>78</xdr:row>
      <xdr:rowOff>18726</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3652500" y="13290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9853</xdr:rowOff>
    </xdr:from>
    <xdr:ext cx="534377"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3436111" y="133829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76350</xdr:rowOff>
    </xdr:from>
    <xdr:to>
      <xdr:col>67</xdr:col>
      <xdr:colOff>101600</xdr:colOff>
      <xdr:row>78</xdr:row>
      <xdr:rowOff>6500</xdr:rowOff>
    </xdr:to>
    <xdr:sp macro="" textlink="">
      <xdr:nvSpPr>
        <xdr:cNvPr id="656" name="楕円 655">
          <a:extLst>
            <a:ext uri="{FF2B5EF4-FFF2-40B4-BE49-F238E27FC236}">
              <a16:creationId xmlns:a16="http://schemas.microsoft.com/office/drawing/2014/main" id="{00000000-0008-0000-0600-000090020000}"/>
            </a:ext>
          </a:extLst>
        </xdr:cNvPr>
        <xdr:cNvSpPr/>
      </xdr:nvSpPr>
      <xdr:spPr>
        <a:xfrm>
          <a:off x="12763500" y="13278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169077</xdr:rowOff>
    </xdr:from>
    <xdr:ext cx="534377"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2547111" y="13370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73" name="テキスト ボックス 672">
          <a:extLst>
            <a:ext uri="{FF2B5EF4-FFF2-40B4-BE49-F238E27FC236}">
              <a16:creationId xmlns:a16="http://schemas.microsoft.com/office/drawing/2014/main" id="{00000000-0008-0000-0600-0000A1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0" name="積立金グラフ枠">
          <a:extLst>
            <a:ext uri="{FF2B5EF4-FFF2-40B4-BE49-F238E27FC236}">
              <a16:creationId xmlns:a16="http://schemas.microsoft.com/office/drawing/2014/main" id="{00000000-0008-0000-0600-0000A8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62998</xdr:rowOff>
    </xdr:from>
    <xdr:to>
      <xdr:col>85</xdr:col>
      <xdr:colOff>126364</xdr:colOff>
      <xdr:row>99</xdr:row>
      <xdr:rowOff>9581</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flipV="1">
          <a:off x="16317595" y="15664948"/>
          <a:ext cx="1269" cy="13181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13408</xdr:rowOff>
    </xdr:from>
    <xdr:ext cx="469744" cy="259045"/>
    <xdr:sp macro="" textlink="">
      <xdr:nvSpPr>
        <xdr:cNvPr id="682" name="積立金最小値テキスト">
          <a:extLst>
            <a:ext uri="{FF2B5EF4-FFF2-40B4-BE49-F238E27FC236}">
              <a16:creationId xmlns:a16="http://schemas.microsoft.com/office/drawing/2014/main" id="{00000000-0008-0000-0600-0000AA020000}"/>
            </a:ext>
          </a:extLst>
        </xdr:cNvPr>
        <xdr:cNvSpPr txBox="1"/>
      </xdr:nvSpPr>
      <xdr:spPr>
        <a:xfrm>
          <a:off x="16370300" y="169869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9581</xdr:rowOff>
    </xdr:from>
    <xdr:to>
      <xdr:col>86</xdr:col>
      <xdr:colOff>25400</xdr:colOff>
      <xdr:row>99</xdr:row>
      <xdr:rowOff>9581</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a:off x="16230600" y="169831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9675</xdr:rowOff>
    </xdr:from>
    <xdr:ext cx="599010" cy="259045"/>
    <xdr:sp macro="" textlink="">
      <xdr:nvSpPr>
        <xdr:cNvPr id="684" name="積立金最大値テキスト">
          <a:extLst>
            <a:ext uri="{FF2B5EF4-FFF2-40B4-BE49-F238E27FC236}">
              <a16:creationId xmlns:a16="http://schemas.microsoft.com/office/drawing/2014/main" id="{00000000-0008-0000-0600-0000AC020000}"/>
            </a:ext>
          </a:extLst>
        </xdr:cNvPr>
        <xdr:cNvSpPr txBox="1"/>
      </xdr:nvSpPr>
      <xdr:spPr>
        <a:xfrm>
          <a:off x="16370300" y="154401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355,132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62998</xdr:rowOff>
    </xdr:from>
    <xdr:to>
      <xdr:col>86</xdr:col>
      <xdr:colOff>25400</xdr:colOff>
      <xdr:row>91</xdr:row>
      <xdr:rowOff>62998</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6230600" y="156649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66937</xdr:rowOff>
    </xdr:from>
    <xdr:to>
      <xdr:col>85</xdr:col>
      <xdr:colOff>127000</xdr:colOff>
      <xdr:row>96</xdr:row>
      <xdr:rowOff>75185</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5481300" y="16354687"/>
          <a:ext cx="838200" cy="1796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32435</xdr:rowOff>
    </xdr:from>
    <xdr:ext cx="534377" cy="259045"/>
    <xdr:sp macro="" textlink="">
      <xdr:nvSpPr>
        <xdr:cNvPr id="687" name="積立金平均値テキスト">
          <a:extLst>
            <a:ext uri="{FF2B5EF4-FFF2-40B4-BE49-F238E27FC236}">
              <a16:creationId xmlns:a16="http://schemas.microsoft.com/office/drawing/2014/main" id="{00000000-0008-0000-0600-0000AF020000}"/>
            </a:ext>
          </a:extLst>
        </xdr:cNvPr>
        <xdr:cNvSpPr txBox="1"/>
      </xdr:nvSpPr>
      <xdr:spPr>
        <a:xfrm>
          <a:off x="16370300" y="166630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54008</xdr:rowOff>
    </xdr:from>
    <xdr:to>
      <xdr:col>85</xdr:col>
      <xdr:colOff>177800</xdr:colOff>
      <xdr:row>97</xdr:row>
      <xdr:rowOff>155608</xdr:rowOff>
    </xdr:to>
    <xdr:sp macro="" textlink="">
      <xdr:nvSpPr>
        <xdr:cNvPr id="688" name="フローチャート: 判断 687">
          <a:extLst>
            <a:ext uri="{FF2B5EF4-FFF2-40B4-BE49-F238E27FC236}">
              <a16:creationId xmlns:a16="http://schemas.microsoft.com/office/drawing/2014/main" id="{00000000-0008-0000-0600-0000B0020000}"/>
            </a:ext>
          </a:extLst>
        </xdr:cNvPr>
        <xdr:cNvSpPr/>
      </xdr:nvSpPr>
      <xdr:spPr>
        <a:xfrm>
          <a:off x="16268700" y="16684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51476</xdr:rowOff>
    </xdr:from>
    <xdr:to>
      <xdr:col>81</xdr:col>
      <xdr:colOff>50800</xdr:colOff>
      <xdr:row>95</xdr:row>
      <xdr:rowOff>66937</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a:off x="14592300" y="16339226"/>
          <a:ext cx="889000" cy="15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45310</xdr:rowOff>
    </xdr:from>
    <xdr:to>
      <xdr:col>81</xdr:col>
      <xdr:colOff>101600</xdr:colOff>
      <xdr:row>97</xdr:row>
      <xdr:rowOff>146910</xdr:rowOff>
    </xdr:to>
    <xdr:sp macro="" textlink="">
      <xdr:nvSpPr>
        <xdr:cNvPr id="690" name="フローチャート: 判断 689">
          <a:extLst>
            <a:ext uri="{FF2B5EF4-FFF2-40B4-BE49-F238E27FC236}">
              <a16:creationId xmlns:a16="http://schemas.microsoft.com/office/drawing/2014/main" id="{00000000-0008-0000-0600-0000B2020000}"/>
            </a:ext>
          </a:extLst>
        </xdr:cNvPr>
        <xdr:cNvSpPr/>
      </xdr:nvSpPr>
      <xdr:spPr>
        <a:xfrm>
          <a:off x="15430500" y="16675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138037</xdr:rowOff>
    </xdr:from>
    <xdr:ext cx="534377"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5214111" y="167686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2223</xdr:rowOff>
    </xdr:from>
    <xdr:to>
      <xdr:col>76</xdr:col>
      <xdr:colOff>114300</xdr:colOff>
      <xdr:row>95</xdr:row>
      <xdr:rowOff>51476</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a:off x="13703300" y="16289973"/>
          <a:ext cx="889000" cy="492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39210</xdr:rowOff>
    </xdr:from>
    <xdr:to>
      <xdr:col>76</xdr:col>
      <xdr:colOff>165100</xdr:colOff>
      <xdr:row>97</xdr:row>
      <xdr:rowOff>140810</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4541500" y="16669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131937</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4325111" y="16762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95</xdr:row>
      <xdr:rowOff>2223</xdr:rowOff>
    </xdr:from>
    <xdr:to>
      <xdr:col>71</xdr:col>
      <xdr:colOff>177800</xdr:colOff>
      <xdr:row>96</xdr:row>
      <xdr:rowOff>99546</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flipV="1">
          <a:off x="12814300" y="16289973"/>
          <a:ext cx="889000" cy="2687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69915</xdr:rowOff>
    </xdr:from>
    <xdr:to>
      <xdr:col>72</xdr:col>
      <xdr:colOff>38100</xdr:colOff>
      <xdr:row>97</xdr:row>
      <xdr:rowOff>65</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3652500" y="16529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96</xdr:row>
      <xdr:rowOff>162642</xdr:rowOff>
    </xdr:from>
    <xdr:ext cx="59901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3403795" y="166218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45724</xdr:rowOff>
    </xdr:from>
    <xdr:to>
      <xdr:col>67</xdr:col>
      <xdr:colOff>101600</xdr:colOff>
      <xdr:row>97</xdr:row>
      <xdr:rowOff>147324</xdr:rowOff>
    </xdr:to>
    <xdr:sp macro="" textlink="">
      <xdr:nvSpPr>
        <xdr:cNvPr id="698" name="フローチャート: 判断 697">
          <a:extLst>
            <a:ext uri="{FF2B5EF4-FFF2-40B4-BE49-F238E27FC236}">
              <a16:creationId xmlns:a16="http://schemas.microsoft.com/office/drawing/2014/main" id="{00000000-0008-0000-0600-0000BA020000}"/>
            </a:ext>
          </a:extLst>
        </xdr:cNvPr>
        <xdr:cNvSpPr/>
      </xdr:nvSpPr>
      <xdr:spPr>
        <a:xfrm>
          <a:off x="12763500" y="16676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138451</xdr:rowOff>
    </xdr:from>
    <xdr:ext cx="534377"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2547111" y="167691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24385</xdr:rowOff>
    </xdr:from>
    <xdr:to>
      <xdr:col>85</xdr:col>
      <xdr:colOff>177800</xdr:colOff>
      <xdr:row>96</xdr:row>
      <xdr:rowOff>125985</xdr:rowOff>
    </xdr:to>
    <xdr:sp macro="" textlink="">
      <xdr:nvSpPr>
        <xdr:cNvPr id="705" name="楕円 704">
          <a:extLst>
            <a:ext uri="{FF2B5EF4-FFF2-40B4-BE49-F238E27FC236}">
              <a16:creationId xmlns:a16="http://schemas.microsoft.com/office/drawing/2014/main" id="{00000000-0008-0000-0600-0000C1020000}"/>
            </a:ext>
          </a:extLst>
        </xdr:cNvPr>
        <xdr:cNvSpPr/>
      </xdr:nvSpPr>
      <xdr:spPr>
        <a:xfrm>
          <a:off x="16268700" y="16483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47262</xdr:rowOff>
    </xdr:from>
    <xdr:ext cx="599010" cy="259045"/>
    <xdr:sp macro="" textlink="">
      <xdr:nvSpPr>
        <xdr:cNvPr id="706" name="積立金該当値テキスト">
          <a:extLst>
            <a:ext uri="{FF2B5EF4-FFF2-40B4-BE49-F238E27FC236}">
              <a16:creationId xmlns:a16="http://schemas.microsoft.com/office/drawing/2014/main" id="{00000000-0008-0000-0600-0000C2020000}"/>
            </a:ext>
          </a:extLst>
        </xdr:cNvPr>
        <xdr:cNvSpPr txBox="1"/>
      </xdr:nvSpPr>
      <xdr:spPr>
        <a:xfrm>
          <a:off x="16370300" y="163350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16137</xdr:rowOff>
    </xdr:from>
    <xdr:to>
      <xdr:col>81</xdr:col>
      <xdr:colOff>101600</xdr:colOff>
      <xdr:row>95</xdr:row>
      <xdr:rowOff>117737</xdr:rowOff>
    </xdr:to>
    <xdr:sp macro="" textlink="">
      <xdr:nvSpPr>
        <xdr:cNvPr id="707" name="楕円 706">
          <a:extLst>
            <a:ext uri="{FF2B5EF4-FFF2-40B4-BE49-F238E27FC236}">
              <a16:creationId xmlns:a16="http://schemas.microsoft.com/office/drawing/2014/main" id="{00000000-0008-0000-0600-0000C3020000}"/>
            </a:ext>
          </a:extLst>
        </xdr:cNvPr>
        <xdr:cNvSpPr/>
      </xdr:nvSpPr>
      <xdr:spPr>
        <a:xfrm>
          <a:off x="15430500" y="16303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93</xdr:row>
      <xdr:rowOff>134264</xdr:rowOff>
    </xdr:from>
    <xdr:ext cx="599010"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5181795" y="160791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676</xdr:rowOff>
    </xdr:from>
    <xdr:to>
      <xdr:col>76</xdr:col>
      <xdr:colOff>165100</xdr:colOff>
      <xdr:row>95</xdr:row>
      <xdr:rowOff>102276</xdr:rowOff>
    </xdr:to>
    <xdr:sp macro="" textlink="">
      <xdr:nvSpPr>
        <xdr:cNvPr id="709" name="楕円 708">
          <a:extLst>
            <a:ext uri="{FF2B5EF4-FFF2-40B4-BE49-F238E27FC236}">
              <a16:creationId xmlns:a16="http://schemas.microsoft.com/office/drawing/2014/main" id="{00000000-0008-0000-0600-0000C5020000}"/>
            </a:ext>
          </a:extLst>
        </xdr:cNvPr>
        <xdr:cNvSpPr/>
      </xdr:nvSpPr>
      <xdr:spPr>
        <a:xfrm>
          <a:off x="14541500" y="162884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93</xdr:row>
      <xdr:rowOff>118803</xdr:rowOff>
    </xdr:from>
    <xdr:ext cx="599010"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4292795" y="160636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94</xdr:row>
      <xdr:rowOff>122873</xdr:rowOff>
    </xdr:from>
    <xdr:to>
      <xdr:col>72</xdr:col>
      <xdr:colOff>38100</xdr:colOff>
      <xdr:row>95</xdr:row>
      <xdr:rowOff>53023</xdr:rowOff>
    </xdr:to>
    <xdr:sp macro="" textlink="">
      <xdr:nvSpPr>
        <xdr:cNvPr id="711" name="楕円 710">
          <a:extLst>
            <a:ext uri="{FF2B5EF4-FFF2-40B4-BE49-F238E27FC236}">
              <a16:creationId xmlns:a16="http://schemas.microsoft.com/office/drawing/2014/main" id="{00000000-0008-0000-0600-0000C7020000}"/>
            </a:ext>
          </a:extLst>
        </xdr:cNvPr>
        <xdr:cNvSpPr/>
      </xdr:nvSpPr>
      <xdr:spPr>
        <a:xfrm>
          <a:off x="13652500" y="16239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93</xdr:row>
      <xdr:rowOff>69550</xdr:rowOff>
    </xdr:from>
    <xdr:ext cx="599010"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3403795" y="160144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48746</xdr:rowOff>
    </xdr:from>
    <xdr:to>
      <xdr:col>67</xdr:col>
      <xdr:colOff>101600</xdr:colOff>
      <xdr:row>96</xdr:row>
      <xdr:rowOff>150346</xdr:rowOff>
    </xdr:to>
    <xdr:sp macro="" textlink="">
      <xdr:nvSpPr>
        <xdr:cNvPr id="713" name="楕円 712">
          <a:extLst>
            <a:ext uri="{FF2B5EF4-FFF2-40B4-BE49-F238E27FC236}">
              <a16:creationId xmlns:a16="http://schemas.microsoft.com/office/drawing/2014/main" id="{00000000-0008-0000-0600-0000C9020000}"/>
            </a:ext>
          </a:extLst>
        </xdr:cNvPr>
        <xdr:cNvSpPr/>
      </xdr:nvSpPr>
      <xdr:spPr>
        <a:xfrm>
          <a:off x="12763500" y="16507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94</xdr:row>
      <xdr:rowOff>166873</xdr:rowOff>
    </xdr:from>
    <xdr:ext cx="599010"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2514795" y="162831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35577</xdr:rowOff>
    </xdr:from>
    <xdr:ext cx="531299" cy="259045"/>
    <xdr:sp macro="" textlink="">
      <xdr:nvSpPr>
        <xdr:cNvPr id="728" name="テキスト ボックス 727">
          <a:extLst>
            <a:ext uri="{FF2B5EF4-FFF2-40B4-BE49-F238E27FC236}">
              <a16:creationId xmlns:a16="http://schemas.microsoft.com/office/drawing/2014/main" id="{00000000-0008-0000-0600-0000D8020000}"/>
            </a:ext>
          </a:extLst>
        </xdr:cNvPr>
        <xdr:cNvSpPr txBox="1"/>
      </xdr:nvSpPr>
      <xdr:spPr>
        <a:xfrm>
          <a:off x="17756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7" name="投資及び出資金グラフ枠">
          <a:extLst>
            <a:ext uri="{FF2B5EF4-FFF2-40B4-BE49-F238E27FC236}">
              <a16:creationId xmlns:a16="http://schemas.microsoft.com/office/drawing/2014/main" id="{00000000-0008-0000-0600-0000E1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96647</xdr:rowOff>
    </xdr:from>
    <xdr:to>
      <xdr:col>116</xdr:col>
      <xdr:colOff>62864</xdr:colOff>
      <xdr:row>39</xdr:row>
      <xdr:rowOff>44450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flipV="1">
          <a:off x="22159595" y="5240147"/>
          <a:ext cx="1269" cy="14908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39" name="投資及び出資金最小値テキスト">
          <a:extLst>
            <a:ext uri="{FF2B5EF4-FFF2-40B4-BE49-F238E27FC236}">
              <a16:creationId xmlns:a16="http://schemas.microsoft.com/office/drawing/2014/main" id="{00000000-0008-0000-0600-0000E3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43324</xdr:rowOff>
    </xdr:from>
    <xdr:ext cx="534377" cy="259045"/>
    <xdr:sp macro="" textlink="">
      <xdr:nvSpPr>
        <xdr:cNvPr id="741" name="投資及び出資金最大値テキスト">
          <a:extLst>
            <a:ext uri="{FF2B5EF4-FFF2-40B4-BE49-F238E27FC236}">
              <a16:creationId xmlns:a16="http://schemas.microsoft.com/office/drawing/2014/main" id="{00000000-0008-0000-0600-0000E5020000}"/>
            </a:ext>
          </a:extLst>
        </xdr:cNvPr>
        <xdr:cNvSpPr txBox="1"/>
      </xdr:nvSpPr>
      <xdr:spPr>
        <a:xfrm>
          <a:off x="22212300" y="5015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39,130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96647</xdr:rowOff>
    </xdr:from>
    <xdr:to>
      <xdr:col>116</xdr:col>
      <xdr:colOff>152400</xdr:colOff>
      <xdr:row>30</xdr:row>
      <xdr:rowOff>96647</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a:off x="22072600" y="52401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91051</xdr:rowOff>
    </xdr:from>
    <xdr:ext cx="469744" cy="259045"/>
    <xdr:sp macro="" textlink="">
      <xdr:nvSpPr>
        <xdr:cNvPr id="744" name="投資及び出資金平均値テキスト">
          <a:extLst>
            <a:ext uri="{FF2B5EF4-FFF2-40B4-BE49-F238E27FC236}">
              <a16:creationId xmlns:a16="http://schemas.microsoft.com/office/drawing/2014/main" id="{00000000-0008-0000-0600-0000E8020000}"/>
            </a:ext>
          </a:extLst>
        </xdr:cNvPr>
        <xdr:cNvSpPr txBox="1"/>
      </xdr:nvSpPr>
      <xdr:spPr>
        <a:xfrm>
          <a:off x="22212300" y="62632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68174</xdr:rowOff>
    </xdr:from>
    <xdr:to>
      <xdr:col>116</xdr:col>
      <xdr:colOff>114300</xdr:colOff>
      <xdr:row>37</xdr:row>
      <xdr:rowOff>169774</xdr:rowOff>
    </xdr:to>
    <xdr:sp macro="" textlink="">
      <xdr:nvSpPr>
        <xdr:cNvPr id="745" name="フローチャート: 判断 744">
          <a:extLst>
            <a:ext uri="{FF2B5EF4-FFF2-40B4-BE49-F238E27FC236}">
              <a16:creationId xmlns:a16="http://schemas.microsoft.com/office/drawing/2014/main" id="{00000000-0008-0000-0600-0000E9020000}"/>
            </a:ext>
          </a:extLst>
        </xdr:cNvPr>
        <xdr:cNvSpPr/>
      </xdr:nvSpPr>
      <xdr:spPr>
        <a:xfrm>
          <a:off x="22110700" y="6411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161976</xdr:rowOff>
    </xdr:from>
    <xdr:to>
      <xdr:col>112</xdr:col>
      <xdr:colOff>38100</xdr:colOff>
      <xdr:row>38</xdr:row>
      <xdr:rowOff>92126</xdr:rowOff>
    </xdr:to>
    <xdr:sp macro="" textlink="">
      <xdr:nvSpPr>
        <xdr:cNvPr id="747" name="フローチャート: 判断 746">
          <a:extLst>
            <a:ext uri="{FF2B5EF4-FFF2-40B4-BE49-F238E27FC236}">
              <a16:creationId xmlns:a16="http://schemas.microsoft.com/office/drawing/2014/main" id="{00000000-0008-0000-0600-0000EB020000}"/>
            </a:ext>
          </a:extLst>
        </xdr:cNvPr>
        <xdr:cNvSpPr/>
      </xdr:nvSpPr>
      <xdr:spPr>
        <a:xfrm>
          <a:off x="21272500" y="6505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108653</xdr:rowOff>
    </xdr:from>
    <xdr:ext cx="469744"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1088428" y="6280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49" name="直線コネクタ 748">
          <a:extLst>
            <a:ext uri="{FF2B5EF4-FFF2-40B4-BE49-F238E27FC236}">
              <a16:creationId xmlns:a16="http://schemas.microsoft.com/office/drawing/2014/main" id="{00000000-0008-0000-0600-0000ED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22111</xdr:rowOff>
    </xdr:from>
    <xdr:to>
      <xdr:col>107</xdr:col>
      <xdr:colOff>101600</xdr:colOff>
      <xdr:row>38</xdr:row>
      <xdr:rowOff>123711</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20383500" y="6537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140238</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0199428" y="6312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52" name="直線コネクタ 751">
          <a:extLst>
            <a:ext uri="{FF2B5EF4-FFF2-40B4-BE49-F238E27FC236}">
              <a16:creationId xmlns:a16="http://schemas.microsoft.com/office/drawing/2014/main" id="{00000000-0008-0000-0600-0000F0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147688</xdr:rowOff>
    </xdr:from>
    <xdr:to>
      <xdr:col>102</xdr:col>
      <xdr:colOff>165100</xdr:colOff>
      <xdr:row>38</xdr:row>
      <xdr:rowOff>77839</xdr:rowOff>
    </xdr:to>
    <xdr:sp macro="" textlink="">
      <xdr:nvSpPr>
        <xdr:cNvPr id="753" name="フローチャート: 判断 752">
          <a:extLst>
            <a:ext uri="{FF2B5EF4-FFF2-40B4-BE49-F238E27FC236}">
              <a16:creationId xmlns:a16="http://schemas.microsoft.com/office/drawing/2014/main" id="{00000000-0008-0000-0600-0000F1020000}"/>
            </a:ext>
          </a:extLst>
        </xdr:cNvPr>
        <xdr:cNvSpPr/>
      </xdr:nvSpPr>
      <xdr:spPr>
        <a:xfrm>
          <a:off x="19494500" y="6491338"/>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94365</xdr:rowOff>
    </xdr:from>
    <xdr:ext cx="469744"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19310428" y="62665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19748</xdr:rowOff>
    </xdr:from>
    <xdr:to>
      <xdr:col>98</xdr:col>
      <xdr:colOff>38100</xdr:colOff>
      <xdr:row>38</xdr:row>
      <xdr:rowOff>121348</xdr:rowOff>
    </xdr:to>
    <xdr:sp macro="" textlink="">
      <xdr:nvSpPr>
        <xdr:cNvPr id="755" name="フローチャート: 判断 754">
          <a:extLst>
            <a:ext uri="{FF2B5EF4-FFF2-40B4-BE49-F238E27FC236}">
              <a16:creationId xmlns:a16="http://schemas.microsoft.com/office/drawing/2014/main" id="{00000000-0008-0000-0600-0000F3020000}"/>
            </a:ext>
          </a:extLst>
        </xdr:cNvPr>
        <xdr:cNvSpPr/>
      </xdr:nvSpPr>
      <xdr:spPr>
        <a:xfrm>
          <a:off x="18605500" y="6534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137875</xdr:rowOff>
    </xdr:from>
    <xdr:ext cx="469744"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8421428" y="63100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62" name="楕円 761">
          <a:extLst>
            <a:ext uri="{FF2B5EF4-FFF2-40B4-BE49-F238E27FC236}">
              <a16:creationId xmlns:a16="http://schemas.microsoft.com/office/drawing/2014/main" id="{00000000-0008-0000-0600-0000FA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63" name="投資及び出資金該当値テキスト">
          <a:extLst>
            <a:ext uri="{FF2B5EF4-FFF2-40B4-BE49-F238E27FC236}">
              <a16:creationId xmlns:a16="http://schemas.microsoft.com/office/drawing/2014/main" id="{00000000-0008-0000-0600-0000FB020000}"/>
            </a:ext>
          </a:extLst>
        </xdr:cNvPr>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64" name="楕円 763">
          <a:extLst>
            <a:ext uri="{FF2B5EF4-FFF2-40B4-BE49-F238E27FC236}">
              <a16:creationId xmlns:a16="http://schemas.microsoft.com/office/drawing/2014/main" id="{00000000-0008-0000-0600-0000FC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66" name="楕円 765">
          <a:extLst>
            <a:ext uri="{FF2B5EF4-FFF2-40B4-BE49-F238E27FC236}">
              <a16:creationId xmlns:a16="http://schemas.microsoft.com/office/drawing/2014/main" id="{00000000-0008-0000-0600-0000FE02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68" name="楕円 767">
          <a:extLst>
            <a:ext uri="{FF2B5EF4-FFF2-40B4-BE49-F238E27FC236}">
              <a16:creationId xmlns:a16="http://schemas.microsoft.com/office/drawing/2014/main" id="{00000000-0008-0000-0600-00000003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70" name="楕円 769">
          <a:extLst>
            <a:ext uri="{FF2B5EF4-FFF2-40B4-BE49-F238E27FC236}">
              <a16:creationId xmlns:a16="http://schemas.microsoft.com/office/drawing/2014/main" id="{00000000-0008-0000-0600-00000203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macro="" textlink="">
      <xdr:nvSpPr>
        <xdr:cNvPr id="783" name="テキスト ボックス 782">
          <a:extLst>
            <a:ext uri="{FF2B5EF4-FFF2-40B4-BE49-F238E27FC236}">
              <a16:creationId xmlns:a16="http://schemas.microsoft.com/office/drawing/2014/main" id="{00000000-0008-0000-0600-00000F030000}"/>
            </a:ext>
          </a:extLst>
        </xdr:cNvPr>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144434</xdr:rowOff>
    </xdr:from>
    <xdr:ext cx="531299" cy="259045"/>
    <xdr:sp macro=""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17756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160762</xdr:rowOff>
    </xdr:from>
    <xdr:ext cx="531299"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7756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5642</xdr:rowOff>
    </xdr:from>
    <xdr:ext cx="531299"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7756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21970</xdr:rowOff>
    </xdr:from>
    <xdr:ext cx="531299"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17756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38299</xdr:rowOff>
    </xdr:from>
    <xdr:ext cx="531299"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7756701" y="8439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6" name="貸付金グラフ枠">
          <a:extLst>
            <a:ext uri="{FF2B5EF4-FFF2-40B4-BE49-F238E27FC236}">
              <a16:creationId xmlns:a16="http://schemas.microsoft.com/office/drawing/2014/main" id="{00000000-0008-0000-0600-00001C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80166</xdr:rowOff>
    </xdr:from>
    <xdr:to>
      <xdr:col>116</xdr:col>
      <xdr:colOff>62864</xdr:colOff>
      <xdr:row>59</xdr:row>
      <xdr:rowOff>98878</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flipV="1">
          <a:off x="22159595" y="8652666"/>
          <a:ext cx="1269" cy="15617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102705</xdr:rowOff>
    </xdr:from>
    <xdr:ext cx="249299" cy="259045"/>
    <xdr:sp macro="" textlink="">
      <xdr:nvSpPr>
        <xdr:cNvPr id="798" name="貸付金最小値テキスト">
          <a:extLst>
            <a:ext uri="{FF2B5EF4-FFF2-40B4-BE49-F238E27FC236}">
              <a16:creationId xmlns:a16="http://schemas.microsoft.com/office/drawing/2014/main" id="{00000000-0008-0000-0600-00001E030000}"/>
            </a:ext>
          </a:extLst>
        </xdr:cNvPr>
        <xdr:cNvSpPr txBox="1"/>
      </xdr:nvSpPr>
      <xdr:spPr>
        <a:xfrm>
          <a:off x="22212300" y="10218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98878</xdr:rowOff>
    </xdr:from>
    <xdr:to>
      <xdr:col>116</xdr:col>
      <xdr:colOff>152400</xdr:colOff>
      <xdr:row>59</xdr:row>
      <xdr:rowOff>98878</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a:off x="22072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26843</xdr:rowOff>
    </xdr:from>
    <xdr:ext cx="534377" cy="259045"/>
    <xdr:sp macro="" textlink="">
      <xdr:nvSpPr>
        <xdr:cNvPr id="800" name="貸付金最大値テキスト">
          <a:extLst>
            <a:ext uri="{FF2B5EF4-FFF2-40B4-BE49-F238E27FC236}">
              <a16:creationId xmlns:a16="http://schemas.microsoft.com/office/drawing/2014/main" id="{00000000-0008-0000-0600-000020030000}"/>
            </a:ext>
          </a:extLst>
        </xdr:cNvPr>
        <xdr:cNvSpPr txBox="1"/>
      </xdr:nvSpPr>
      <xdr:spPr>
        <a:xfrm>
          <a:off x="22212300" y="8427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47,823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80166</xdr:rowOff>
    </xdr:from>
    <xdr:to>
      <xdr:col>116</xdr:col>
      <xdr:colOff>152400</xdr:colOff>
      <xdr:row>50</xdr:row>
      <xdr:rowOff>80166</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22072600" y="86526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98878</xdr:rowOff>
    </xdr:from>
    <xdr:to>
      <xdr:col>116</xdr:col>
      <xdr:colOff>63500</xdr:colOff>
      <xdr:row>59</xdr:row>
      <xdr:rowOff>98878</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a:off x="21323300" y="10214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33432</xdr:rowOff>
    </xdr:from>
    <xdr:ext cx="469744" cy="259045"/>
    <xdr:sp macro="" textlink="">
      <xdr:nvSpPr>
        <xdr:cNvPr id="803" name="貸付金平均値テキスト">
          <a:extLst>
            <a:ext uri="{FF2B5EF4-FFF2-40B4-BE49-F238E27FC236}">
              <a16:creationId xmlns:a16="http://schemas.microsoft.com/office/drawing/2014/main" id="{00000000-0008-0000-0600-000023030000}"/>
            </a:ext>
          </a:extLst>
        </xdr:cNvPr>
        <xdr:cNvSpPr txBox="1"/>
      </xdr:nvSpPr>
      <xdr:spPr>
        <a:xfrm>
          <a:off x="22212300" y="98060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10555</xdr:rowOff>
    </xdr:from>
    <xdr:to>
      <xdr:col>116</xdr:col>
      <xdr:colOff>114300</xdr:colOff>
      <xdr:row>58</xdr:row>
      <xdr:rowOff>112155</xdr:rowOff>
    </xdr:to>
    <xdr:sp macro="" textlink="">
      <xdr:nvSpPr>
        <xdr:cNvPr id="804" name="フローチャート: 判断 803">
          <a:extLst>
            <a:ext uri="{FF2B5EF4-FFF2-40B4-BE49-F238E27FC236}">
              <a16:creationId xmlns:a16="http://schemas.microsoft.com/office/drawing/2014/main" id="{00000000-0008-0000-0600-000024030000}"/>
            </a:ext>
          </a:extLst>
        </xdr:cNvPr>
        <xdr:cNvSpPr/>
      </xdr:nvSpPr>
      <xdr:spPr>
        <a:xfrm>
          <a:off x="22110700" y="9954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98878</xdr:rowOff>
    </xdr:from>
    <xdr:to>
      <xdr:col>111</xdr:col>
      <xdr:colOff>177800</xdr:colOff>
      <xdr:row>59</xdr:row>
      <xdr:rowOff>98878</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a:off x="20434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168942</xdr:rowOff>
    </xdr:from>
    <xdr:to>
      <xdr:col>112</xdr:col>
      <xdr:colOff>38100</xdr:colOff>
      <xdr:row>58</xdr:row>
      <xdr:rowOff>99092</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21272500" y="9941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115619</xdr:rowOff>
    </xdr:from>
    <xdr:ext cx="469744"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1088428" y="9716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98878</xdr:rowOff>
    </xdr:from>
    <xdr:to>
      <xdr:col>107</xdr:col>
      <xdr:colOff>50800</xdr:colOff>
      <xdr:row>59</xdr:row>
      <xdr:rowOff>98878</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a:off x="19545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138441</xdr:rowOff>
    </xdr:from>
    <xdr:to>
      <xdr:col>107</xdr:col>
      <xdr:colOff>101600</xdr:colOff>
      <xdr:row>58</xdr:row>
      <xdr:rowOff>68591</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20383500" y="99110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85118</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0199428" y="96863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98878</xdr:rowOff>
    </xdr:from>
    <xdr:to>
      <xdr:col>102</xdr:col>
      <xdr:colOff>114300</xdr:colOff>
      <xdr:row>59</xdr:row>
      <xdr:rowOff>98878</xdr:rowOff>
    </xdr:to>
    <xdr:cxnSp macro="">
      <xdr:nvCxnSpPr>
        <xdr:cNvPr id="811" name="直線コネクタ 810">
          <a:extLst>
            <a:ext uri="{FF2B5EF4-FFF2-40B4-BE49-F238E27FC236}">
              <a16:creationId xmlns:a16="http://schemas.microsoft.com/office/drawing/2014/main" id="{00000000-0008-0000-0600-00002B030000}"/>
            </a:ext>
          </a:extLst>
        </xdr:cNvPr>
        <xdr:cNvCxnSpPr/>
      </xdr:nvCxnSpPr>
      <xdr:spPr>
        <a:xfrm>
          <a:off x="18656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38967</xdr:rowOff>
    </xdr:from>
    <xdr:to>
      <xdr:col>102</xdr:col>
      <xdr:colOff>165100</xdr:colOff>
      <xdr:row>58</xdr:row>
      <xdr:rowOff>140567</xdr:rowOff>
    </xdr:to>
    <xdr:sp macro="" textlink="">
      <xdr:nvSpPr>
        <xdr:cNvPr id="812" name="フローチャート: 判断 811">
          <a:extLst>
            <a:ext uri="{FF2B5EF4-FFF2-40B4-BE49-F238E27FC236}">
              <a16:creationId xmlns:a16="http://schemas.microsoft.com/office/drawing/2014/main" id="{00000000-0008-0000-0600-00002C030000}"/>
            </a:ext>
          </a:extLst>
        </xdr:cNvPr>
        <xdr:cNvSpPr/>
      </xdr:nvSpPr>
      <xdr:spPr>
        <a:xfrm>
          <a:off x="19494500" y="9983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157094</xdr:rowOff>
    </xdr:from>
    <xdr:ext cx="469744"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9310428" y="97582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33513</xdr:rowOff>
    </xdr:from>
    <xdr:to>
      <xdr:col>98</xdr:col>
      <xdr:colOff>38100</xdr:colOff>
      <xdr:row>58</xdr:row>
      <xdr:rowOff>135113</xdr:rowOff>
    </xdr:to>
    <xdr:sp macro="" textlink="">
      <xdr:nvSpPr>
        <xdr:cNvPr id="814" name="フローチャート: 判断 813">
          <a:extLst>
            <a:ext uri="{FF2B5EF4-FFF2-40B4-BE49-F238E27FC236}">
              <a16:creationId xmlns:a16="http://schemas.microsoft.com/office/drawing/2014/main" id="{00000000-0008-0000-0600-00002E030000}"/>
            </a:ext>
          </a:extLst>
        </xdr:cNvPr>
        <xdr:cNvSpPr/>
      </xdr:nvSpPr>
      <xdr:spPr>
        <a:xfrm>
          <a:off x="18605500" y="9977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151640</xdr:rowOff>
    </xdr:from>
    <xdr:ext cx="469744"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8421428" y="9752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48078</xdr:rowOff>
    </xdr:from>
    <xdr:to>
      <xdr:col>116</xdr:col>
      <xdr:colOff>114300</xdr:colOff>
      <xdr:row>59</xdr:row>
      <xdr:rowOff>149678</xdr:rowOff>
    </xdr:to>
    <xdr:sp macro="" textlink="">
      <xdr:nvSpPr>
        <xdr:cNvPr id="821" name="楕円 820">
          <a:extLst>
            <a:ext uri="{FF2B5EF4-FFF2-40B4-BE49-F238E27FC236}">
              <a16:creationId xmlns:a16="http://schemas.microsoft.com/office/drawing/2014/main" id="{00000000-0008-0000-0600-000035030000}"/>
            </a:ext>
          </a:extLst>
        </xdr:cNvPr>
        <xdr:cNvSpPr/>
      </xdr:nvSpPr>
      <xdr:spPr>
        <a:xfrm>
          <a:off x="221107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134455</xdr:rowOff>
    </xdr:from>
    <xdr:ext cx="249299" cy="259045"/>
    <xdr:sp macro="" textlink="">
      <xdr:nvSpPr>
        <xdr:cNvPr id="822" name="貸付金該当値テキスト">
          <a:extLst>
            <a:ext uri="{FF2B5EF4-FFF2-40B4-BE49-F238E27FC236}">
              <a16:creationId xmlns:a16="http://schemas.microsoft.com/office/drawing/2014/main" id="{00000000-0008-0000-0600-000036030000}"/>
            </a:ext>
          </a:extLst>
        </xdr:cNvPr>
        <xdr:cNvSpPr txBox="1"/>
      </xdr:nvSpPr>
      <xdr:spPr>
        <a:xfrm>
          <a:off x="22212300" y="10078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48078</xdr:rowOff>
    </xdr:from>
    <xdr:to>
      <xdr:col>112</xdr:col>
      <xdr:colOff>38100</xdr:colOff>
      <xdr:row>59</xdr:row>
      <xdr:rowOff>149678</xdr:rowOff>
    </xdr:to>
    <xdr:sp macro="" textlink="">
      <xdr:nvSpPr>
        <xdr:cNvPr id="823" name="楕円 822">
          <a:extLst>
            <a:ext uri="{FF2B5EF4-FFF2-40B4-BE49-F238E27FC236}">
              <a16:creationId xmlns:a16="http://schemas.microsoft.com/office/drawing/2014/main" id="{00000000-0008-0000-0600-000037030000}"/>
            </a:ext>
          </a:extLst>
        </xdr:cNvPr>
        <xdr:cNvSpPr/>
      </xdr:nvSpPr>
      <xdr:spPr>
        <a:xfrm>
          <a:off x="21272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140805</xdr:rowOff>
    </xdr:from>
    <xdr:ext cx="249299"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21198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59</xdr:row>
      <xdr:rowOff>48078</xdr:rowOff>
    </xdr:from>
    <xdr:to>
      <xdr:col>107</xdr:col>
      <xdr:colOff>101600</xdr:colOff>
      <xdr:row>59</xdr:row>
      <xdr:rowOff>149678</xdr:rowOff>
    </xdr:to>
    <xdr:sp macro="" textlink="">
      <xdr:nvSpPr>
        <xdr:cNvPr id="825" name="楕円 824">
          <a:extLst>
            <a:ext uri="{FF2B5EF4-FFF2-40B4-BE49-F238E27FC236}">
              <a16:creationId xmlns:a16="http://schemas.microsoft.com/office/drawing/2014/main" id="{00000000-0008-0000-0600-000039030000}"/>
            </a:ext>
          </a:extLst>
        </xdr:cNvPr>
        <xdr:cNvSpPr/>
      </xdr:nvSpPr>
      <xdr:spPr>
        <a:xfrm>
          <a:off x="20383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140805</xdr:rowOff>
    </xdr:from>
    <xdr:ext cx="249299"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20309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59</xdr:row>
      <xdr:rowOff>48078</xdr:rowOff>
    </xdr:from>
    <xdr:to>
      <xdr:col>102</xdr:col>
      <xdr:colOff>165100</xdr:colOff>
      <xdr:row>59</xdr:row>
      <xdr:rowOff>149678</xdr:rowOff>
    </xdr:to>
    <xdr:sp macro="" textlink="">
      <xdr:nvSpPr>
        <xdr:cNvPr id="827" name="楕円 826">
          <a:extLst>
            <a:ext uri="{FF2B5EF4-FFF2-40B4-BE49-F238E27FC236}">
              <a16:creationId xmlns:a16="http://schemas.microsoft.com/office/drawing/2014/main" id="{00000000-0008-0000-0600-00003B030000}"/>
            </a:ext>
          </a:extLst>
        </xdr:cNvPr>
        <xdr:cNvSpPr/>
      </xdr:nvSpPr>
      <xdr:spPr>
        <a:xfrm>
          <a:off x="19494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140805</xdr:rowOff>
    </xdr:from>
    <xdr:ext cx="249299"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9420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59</xdr:row>
      <xdr:rowOff>48078</xdr:rowOff>
    </xdr:from>
    <xdr:to>
      <xdr:col>98</xdr:col>
      <xdr:colOff>38100</xdr:colOff>
      <xdr:row>59</xdr:row>
      <xdr:rowOff>149678</xdr:rowOff>
    </xdr:to>
    <xdr:sp macro="" textlink="">
      <xdr:nvSpPr>
        <xdr:cNvPr id="829" name="楕円 828">
          <a:extLst>
            <a:ext uri="{FF2B5EF4-FFF2-40B4-BE49-F238E27FC236}">
              <a16:creationId xmlns:a16="http://schemas.microsoft.com/office/drawing/2014/main" id="{00000000-0008-0000-0600-00003D030000}"/>
            </a:ext>
          </a:extLst>
        </xdr:cNvPr>
        <xdr:cNvSpPr/>
      </xdr:nvSpPr>
      <xdr:spPr>
        <a:xfrm>
          <a:off x="18605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140805</xdr:rowOff>
    </xdr:from>
    <xdr:ext cx="249299"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8531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39,185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79</xdr:row>
      <xdr:rowOff>44450</xdr:rowOff>
    </xdr:from>
    <xdr:to>
      <xdr:col>120</xdr:col>
      <xdr:colOff>114300</xdr:colOff>
      <xdr:row>79</xdr:row>
      <xdr:rowOff>44450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78</xdr:row>
      <xdr:rowOff>73677</xdr:rowOff>
    </xdr:from>
    <xdr:ext cx="248786"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8039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50" name="テキスト ボックス 849">
          <a:extLst>
            <a:ext uri="{FF2B5EF4-FFF2-40B4-BE49-F238E27FC236}">
              <a16:creationId xmlns:a16="http://schemas.microsoft.com/office/drawing/2014/main" id="{00000000-0008-0000-0600-000052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3" name="繰出金グラフ枠">
          <a:extLst>
            <a:ext uri="{FF2B5EF4-FFF2-40B4-BE49-F238E27FC236}">
              <a16:creationId xmlns:a16="http://schemas.microsoft.com/office/drawing/2014/main" id="{00000000-0008-0000-0600-000055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8217</xdr:rowOff>
    </xdr:from>
    <xdr:to>
      <xdr:col>116</xdr:col>
      <xdr:colOff>62864</xdr:colOff>
      <xdr:row>78</xdr:row>
      <xdr:rowOff>149061</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flipV="1">
          <a:off x="22159595" y="12181167"/>
          <a:ext cx="1269" cy="13409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152888</xdr:rowOff>
    </xdr:from>
    <xdr:ext cx="469744" cy="259045"/>
    <xdr:sp macro="" textlink="">
      <xdr:nvSpPr>
        <xdr:cNvPr id="855" name="繰出金最小値テキスト">
          <a:extLst>
            <a:ext uri="{FF2B5EF4-FFF2-40B4-BE49-F238E27FC236}">
              <a16:creationId xmlns:a16="http://schemas.microsoft.com/office/drawing/2014/main" id="{00000000-0008-0000-0600-000057030000}"/>
            </a:ext>
          </a:extLst>
        </xdr:cNvPr>
        <xdr:cNvSpPr txBox="1"/>
      </xdr:nvSpPr>
      <xdr:spPr>
        <a:xfrm>
          <a:off x="22212300" y="13525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149061</xdr:rowOff>
    </xdr:from>
    <xdr:to>
      <xdr:col>116</xdr:col>
      <xdr:colOff>152400</xdr:colOff>
      <xdr:row>78</xdr:row>
      <xdr:rowOff>149061</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a:off x="22072600" y="135221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126344</xdr:rowOff>
    </xdr:from>
    <xdr:ext cx="599010" cy="259045"/>
    <xdr:sp macro="" textlink="">
      <xdr:nvSpPr>
        <xdr:cNvPr id="857" name="繰出金最大値テキスト">
          <a:extLst>
            <a:ext uri="{FF2B5EF4-FFF2-40B4-BE49-F238E27FC236}">
              <a16:creationId xmlns:a16="http://schemas.microsoft.com/office/drawing/2014/main" id="{00000000-0008-0000-0600-000059030000}"/>
            </a:ext>
          </a:extLst>
        </xdr:cNvPr>
        <xdr:cNvSpPr txBox="1"/>
      </xdr:nvSpPr>
      <xdr:spPr>
        <a:xfrm>
          <a:off x="22212300" y="119563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110,853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8217</xdr:rowOff>
    </xdr:from>
    <xdr:to>
      <xdr:col>116</xdr:col>
      <xdr:colOff>152400</xdr:colOff>
      <xdr:row>71</xdr:row>
      <xdr:rowOff>8217</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a:off x="22072600" y="121811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72</xdr:row>
      <xdr:rowOff>31839</xdr:rowOff>
    </xdr:from>
    <xdr:to>
      <xdr:col>116</xdr:col>
      <xdr:colOff>63500</xdr:colOff>
      <xdr:row>75</xdr:row>
      <xdr:rowOff>81038</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a:off x="21323300" y="12376239"/>
          <a:ext cx="838200" cy="5635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6990</xdr:rowOff>
    </xdr:from>
    <xdr:ext cx="534377" cy="259045"/>
    <xdr:sp macro="" textlink="">
      <xdr:nvSpPr>
        <xdr:cNvPr id="860" name="繰出金平均値テキスト">
          <a:extLst>
            <a:ext uri="{FF2B5EF4-FFF2-40B4-BE49-F238E27FC236}">
              <a16:creationId xmlns:a16="http://schemas.microsoft.com/office/drawing/2014/main" id="{00000000-0008-0000-0600-00005C030000}"/>
            </a:ext>
          </a:extLst>
        </xdr:cNvPr>
        <xdr:cNvSpPr txBox="1"/>
      </xdr:nvSpPr>
      <xdr:spPr>
        <a:xfrm>
          <a:off x="22212300" y="1252284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155563</xdr:rowOff>
    </xdr:from>
    <xdr:to>
      <xdr:col>116</xdr:col>
      <xdr:colOff>114300</xdr:colOff>
      <xdr:row>74</xdr:row>
      <xdr:rowOff>85713</xdr:rowOff>
    </xdr:to>
    <xdr:sp macro="" textlink="">
      <xdr:nvSpPr>
        <xdr:cNvPr id="861" name="フローチャート: 判断 860">
          <a:extLst>
            <a:ext uri="{FF2B5EF4-FFF2-40B4-BE49-F238E27FC236}">
              <a16:creationId xmlns:a16="http://schemas.microsoft.com/office/drawing/2014/main" id="{00000000-0008-0000-0600-00005D030000}"/>
            </a:ext>
          </a:extLst>
        </xdr:cNvPr>
        <xdr:cNvSpPr/>
      </xdr:nvSpPr>
      <xdr:spPr>
        <a:xfrm>
          <a:off x="22110700" y="12671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72</xdr:row>
      <xdr:rowOff>31839</xdr:rowOff>
    </xdr:from>
    <xdr:to>
      <xdr:col>111</xdr:col>
      <xdr:colOff>177800</xdr:colOff>
      <xdr:row>72</xdr:row>
      <xdr:rowOff>95199</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flipV="1">
          <a:off x="20434300" y="12376239"/>
          <a:ext cx="889000" cy="633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72</xdr:row>
      <xdr:rowOff>140919</xdr:rowOff>
    </xdr:from>
    <xdr:to>
      <xdr:col>112</xdr:col>
      <xdr:colOff>38100</xdr:colOff>
      <xdr:row>73</xdr:row>
      <xdr:rowOff>71069</xdr:rowOff>
    </xdr:to>
    <xdr:sp macro="" textlink="">
      <xdr:nvSpPr>
        <xdr:cNvPr id="863" name="フローチャート: 判断 862">
          <a:extLst>
            <a:ext uri="{FF2B5EF4-FFF2-40B4-BE49-F238E27FC236}">
              <a16:creationId xmlns:a16="http://schemas.microsoft.com/office/drawing/2014/main" id="{00000000-0008-0000-0600-00005F030000}"/>
            </a:ext>
          </a:extLst>
        </xdr:cNvPr>
        <xdr:cNvSpPr/>
      </xdr:nvSpPr>
      <xdr:spPr>
        <a:xfrm>
          <a:off x="21272500" y="12485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62196</xdr:rowOff>
    </xdr:from>
    <xdr:ext cx="534377"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21056111" y="12578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72</xdr:row>
      <xdr:rowOff>95199</xdr:rowOff>
    </xdr:from>
    <xdr:to>
      <xdr:col>107</xdr:col>
      <xdr:colOff>50800</xdr:colOff>
      <xdr:row>72</xdr:row>
      <xdr:rowOff>145580</xdr:rowOff>
    </xdr:to>
    <xdr:cxnSp macro="">
      <xdr:nvCxnSpPr>
        <xdr:cNvPr id="865" name="直線コネクタ 864">
          <a:extLst>
            <a:ext uri="{FF2B5EF4-FFF2-40B4-BE49-F238E27FC236}">
              <a16:creationId xmlns:a16="http://schemas.microsoft.com/office/drawing/2014/main" id="{00000000-0008-0000-0600-000061030000}"/>
            </a:ext>
          </a:extLst>
        </xdr:cNvPr>
        <xdr:cNvCxnSpPr/>
      </xdr:nvCxnSpPr>
      <xdr:spPr>
        <a:xfrm flipV="1">
          <a:off x="19545300" y="12439599"/>
          <a:ext cx="889000" cy="50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72</xdr:row>
      <xdr:rowOff>138100</xdr:rowOff>
    </xdr:from>
    <xdr:to>
      <xdr:col>107</xdr:col>
      <xdr:colOff>101600</xdr:colOff>
      <xdr:row>73</xdr:row>
      <xdr:rowOff>68250</xdr:rowOff>
    </xdr:to>
    <xdr:sp macro="" textlink="">
      <xdr:nvSpPr>
        <xdr:cNvPr id="866" name="フローチャート: 判断 865">
          <a:extLst>
            <a:ext uri="{FF2B5EF4-FFF2-40B4-BE49-F238E27FC236}">
              <a16:creationId xmlns:a16="http://schemas.microsoft.com/office/drawing/2014/main" id="{00000000-0008-0000-0600-000062030000}"/>
            </a:ext>
          </a:extLst>
        </xdr:cNvPr>
        <xdr:cNvSpPr/>
      </xdr:nvSpPr>
      <xdr:spPr>
        <a:xfrm>
          <a:off x="20383500" y="12482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59377</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0167111" y="12575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72</xdr:row>
      <xdr:rowOff>145580</xdr:rowOff>
    </xdr:from>
    <xdr:to>
      <xdr:col>102</xdr:col>
      <xdr:colOff>114300</xdr:colOff>
      <xdr:row>73</xdr:row>
      <xdr:rowOff>4635</xdr:rowOff>
    </xdr:to>
    <xdr:cxnSp macro="">
      <xdr:nvCxnSpPr>
        <xdr:cNvPr id="868" name="直線コネクタ 867">
          <a:extLst>
            <a:ext uri="{FF2B5EF4-FFF2-40B4-BE49-F238E27FC236}">
              <a16:creationId xmlns:a16="http://schemas.microsoft.com/office/drawing/2014/main" id="{00000000-0008-0000-0600-000064030000}"/>
            </a:ext>
          </a:extLst>
        </xdr:cNvPr>
        <xdr:cNvCxnSpPr/>
      </xdr:nvCxnSpPr>
      <xdr:spPr>
        <a:xfrm flipV="1">
          <a:off x="18656300" y="12489980"/>
          <a:ext cx="889000" cy="305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72</xdr:row>
      <xdr:rowOff>168237</xdr:rowOff>
    </xdr:from>
    <xdr:to>
      <xdr:col>102</xdr:col>
      <xdr:colOff>165100</xdr:colOff>
      <xdr:row>73</xdr:row>
      <xdr:rowOff>98387</xdr:rowOff>
    </xdr:to>
    <xdr:sp macro="" textlink="">
      <xdr:nvSpPr>
        <xdr:cNvPr id="869" name="フローチャート: 判断 868">
          <a:extLst>
            <a:ext uri="{FF2B5EF4-FFF2-40B4-BE49-F238E27FC236}">
              <a16:creationId xmlns:a16="http://schemas.microsoft.com/office/drawing/2014/main" id="{00000000-0008-0000-0600-000065030000}"/>
            </a:ext>
          </a:extLst>
        </xdr:cNvPr>
        <xdr:cNvSpPr/>
      </xdr:nvSpPr>
      <xdr:spPr>
        <a:xfrm>
          <a:off x="19494500" y="12512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89514</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9278111" y="126053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36411</xdr:rowOff>
    </xdr:from>
    <xdr:to>
      <xdr:col>98</xdr:col>
      <xdr:colOff>38100</xdr:colOff>
      <xdr:row>73</xdr:row>
      <xdr:rowOff>138011</xdr:rowOff>
    </xdr:to>
    <xdr:sp macro="" textlink="">
      <xdr:nvSpPr>
        <xdr:cNvPr id="871" name="フローチャート: 判断 870">
          <a:extLst>
            <a:ext uri="{FF2B5EF4-FFF2-40B4-BE49-F238E27FC236}">
              <a16:creationId xmlns:a16="http://schemas.microsoft.com/office/drawing/2014/main" id="{00000000-0008-0000-0600-000067030000}"/>
            </a:ext>
          </a:extLst>
        </xdr:cNvPr>
        <xdr:cNvSpPr/>
      </xdr:nvSpPr>
      <xdr:spPr>
        <a:xfrm>
          <a:off x="18605500" y="12552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129138</xdr:rowOff>
    </xdr:from>
    <xdr:ext cx="534377"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8389111" y="126449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30238</xdr:rowOff>
    </xdr:from>
    <xdr:to>
      <xdr:col>116</xdr:col>
      <xdr:colOff>114300</xdr:colOff>
      <xdr:row>75</xdr:row>
      <xdr:rowOff>131838</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22110700" y="12888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75</xdr:row>
      <xdr:rowOff>8665</xdr:rowOff>
    </xdr:from>
    <xdr:ext cx="534377" cy="259045"/>
    <xdr:sp macro="" textlink="">
      <xdr:nvSpPr>
        <xdr:cNvPr id="879" name="繰出金該当値テキスト">
          <a:extLst>
            <a:ext uri="{FF2B5EF4-FFF2-40B4-BE49-F238E27FC236}">
              <a16:creationId xmlns:a16="http://schemas.microsoft.com/office/drawing/2014/main" id="{00000000-0008-0000-0600-00006F030000}"/>
            </a:ext>
          </a:extLst>
        </xdr:cNvPr>
        <xdr:cNvSpPr txBox="1"/>
      </xdr:nvSpPr>
      <xdr:spPr>
        <a:xfrm>
          <a:off x="22212300" y="128674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71</xdr:row>
      <xdr:rowOff>152489</xdr:rowOff>
    </xdr:from>
    <xdr:to>
      <xdr:col>112</xdr:col>
      <xdr:colOff>38100</xdr:colOff>
      <xdr:row>72</xdr:row>
      <xdr:rowOff>82639</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21272500" y="12325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70</xdr:row>
      <xdr:rowOff>99166</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21056111" y="12100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72</xdr:row>
      <xdr:rowOff>44399</xdr:rowOff>
    </xdr:from>
    <xdr:to>
      <xdr:col>107</xdr:col>
      <xdr:colOff>101600</xdr:colOff>
      <xdr:row>72</xdr:row>
      <xdr:rowOff>145999</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20383500" y="12388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70</xdr:row>
      <xdr:rowOff>162526</xdr:rowOff>
    </xdr:from>
    <xdr:ext cx="534377"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20167111" y="12164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72</xdr:row>
      <xdr:rowOff>94780</xdr:rowOff>
    </xdr:from>
    <xdr:to>
      <xdr:col>102</xdr:col>
      <xdr:colOff>165100</xdr:colOff>
      <xdr:row>73</xdr:row>
      <xdr:rowOff>24930</xdr:rowOff>
    </xdr:to>
    <xdr:sp macro="" textlink="">
      <xdr:nvSpPr>
        <xdr:cNvPr id="884" name="楕円 883">
          <a:extLst>
            <a:ext uri="{FF2B5EF4-FFF2-40B4-BE49-F238E27FC236}">
              <a16:creationId xmlns:a16="http://schemas.microsoft.com/office/drawing/2014/main" id="{00000000-0008-0000-0600-000074030000}"/>
            </a:ext>
          </a:extLst>
        </xdr:cNvPr>
        <xdr:cNvSpPr/>
      </xdr:nvSpPr>
      <xdr:spPr>
        <a:xfrm>
          <a:off x="19494500" y="12439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71</xdr:row>
      <xdr:rowOff>41457</xdr:rowOff>
    </xdr:from>
    <xdr:ext cx="534377" cy="259045"/>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9278111" y="12214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72</xdr:row>
      <xdr:rowOff>125285</xdr:rowOff>
    </xdr:from>
    <xdr:to>
      <xdr:col>98</xdr:col>
      <xdr:colOff>38100</xdr:colOff>
      <xdr:row>73</xdr:row>
      <xdr:rowOff>55435</xdr:rowOff>
    </xdr:to>
    <xdr:sp macro="" textlink="">
      <xdr:nvSpPr>
        <xdr:cNvPr id="886" name="楕円 885">
          <a:extLst>
            <a:ext uri="{FF2B5EF4-FFF2-40B4-BE49-F238E27FC236}">
              <a16:creationId xmlns:a16="http://schemas.microsoft.com/office/drawing/2014/main" id="{00000000-0008-0000-0600-000076030000}"/>
            </a:ext>
          </a:extLst>
        </xdr:cNvPr>
        <xdr:cNvSpPr/>
      </xdr:nvSpPr>
      <xdr:spPr>
        <a:xfrm>
          <a:off x="18605500" y="12469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71</xdr:row>
      <xdr:rowOff>71962</xdr:rowOff>
    </xdr:from>
    <xdr:ext cx="534377" cy="259045"/>
    <xdr:sp macro="" textlink="">
      <xdr:nvSpPr>
        <xdr:cNvPr id="887" name="テキスト ボックス 886">
          <a:extLst>
            <a:ext uri="{FF2B5EF4-FFF2-40B4-BE49-F238E27FC236}">
              <a16:creationId xmlns:a16="http://schemas.microsoft.com/office/drawing/2014/main" id="{00000000-0008-0000-0600-000077030000}"/>
            </a:ext>
          </a:extLst>
        </xdr:cNvPr>
        <xdr:cNvSpPr txBox="1"/>
      </xdr:nvSpPr>
      <xdr:spPr>
        <a:xfrm>
          <a:off x="18389111" y="122449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6" name="テキスト ボックス 895">
          <a:extLst>
            <a:ext uri="{FF2B5EF4-FFF2-40B4-BE49-F238E27FC236}">
              <a16:creationId xmlns:a16="http://schemas.microsoft.com/office/drawing/2014/main" id="{00000000-0008-0000-0600-000080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2" name="前年度繰上充用金グラフ枠">
          <a:extLst>
            <a:ext uri="{FF2B5EF4-FFF2-40B4-BE49-F238E27FC236}">
              <a16:creationId xmlns:a16="http://schemas.microsoft.com/office/drawing/2014/main" id="{00000000-0008-0000-0600-000086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4" name="前年度繰上充用金最小値テキスト">
          <a:extLst>
            <a:ext uri="{FF2B5EF4-FFF2-40B4-BE49-F238E27FC236}">
              <a16:creationId xmlns:a16="http://schemas.microsoft.com/office/drawing/2014/main" id="{00000000-0008-0000-0600-000088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6" name="前年度繰上充用金最大値テキスト">
          <a:extLst>
            <a:ext uri="{FF2B5EF4-FFF2-40B4-BE49-F238E27FC236}">
              <a16:creationId xmlns:a16="http://schemas.microsoft.com/office/drawing/2014/main" id="{00000000-0008-0000-0600-00008A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9" name="前年度繰上充用金平均値テキスト">
          <a:extLst>
            <a:ext uri="{FF2B5EF4-FFF2-40B4-BE49-F238E27FC236}">
              <a16:creationId xmlns:a16="http://schemas.microsoft.com/office/drawing/2014/main" id="{00000000-0008-0000-0600-00008D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0" name="フローチャート: 判断 909">
          <a:extLst>
            <a:ext uri="{FF2B5EF4-FFF2-40B4-BE49-F238E27FC236}">
              <a16:creationId xmlns:a16="http://schemas.microsoft.com/office/drawing/2014/main" id="{00000000-0008-0000-0600-00008E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1" name="直線コネクタ 910">
          <a:extLst>
            <a:ext uri="{FF2B5EF4-FFF2-40B4-BE49-F238E27FC236}">
              <a16:creationId xmlns:a16="http://schemas.microsoft.com/office/drawing/2014/main" id="{00000000-0008-0000-0600-00008F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4" name="直線コネクタ 913">
          <a:extLst>
            <a:ext uri="{FF2B5EF4-FFF2-40B4-BE49-F238E27FC236}">
              <a16:creationId xmlns:a16="http://schemas.microsoft.com/office/drawing/2014/main" id="{00000000-0008-0000-0600-000092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5" name="フローチャート: 判断 914">
          <a:extLst>
            <a:ext uri="{FF2B5EF4-FFF2-40B4-BE49-F238E27FC236}">
              <a16:creationId xmlns:a16="http://schemas.microsoft.com/office/drawing/2014/main" id="{00000000-0008-0000-0600-000093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7" name="直線コネクタ 916">
          <a:extLst>
            <a:ext uri="{FF2B5EF4-FFF2-40B4-BE49-F238E27FC236}">
              <a16:creationId xmlns:a16="http://schemas.microsoft.com/office/drawing/2014/main" id="{00000000-0008-0000-0600-000095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8" name="フローチャート: 判断 917">
          <a:extLst>
            <a:ext uri="{FF2B5EF4-FFF2-40B4-BE49-F238E27FC236}">
              <a16:creationId xmlns:a16="http://schemas.microsoft.com/office/drawing/2014/main" id="{00000000-0008-0000-0600-000096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0" name="フローチャート: 判断 919">
          <a:extLst>
            <a:ext uri="{FF2B5EF4-FFF2-40B4-BE49-F238E27FC236}">
              <a16:creationId xmlns:a16="http://schemas.microsoft.com/office/drawing/2014/main" id="{00000000-0008-0000-0600-000098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8" name="前年度繰上充用金該当値テキスト">
          <a:extLst>
            <a:ext uri="{FF2B5EF4-FFF2-40B4-BE49-F238E27FC236}">
              <a16:creationId xmlns:a16="http://schemas.microsoft.com/office/drawing/2014/main" id="{00000000-0008-0000-0600-0000A0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3" name="楕円 932">
          <a:extLst>
            <a:ext uri="{FF2B5EF4-FFF2-40B4-BE49-F238E27FC236}">
              <a16:creationId xmlns:a16="http://schemas.microsoft.com/office/drawing/2014/main" id="{00000000-0008-0000-0600-0000A5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5" name="楕円 934">
          <a:extLst>
            <a:ext uri="{FF2B5EF4-FFF2-40B4-BE49-F238E27FC236}">
              <a16:creationId xmlns:a16="http://schemas.microsoft.com/office/drawing/2014/main" id="{00000000-0008-0000-0600-0000A7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6" name="テキスト ボックス 935">
          <a:extLst>
            <a:ext uri="{FF2B5EF4-FFF2-40B4-BE49-F238E27FC236}">
              <a16:creationId xmlns:a16="http://schemas.microsoft.com/office/drawing/2014/main" id="{00000000-0008-0000-0600-0000A8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7" name="正方形/長方形 936">
          <a:extLst>
            <a:ext uri="{FF2B5EF4-FFF2-40B4-BE49-F238E27FC236}">
              <a16:creationId xmlns:a16="http://schemas.microsoft.com/office/drawing/2014/main" id="{00000000-0008-0000-0600-0000A9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8" name="正方形/長方形 937">
          <a:extLst>
            <a:ext uri="{FF2B5EF4-FFF2-40B4-BE49-F238E27FC236}">
              <a16:creationId xmlns:a16="http://schemas.microsoft.com/office/drawing/2014/main" id="{00000000-0008-0000-0600-0000AA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9" name="テキスト ボックス 938">
          <a:extLst>
            <a:ext uri="{FF2B5EF4-FFF2-40B4-BE49-F238E27FC236}">
              <a16:creationId xmlns:a16="http://schemas.microsoft.com/office/drawing/2014/main" id="{00000000-0008-0000-0600-0000AB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50">
              <a:latin typeface="ＭＳ Ｐゴシック" panose="020B0600070205080204" pitchFamily="50" charset="-128"/>
              <a:ea typeface="ＭＳ Ｐゴシック" panose="020B0600070205080204" pitchFamily="50" charset="-128"/>
            </a:rPr>
            <a:t>・歳出決算総額は、住民一人当たり</a:t>
          </a:r>
          <a:r>
            <a:rPr kumimoji="1" lang="en-US" altLang="ja-JP" sz="1250">
              <a:latin typeface="ＭＳ Ｐゴシック" panose="020B0600070205080204" pitchFamily="50" charset="-128"/>
              <a:ea typeface="ＭＳ Ｐゴシック" panose="020B0600070205080204" pitchFamily="50" charset="-128"/>
            </a:rPr>
            <a:t>821,002</a:t>
          </a:r>
          <a:r>
            <a:rPr kumimoji="1" lang="ja-JP" altLang="en-US" sz="1250">
              <a:latin typeface="ＭＳ Ｐゴシック" panose="020B0600070205080204" pitchFamily="50" charset="-128"/>
              <a:ea typeface="ＭＳ Ｐゴシック" panose="020B0600070205080204" pitchFamily="50" charset="-128"/>
            </a:rPr>
            <a:t>円となっている。</a:t>
          </a:r>
          <a:endParaRPr kumimoji="1" lang="en-US" altLang="ja-JP" sz="1250">
            <a:latin typeface="ＭＳ Ｐゴシック" panose="020B0600070205080204" pitchFamily="50" charset="-128"/>
            <a:ea typeface="ＭＳ Ｐゴシック" panose="020B0600070205080204" pitchFamily="50" charset="-128"/>
          </a:endParaRPr>
        </a:p>
        <a:p>
          <a:r>
            <a:rPr kumimoji="1" lang="ja-JP" altLang="en-US" sz="12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・主な構成項目である人件費は、住民一人当たり</a:t>
          </a:r>
          <a:r>
            <a:rPr kumimoji="1" lang="en-US" altLang="ja-JP" sz="12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125,165</a:t>
          </a:r>
          <a:r>
            <a:rPr kumimoji="1" lang="ja-JP" altLang="en-US" sz="12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となっており類似団体を下回っている。これは退職者数に対し、新規採用者数を抑制してきた結果である。今後も多様化する行政ニーズと増加する業務量に対応するべく、人員の適正管理を行い採用していく予定。</a:t>
          </a:r>
          <a:endParaRPr kumimoji="1" lang="en-US" altLang="ja-JP" sz="12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r>
            <a:rPr kumimoji="1" lang="ja-JP" altLang="en-US" sz="12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・物件費は住民一人当たり</a:t>
          </a:r>
          <a:r>
            <a:rPr kumimoji="1" lang="en-US" altLang="ja-JP" sz="12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119,451</a:t>
          </a:r>
          <a:r>
            <a:rPr kumimoji="1" lang="ja-JP" altLang="en-US" sz="12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円となっており、前年度比</a:t>
          </a:r>
          <a:r>
            <a:rPr kumimoji="1" lang="en-US" altLang="ja-JP" sz="12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+1,896</a:t>
          </a:r>
          <a:r>
            <a:rPr kumimoji="1" lang="ja-JP" altLang="en-US" sz="12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円でほぼ横ばいとなった。しかしながら、年々増加傾向となっているので、委託業務や経費の見直しを行い、支出の抑制に努める必要がある。</a:t>
          </a:r>
          <a:endParaRPr kumimoji="1" lang="en-US" altLang="ja-JP" sz="12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r>
            <a:rPr kumimoji="1" lang="ja-JP" altLang="en-US" sz="1250">
              <a:latin typeface="ＭＳ Ｐゴシック" panose="020B0600070205080204" pitchFamily="50" charset="-128"/>
              <a:ea typeface="ＭＳ Ｐゴシック" panose="020B0600070205080204" pitchFamily="50" charset="-128"/>
            </a:rPr>
            <a:t>・補助費等は住民一人当たり</a:t>
          </a:r>
          <a:r>
            <a:rPr kumimoji="1" lang="en-US" altLang="ja-JP" sz="1250">
              <a:latin typeface="ＭＳ Ｐゴシック" panose="020B0600070205080204" pitchFamily="50" charset="-128"/>
              <a:ea typeface="ＭＳ Ｐゴシック" panose="020B0600070205080204" pitchFamily="50" charset="-128"/>
            </a:rPr>
            <a:t>147,246</a:t>
          </a:r>
          <a:r>
            <a:rPr kumimoji="1" lang="ja-JP" altLang="en-US" sz="1250">
              <a:latin typeface="ＭＳ Ｐゴシック" panose="020B0600070205080204" pitchFamily="50" charset="-128"/>
              <a:ea typeface="ＭＳ Ｐゴシック" panose="020B0600070205080204" pitchFamily="50" charset="-128"/>
            </a:rPr>
            <a:t>円となっており、前年度比</a:t>
          </a:r>
          <a:r>
            <a:rPr kumimoji="1" lang="en-US" altLang="ja-JP" sz="1250">
              <a:latin typeface="ＭＳ Ｐゴシック" panose="020B0600070205080204" pitchFamily="50" charset="-128"/>
              <a:ea typeface="ＭＳ Ｐゴシック" panose="020B0600070205080204" pitchFamily="50" charset="-128"/>
            </a:rPr>
            <a:t>+20,091</a:t>
          </a:r>
          <a:r>
            <a:rPr kumimoji="1" lang="ja-JP" altLang="en-US" sz="1250">
              <a:latin typeface="ＭＳ Ｐゴシック" panose="020B0600070205080204" pitchFamily="50" charset="-128"/>
              <a:ea typeface="ＭＳ Ｐゴシック" panose="020B0600070205080204" pitchFamily="50" charset="-128"/>
            </a:rPr>
            <a:t>円となった。ふるさと納税の寄付額の減少に伴い、特産品返礼品費は大きく減少したが、簡水・下水道事業会計が公営企業会計に移行したことに伴い、一般会計からの繰出金を補助費として計上することとなったので補助費等全体でみると大きく増加することとなった。</a:t>
          </a:r>
          <a:endParaRPr kumimoji="1" lang="en-US" altLang="ja-JP" sz="1250">
            <a:latin typeface="ＭＳ Ｐゴシック" panose="020B0600070205080204" pitchFamily="50" charset="-128"/>
            <a:ea typeface="ＭＳ Ｐゴシック" panose="020B0600070205080204" pitchFamily="50" charset="-128"/>
          </a:endParaRPr>
        </a:p>
        <a:p>
          <a:r>
            <a:rPr kumimoji="1" lang="ja-JP" altLang="en-US" sz="1250">
              <a:latin typeface="ＭＳ Ｐゴシック" panose="020B0600070205080204" pitchFamily="50" charset="-128"/>
              <a:ea typeface="ＭＳ Ｐゴシック" panose="020B0600070205080204" pitchFamily="50" charset="-128"/>
            </a:rPr>
            <a:t>・上記に伴い、例年類似団体平均を上回っていた繰出金は、繰出金の多くを占めていた簡水・下水道事業会計への繰出金が補助費等に計上したことにより、住民一人当たり</a:t>
          </a:r>
          <a:r>
            <a:rPr kumimoji="1" lang="en-US" altLang="ja-JP" sz="1250">
              <a:latin typeface="ＭＳ Ｐゴシック" panose="020B0600070205080204" pitchFamily="50" charset="-128"/>
              <a:ea typeface="ＭＳ Ｐゴシック" panose="020B0600070205080204" pitchFamily="50" charset="-128"/>
            </a:rPr>
            <a:t>51,119</a:t>
          </a:r>
          <a:r>
            <a:rPr kumimoji="1" lang="ja-JP" altLang="en-US" sz="1250">
              <a:latin typeface="ＭＳ Ｐゴシック" panose="020B0600070205080204" pitchFamily="50" charset="-128"/>
              <a:ea typeface="ＭＳ Ｐゴシック" panose="020B0600070205080204" pitchFamily="50" charset="-128"/>
            </a:rPr>
            <a:t>円となり前年度比▲</a:t>
          </a:r>
          <a:r>
            <a:rPr kumimoji="1" lang="en-US" altLang="ja-JP" sz="1250">
              <a:latin typeface="ＭＳ Ｐゴシック" panose="020B0600070205080204" pitchFamily="50" charset="-128"/>
              <a:ea typeface="ＭＳ Ｐゴシック" panose="020B0600070205080204" pitchFamily="50" charset="-128"/>
            </a:rPr>
            <a:t>44,734</a:t>
          </a:r>
          <a:r>
            <a:rPr kumimoji="1" lang="ja-JP" altLang="en-US" sz="1250">
              <a:latin typeface="ＭＳ Ｐゴシック" panose="020B0600070205080204" pitchFamily="50" charset="-128"/>
              <a:ea typeface="ＭＳ Ｐゴシック" panose="020B0600070205080204" pitchFamily="50" charset="-128"/>
            </a:rPr>
            <a:t>円で類似団体平均を下回った。</a:t>
          </a:r>
          <a:endParaRPr kumimoji="1" lang="en-US" altLang="ja-JP" sz="1250">
            <a:latin typeface="ＭＳ Ｐゴシック" panose="020B0600070205080204" pitchFamily="50" charset="-128"/>
            <a:ea typeface="ＭＳ Ｐゴシック" panose="020B0600070205080204" pitchFamily="50" charset="-128"/>
          </a:endParaRPr>
        </a:p>
        <a:p>
          <a:r>
            <a:rPr kumimoji="1" lang="ja-JP" altLang="en-US" sz="1250">
              <a:latin typeface="ＭＳ Ｐゴシック" panose="020B0600070205080204" pitchFamily="50" charset="-128"/>
              <a:ea typeface="ＭＳ Ｐゴシック" panose="020B0600070205080204" pitchFamily="50" charset="-128"/>
            </a:rPr>
            <a:t>・維持補修費は住民一人当たり</a:t>
          </a:r>
          <a:r>
            <a:rPr kumimoji="1" lang="en-US" altLang="ja-JP" sz="1250">
              <a:latin typeface="ＭＳ Ｐゴシック" panose="020B0600070205080204" pitchFamily="50" charset="-128"/>
              <a:ea typeface="ＭＳ Ｐゴシック" panose="020B0600070205080204" pitchFamily="50" charset="-128"/>
            </a:rPr>
            <a:t>27,091</a:t>
          </a:r>
          <a:r>
            <a:rPr kumimoji="1" lang="ja-JP" altLang="en-US" sz="1250">
              <a:latin typeface="ＭＳ Ｐゴシック" panose="020B0600070205080204" pitchFamily="50" charset="-128"/>
              <a:ea typeface="ＭＳ Ｐゴシック" panose="020B0600070205080204" pitchFamily="50" charset="-128"/>
            </a:rPr>
            <a:t>円となっており、前年度比</a:t>
          </a:r>
          <a:r>
            <a:rPr kumimoji="1" lang="en-US" altLang="ja-JP" sz="1250">
              <a:latin typeface="ＭＳ Ｐゴシック" panose="020B0600070205080204" pitchFamily="50" charset="-128"/>
              <a:ea typeface="ＭＳ Ｐゴシック" panose="020B0600070205080204" pitchFamily="50" charset="-128"/>
            </a:rPr>
            <a:t>+8,193</a:t>
          </a:r>
          <a:r>
            <a:rPr kumimoji="1" lang="ja-JP" altLang="en-US" sz="1250">
              <a:latin typeface="ＭＳ Ｐゴシック" panose="020B0600070205080204" pitchFamily="50" charset="-128"/>
              <a:ea typeface="ＭＳ Ｐゴシック" panose="020B0600070205080204" pitchFamily="50" charset="-128"/>
            </a:rPr>
            <a:t>円で類似団体平均を上回った。村内施設の老朽化に伴う修繕料の増加や、除雪経費が大きく増加したためである。</a:t>
          </a:r>
          <a:endParaRPr kumimoji="1" lang="en-US" altLang="ja-JP" sz="125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群馬県昭和村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6,938
6,294
64.14
6,152,874
5,696,112
372,360
3,280,591
2,759,386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128105</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144434</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5641</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21970</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38299</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6" name="テキスト ボックス 55">
          <a:extLst>
            <a:ext uri="{FF2B5EF4-FFF2-40B4-BE49-F238E27FC236}">
              <a16:creationId xmlns:a16="http://schemas.microsoft.com/office/drawing/2014/main" id="{00000000-0008-0000-0700-000038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議会費グラフ枠">
          <a:extLst>
            <a:ext uri="{FF2B5EF4-FFF2-40B4-BE49-F238E27FC236}">
              <a16:creationId xmlns:a16="http://schemas.microsoft.com/office/drawing/2014/main" id="{00000000-0008-0000-07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254</xdr:rowOff>
    </xdr:from>
    <xdr:to>
      <xdr:col>24</xdr:col>
      <xdr:colOff>62865</xdr:colOff>
      <xdr:row>38</xdr:row>
      <xdr:rowOff>156900</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flipV="1">
          <a:off x="4633595" y="5315204"/>
          <a:ext cx="1270" cy="13567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160727</xdr:rowOff>
    </xdr:from>
    <xdr:ext cx="469744" cy="259045"/>
    <xdr:sp macro="" textlink="">
      <xdr:nvSpPr>
        <xdr:cNvPr id="59" name="議会費最小値テキスト">
          <a:extLst>
            <a:ext uri="{FF2B5EF4-FFF2-40B4-BE49-F238E27FC236}">
              <a16:creationId xmlns:a16="http://schemas.microsoft.com/office/drawing/2014/main" id="{00000000-0008-0000-0700-00003B000000}"/>
            </a:ext>
          </a:extLst>
        </xdr:cNvPr>
        <xdr:cNvSpPr txBox="1"/>
      </xdr:nvSpPr>
      <xdr:spPr>
        <a:xfrm>
          <a:off x="4686300" y="6675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156900</xdr:rowOff>
    </xdr:from>
    <xdr:to>
      <xdr:col>24</xdr:col>
      <xdr:colOff>152400</xdr:colOff>
      <xdr:row>38</xdr:row>
      <xdr:rowOff>156900</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6672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118381</xdr:rowOff>
    </xdr:from>
    <xdr:ext cx="534377" cy="259045"/>
    <xdr:sp macro="" textlink="">
      <xdr:nvSpPr>
        <xdr:cNvPr id="61" name="議会費最大値テキスト">
          <a:extLst>
            <a:ext uri="{FF2B5EF4-FFF2-40B4-BE49-F238E27FC236}">
              <a16:creationId xmlns:a16="http://schemas.microsoft.com/office/drawing/2014/main" id="{00000000-0008-0000-0700-00003D000000}"/>
            </a:ext>
          </a:extLst>
        </xdr:cNvPr>
        <xdr:cNvSpPr txBox="1"/>
      </xdr:nvSpPr>
      <xdr:spPr>
        <a:xfrm>
          <a:off x="4686300" y="5090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19,506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254</xdr:rowOff>
    </xdr:from>
    <xdr:to>
      <xdr:col>24</xdr:col>
      <xdr:colOff>152400</xdr:colOff>
      <xdr:row>31</xdr:row>
      <xdr:rowOff>254</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a:off x="4546600" y="53152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63500</xdr:rowOff>
    </xdr:from>
    <xdr:to>
      <xdr:col>24</xdr:col>
      <xdr:colOff>63500</xdr:colOff>
      <xdr:row>36</xdr:row>
      <xdr:rowOff>118582</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a:off x="3797300" y="6235700"/>
          <a:ext cx="838200" cy="550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36121</xdr:rowOff>
    </xdr:from>
    <xdr:ext cx="534377" cy="259045"/>
    <xdr:sp macro="" textlink="">
      <xdr:nvSpPr>
        <xdr:cNvPr id="64" name="議会費平均値テキスト">
          <a:extLst>
            <a:ext uri="{FF2B5EF4-FFF2-40B4-BE49-F238E27FC236}">
              <a16:creationId xmlns:a16="http://schemas.microsoft.com/office/drawing/2014/main" id="{00000000-0008-0000-0700-000040000000}"/>
            </a:ext>
          </a:extLst>
        </xdr:cNvPr>
        <xdr:cNvSpPr txBox="1"/>
      </xdr:nvSpPr>
      <xdr:spPr>
        <a:xfrm>
          <a:off x="4686300" y="60368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13244</xdr:rowOff>
    </xdr:from>
    <xdr:to>
      <xdr:col>24</xdr:col>
      <xdr:colOff>114300</xdr:colOff>
      <xdr:row>36</xdr:row>
      <xdr:rowOff>114844</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4584700" y="6185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63500</xdr:rowOff>
    </xdr:from>
    <xdr:to>
      <xdr:col>19</xdr:col>
      <xdr:colOff>177800</xdr:colOff>
      <xdr:row>37</xdr:row>
      <xdr:rowOff>6459</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flipV="1">
          <a:off x="2908300" y="6235700"/>
          <a:ext cx="889000" cy="1144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48840</xdr:rowOff>
    </xdr:from>
    <xdr:to>
      <xdr:col>20</xdr:col>
      <xdr:colOff>38100</xdr:colOff>
      <xdr:row>36</xdr:row>
      <xdr:rowOff>150440</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3746500" y="6221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141567</xdr:rowOff>
    </xdr:from>
    <xdr:ext cx="534377"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3530111" y="63137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147755</xdr:rowOff>
    </xdr:from>
    <xdr:to>
      <xdr:col>15</xdr:col>
      <xdr:colOff>50800</xdr:colOff>
      <xdr:row>37</xdr:row>
      <xdr:rowOff>6459</xdr:rowOff>
    </xdr:to>
    <xdr:cxnSp macro="">
      <xdr:nvCxnSpPr>
        <xdr:cNvPr id="69" name="直線コネクタ 68">
          <a:extLst>
            <a:ext uri="{FF2B5EF4-FFF2-40B4-BE49-F238E27FC236}">
              <a16:creationId xmlns:a16="http://schemas.microsoft.com/office/drawing/2014/main" id="{00000000-0008-0000-0700-000045000000}"/>
            </a:ext>
          </a:extLst>
        </xdr:cNvPr>
        <xdr:cNvCxnSpPr/>
      </xdr:nvCxnSpPr>
      <xdr:spPr>
        <a:xfrm>
          <a:off x="2019300" y="6319955"/>
          <a:ext cx="889000" cy="30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81716</xdr:rowOff>
    </xdr:from>
    <xdr:to>
      <xdr:col>15</xdr:col>
      <xdr:colOff>101600</xdr:colOff>
      <xdr:row>37</xdr:row>
      <xdr:rowOff>11866</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2857500" y="6253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28393</xdr:rowOff>
    </xdr:from>
    <xdr:ext cx="534377"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2641111" y="6029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147755</xdr:rowOff>
    </xdr:from>
    <xdr:to>
      <xdr:col>10</xdr:col>
      <xdr:colOff>114300</xdr:colOff>
      <xdr:row>36</xdr:row>
      <xdr:rowOff>170398</xdr:rowOff>
    </xdr:to>
    <xdr:cxnSp macro="">
      <xdr:nvCxnSpPr>
        <xdr:cNvPr id="72" name="直線コネクタ 71">
          <a:extLst>
            <a:ext uri="{FF2B5EF4-FFF2-40B4-BE49-F238E27FC236}">
              <a16:creationId xmlns:a16="http://schemas.microsoft.com/office/drawing/2014/main" id="{00000000-0008-0000-0700-000048000000}"/>
            </a:ext>
          </a:extLst>
        </xdr:cNvPr>
        <xdr:cNvCxnSpPr/>
      </xdr:nvCxnSpPr>
      <xdr:spPr>
        <a:xfrm flipV="1">
          <a:off x="1130300" y="6319955"/>
          <a:ext cx="889000" cy="22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107950</xdr:rowOff>
    </xdr:from>
    <xdr:to>
      <xdr:col>10</xdr:col>
      <xdr:colOff>165100</xdr:colOff>
      <xdr:row>37</xdr:row>
      <xdr:rowOff>38100</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968500" y="6280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29227</xdr:rowOff>
    </xdr:from>
    <xdr:ext cx="534377"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1752111" y="6372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116114</xdr:rowOff>
    </xdr:from>
    <xdr:to>
      <xdr:col>6</xdr:col>
      <xdr:colOff>38100</xdr:colOff>
      <xdr:row>37</xdr:row>
      <xdr:rowOff>46264</xdr:rowOff>
    </xdr:to>
    <xdr:sp macro="" textlink="">
      <xdr:nvSpPr>
        <xdr:cNvPr id="75" name="フローチャート: 判断 74">
          <a:extLst>
            <a:ext uri="{FF2B5EF4-FFF2-40B4-BE49-F238E27FC236}">
              <a16:creationId xmlns:a16="http://schemas.microsoft.com/office/drawing/2014/main" id="{00000000-0008-0000-0700-00004B000000}"/>
            </a:ext>
          </a:extLst>
        </xdr:cNvPr>
        <xdr:cNvSpPr/>
      </xdr:nvSpPr>
      <xdr:spPr>
        <a:xfrm>
          <a:off x="1079500" y="6288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62791</xdr:rowOff>
    </xdr:from>
    <xdr:ext cx="534377"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863111" y="60635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67782</xdr:rowOff>
    </xdr:from>
    <xdr:to>
      <xdr:col>24</xdr:col>
      <xdr:colOff>114300</xdr:colOff>
      <xdr:row>36</xdr:row>
      <xdr:rowOff>169382</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4584700" y="6239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46209</xdr:rowOff>
    </xdr:from>
    <xdr:ext cx="534377" cy="259045"/>
    <xdr:sp macro="" textlink="">
      <xdr:nvSpPr>
        <xdr:cNvPr id="83" name="議会費該当値テキスト">
          <a:extLst>
            <a:ext uri="{FF2B5EF4-FFF2-40B4-BE49-F238E27FC236}">
              <a16:creationId xmlns:a16="http://schemas.microsoft.com/office/drawing/2014/main" id="{00000000-0008-0000-0700-000053000000}"/>
            </a:ext>
          </a:extLst>
        </xdr:cNvPr>
        <xdr:cNvSpPr txBox="1"/>
      </xdr:nvSpPr>
      <xdr:spPr>
        <a:xfrm>
          <a:off x="4686300" y="6218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12700</xdr:rowOff>
    </xdr:from>
    <xdr:to>
      <xdr:col>20</xdr:col>
      <xdr:colOff>38100</xdr:colOff>
      <xdr:row>36</xdr:row>
      <xdr:rowOff>114300</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3746500" y="6184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130827</xdr:rowOff>
    </xdr:from>
    <xdr:ext cx="534377"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3530111" y="59601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127109</xdr:rowOff>
    </xdr:from>
    <xdr:to>
      <xdr:col>15</xdr:col>
      <xdr:colOff>101600</xdr:colOff>
      <xdr:row>37</xdr:row>
      <xdr:rowOff>57259</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2857500" y="6299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48386</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2673428" y="63920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96955</xdr:rowOff>
    </xdr:from>
    <xdr:to>
      <xdr:col>10</xdr:col>
      <xdr:colOff>165100</xdr:colOff>
      <xdr:row>37</xdr:row>
      <xdr:rowOff>27105</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968500" y="6269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43632</xdr:rowOff>
    </xdr:from>
    <xdr:ext cx="534377"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1752111" y="6044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119598</xdr:rowOff>
    </xdr:from>
    <xdr:to>
      <xdr:col>6</xdr:col>
      <xdr:colOff>38100</xdr:colOff>
      <xdr:row>37</xdr:row>
      <xdr:rowOff>49748</xdr:rowOff>
    </xdr:to>
    <xdr:sp macro="" textlink="">
      <xdr:nvSpPr>
        <xdr:cNvPr id="90" name="楕円 89">
          <a:extLst>
            <a:ext uri="{FF2B5EF4-FFF2-40B4-BE49-F238E27FC236}">
              <a16:creationId xmlns:a16="http://schemas.microsoft.com/office/drawing/2014/main" id="{00000000-0008-0000-0700-00005A000000}"/>
            </a:ext>
          </a:extLst>
        </xdr:cNvPr>
        <xdr:cNvSpPr/>
      </xdr:nvSpPr>
      <xdr:spPr>
        <a:xfrm>
          <a:off x="1079500" y="6291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40875</xdr:rowOff>
    </xdr:from>
    <xdr:ext cx="534377" cy="259045"/>
    <xdr:sp macro="" textlink="">
      <xdr:nvSpPr>
        <xdr:cNvPr id="91" name="テキスト ボックス 90">
          <a:extLst>
            <a:ext uri="{FF2B5EF4-FFF2-40B4-BE49-F238E27FC236}">
              <a16:creationId xmlns:a16="http://schemas.microsoft.com/office/drawing/2014/main" id="{00000000-0008-0000-0700-00005B000000}"/>
            </a:ext>
          </a:extLst>
        </xdr:cNvPr>
        <xdr:cNvSpPr txBox="1"/>
      </xdr:nvSpPr>
      <xdr:spPr>
        <a:xfrm>
          <a:off x="863111" y="63845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7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7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3" name="テキスト ボックス 112">
          <a:extLst>
            <a:ext uri="{FF2B5EF4-FFF2-40B4-BE49-F238E27FC236}">
              <a16:creationId xmlns:a16="http://schemas.microsoft.com/office/drawing/2014/main" id="{00000000-0008-0000-0700-000071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総務費グラフ枠">
          <a:extLst>
            <a:ext uri="{FF2B5EF4-FFF2-40B4-BE49-F238E27FC236}">
              <a16:creationId xmlns:a16="http://schemas.microsoft.com/office/drawing/2014/main" id="{00000000-0008-0000-0700-000072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69712</xdr:rowOff>
    </xdr:from>
    <xdr:to>
      <xdr:col>24</xdr:col>
      <xdr:colOff>62865</xdr:colOff>
      <xdr:row>58</xdr:row>
      <xdr:rowOff>33444</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flipV="1">
          <a:off x="4633595" y="8642212"/>
          <a:ext cx="1270" cy="13353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37271</xdr:rowOff>
    </xdr:from>
    <xdr:ext cx="534377" cy="259045"/>
    <xdr:sp macro="" textlink="">
      <xdr:nvSpPr>
        <xdr:cNvPr id="116" name="総務費最小値テキスト">
          <a:extLst>
            <a:ext uri="{FF2B5EF4-FFF2-40B4-BE49-F238E27FC236}">
              <a16:creationId xmlns:a16="http://schemas.microsoft.com/office/drawing/2014/main" id="{00000000-0008-0000-0700-000074000000}"/>
            </a:ext>
          </a:extLst>
        </xdr:cNvPr>
        <xdr:cNvSpPr txBox="1"/>
      </xdr:nvSpPr>
      <xdr:spPr>
        <a:xfrm>
          <a:off x="4686300" y="9981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95,777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33444</xdr:rowOff>
    </xdr:from>
    <xdr:to>
      <xdr:col>24</xdr:col>
      <xdr:colOff>152400</xdr:colOff>
      <xdr:row>58</xdr:row>
      <xdr:rowOff>33444</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99775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16389</xdr:rowOff>
    </xdr:from>
    <xdr:ext cx="599010" cy="259045"/>
    <xdr:sp macro="" textlink="">
      <xdr:nvSpPr>
        <xdr:cNvPr id="118" name="総務費最大値テキスト">
          <a:extLst>
            <a:ext uri="{FF2B5EF4-FFF2-40B4-BE49-F238E27FC236}">
              <a16:creationId xmlns:a16="http://schemas.microsoft.com/office/drawing/2014/main" id="{00000000-0008-0000-0700-000076000000}"/>
            </a:ext>
          </a:extLst>
        </xdr:cNvPr>
        <xdr:cNvSpPr txBox="1"/>
      </xdr:nvSpPr>
      <xdr:spPr>
        <a:xfrm>
          <a:off x="4686300" y="84174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796,739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69712</xdr:rowOff>
    </xdr:from>
    <xdr:to>
      <xdr:col>24</xdr:col>
      <xdr:colOff>152400</xdr:colOff>
      <xdr:row>50</xdr:row>
      <xdr:rowOff>69712</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4546600" y="86422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55</xdr:row>
      <xdr:rowOff>134538</xdr:rowOff>
    </xdr:from>
    <xdr:to>
      <xdr:col>24</xdr:col>
      <xdr:colOff>63500</xdr:colOff>
      <xdr:row>56</xdr:row>
      <xdr:rowOff>128463</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a:off x="3797300" y="9564288"/>
          <a:ext cx="838200" cy="1653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50668</xdr:rowOff>
    </xdr:from>
    <xdr:ext cx="599010" cy="259045"/>
    <xdr:sp macro="" textlink="">
      <xdr:nvSpPr>
        <xdr:cNvPr id="121" name="総務費平均値テキスト">
          <a:extLst>
            <a:ext uri="{FF2B5EF4-FFF2-40B4-BE49-F238E27FC236}">
              <a16:creationId xmlns:a16="http://schemas.microsoft.com/office/drawing/2014/main" id="{00000000-0008-0000-0700-000079000000}"/>
            </a:ext>
          </a:extLst>
        </xdr:cNvPr>
        <xdr:cNvSpPr txBox="1"/>
      </xdr:nvSpPr>
      <xdr:spPr>
        <a:xfrm>
          <a:off x="4686300" y="948041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252,078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27791</xdr:rowOff>
    </xdr:from>
    <xdr:to>
      <xdr:col>24</xdr:col>
      <xdr:colOff>114300</xdr:colOff>
      <xdr:row>56</xdr:row>
      <xdr:rowOff>129391</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4584700" y="96289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54</xdr:row>
      <xdr:rowOff>5814</xdr:rowOff>
    </xdr:from>
    <xdr:to>
      <xdr:col>19</xdr:col>
      <xdr:colOff>177800</xdr:colOff>
      <xdr:row>55</xdr:row>
      <xdr:rowOff>134538</xdr:rowOff>
    </xdr:to>
    <xdr:cxnSp macro="">
      <xdr:nvCxnSpPr>
        <xdr:cNvPr id="123" name="直線コネクタ 122">
          <a:extLst>
            <a:ext uri="{FF2B5EF4-FFF2-40B4-BE49-F238E27FC236}">
              <a16:creationId xmlns:a16="http://schemas.microsoft.com/office/drawing/2014/main" id="{00000000-0008-0000-0700-00007B000000}"/>
            </a:ext>
          </a:extLst>
        </xdr:cNvPr>
        <xdr:cNvCxnSpPr/>
      </xdr:nvCxnSpPr>
      <xdr:spPr>
        <a:xfrm>
          <a:off x="2908300" y="9264114"/>
          <a:ext cx="889000" cy="300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52849</xdr:rowOff>
    </xdr:from>
    <xdr:to>
      <xdr:col>20</xdr:col>
      <xdr:colOff>38100</xdr:colOff>
      <xdr:row>56</xdr:row>
      <xdr:rowOff>154449</xdr:rowOff>
    </xdr:to>
    <xdr:sp macro="" textlink="">
      <xdr:nvSpPr>
        <xdr:cNvPr id="124" name="フローチャート: 判断 123">
          <a:extLst>
            <a:ext uri="{FF2B5EF4-FFF2-40B4-BE49-F238E27FC236}">
              <a16:creationId xmlns:a16="http://schemas.microsoft.com/office/drawing/2014/main" id="{00000000-0008-0000-0700-00007C000000}"/>
            </a:ext>
          </a:extLst>
        </xdr:cNvPr>
        <xdr:cNvSpPr/>
      </xdr:nvSpPr>
      <xdr:spPr>
        <a:xfrm>
          <a:off x="3746500" y="9654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145576</xdr:rowOff>
    </xdr:from>
    <xdr:ext cx="599010" cy="259045"/>
    <xdr:sp macro="" textlink="">
      <xdr:nvSpPr>
        <xdr:cNvPr id="125" name="テキスト ボックス 124">
          <a:extLst>
            <a:ext uri="{FF2B5EF4-FFF2-40B4-BE49-F238E27FC236}">
              <a16:creationId xmlns:a16="http://schemas.microsoft.com/office/drawing/2014/main" id="{00000000-0008-0000-0700-00007D000000}"/>
            </a:ext>
          </a:extLst>
        </xdr:cNvPr>
        <xdr:cNvSpPr txBox="1"/>
      </xdr:nvSpPr>
      <xdr:spPr>
        <a:xfrm>
          <a:off x="3497795" y="97467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238,924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54</xdr:row>
      <xdr:rowOff>5814</xdr:rowOff>
    </xdr:from>
    <xdr:to>
      <xdr:col>15</xdr:col>
      <xdr:colOff>50800</xdr:colOff>
      <xdr:row>55</xdr:row>
      <xdr:rowOff>16650</xdr:rowOff>
    </xdr:to>
    <xdr:cxnSp macro="">
      <xdr:nvCxnSpPr>
        <xdr:cNvPr id="126" name="直線コネクタ 125">
          <a:extLst>
            <a:ext uri="{FF2B5EF4-FFF2-40B4-BE49-F238E27FC236}">
              <a16:creationId xmlns:a16="http://schemas.microsoft.com/office/drawing/2014/main" id="{00000000-0008-0000-0700-00007E000000}"/>
            </a:ext>
          </a:extLst>
        </xdr:cNvPr>
        <xdr:cNvCxnSpPr/>
      </xdr:nvCxnSpPr>
      <xdr:spPr>
        <a:xfrm flipV="1">
          <a:off x="2019300" y="9264114"/>
          <a:ext cx="889000" cy="18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39875</xdr:rowOff>
    </xdr:from>
    <xdr:to>
      <xdr:col>15</xdr:col>
      <xdr:colOff>101600</xdr:colOff>
      <xdr:row>56</xdr:row>
      <xdr:rowOff>141475</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2857500" y="9641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132602</xdr:rowOff>
    </xdr:from>
    <xdr:ext cx="599010"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2608795" y="97338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55</xdr:row>
      <xdr:rowOff>11754</xdr:rowOff>
    </xdr:from>
    <xdr:to>
      <xdr:col>10</xdr:col>
      <xdr:colOff>114300</xdr:colOff>
      <xdr:row>55</xdr:row>
      <xdr:rowOff>16650</xdr:rowOff>
    </xdr:to>
    <xdr:cxnSp macro="">
      <xdr:nvCxnSpPr>
        <xdr:cNvPr id="129" name="直線コネクタ 128">
          <a:extLst>
            <a:ext uri="{FF2B5EF4-FFF2-40B4-BE49-F238E27FC236}">
              <a16:creationId xmlns:a16="http://schemas.microsoft.com/office/drawing/2014/main" id="{00000000-0008-0000-0700-000081000000}"/>
            </a:ext>
          </a:extLst>
        </xdr:cNvPr>
        <xdr:cNvCxnSpPr/>
      </xdr:nvCxnSpPr>
      <xdr:spPr>
        <a:xfrm>
          <a:off x="1130300" y="9441504"/>
          <a:ext cx="889000" cy="48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162244</xdr:rowOff>
    </xdr:from>
    <xdr:to>
      <xdr:col>10</xdr:col>
      <xdr:colOff>165100</xdr:colOff>
      <xdr:row>56</xdr:row>
      <xdr:rowOff>92394</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968500" y="95919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83521</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1719795" y="96847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34794</xdr:rowOff>
    </xdr:from>
    <xdr:to>
      <xdr:col>6</xdr:col>
      <xdr:colOff>38100</xdr:colOff>
      <xdr:row>55</xdr:row>
      <xdr:rowOff>136394</xdr:rowOff>
    </xdr:to>
    <xdr:sp macro="" textlink="">
      <xdr:nvSpPr>
        <xdr:cNvPr id="132" name="フローチャート: 判断 131">
          <a:extLst>
            <a:ext uri="{FF2B5EF4-FFF2-40B4-BE49-F238E27FC236}">
              <a16:creationId xmlns:a16="http://schemas.microsoft.com/office/drawing/2014/main" id="{00000000-0008-0000-0700-000084000000}"/>
            </a:ext>
          </a:extLst>
        </xdr:cNvPr>
        <xdr:cNvSpPr/>
      </xdr:nvSpPr>
      <xdr:spPr>
        <a:xfrm>
          <a:off x="1079500" y="9464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127521</xdr:rowOff>
    </xdr:from>
    <xdr:ext cx="59901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830795" y="95572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77663</xdr:rowOff>
    </xdr:from>
    <xdr:to>
      <xdr:col>24</xdr:col>
      <xdr:colOff>114300</xdr:colOff>
      <xdr:row>57</xdr:row>
      <xdr:rowOff>7813</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4584700" y="9678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56090</xdr:rowOff>
    </xdr:from>
    <xdr:ext cx="599010" cy="259045"/>
    <xdr:sp macro="" textlink="">
      <xdr:nvSpPr>
        <xdr:cNvPr id="140" name="総務費該当値テキスト">
          <a:extLst>
            <a:ext uri="{FF2B5EF4-FFF2-40B4-BE49-F238E27FC236}">
              <a16:creationId xmlns:a16="http://schemas.microsoft.com/office/drawing/2014/main" id="{00000000-0008-0000-0700-00008C000000}"/>
            </a:ext>
          </a:extLst>
        </xdr:cNvPr>
        <xdr:cNvSpPr txBox="1"/>
      </xdr:nvSpPr>
      <xdr:spPr>
        <a:xfrm>
          <a:off x="4686300" y="96572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225,899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83738</xdr:rowOff>
    </xdr:from>
    <xdr:to>
      <xdr:col>20</xdr:col>
      <xdr:colOff>38100</xdr:colOff>
      <xdr:row>56</xdr:row>
      <xdr:rowOff>13888</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3746500" y="9513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54</xdr:row>
      <xdr:rowOff>30415</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3497795" y="92887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53</xdr:row>
      <xdr:rowOff>126464</xdr:rowOff>
    </xdr:from>
    <xdr:to>
      <xdr:col>15</xdr:col>
      <xdr:colOff>101600</xdr:colOff>
      <xdr:row>54</xdr:row>
      <xdr:rowOff>56614</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2857500" y="9213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52</xdr:row>
      <xdr:rowOff>73141</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2608795" y="89885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54</xdr:row>
      <xdr:rowOff>137300</xdr:rowOff>
    </xdr:from>
    <xdr:to>
      <xdr:col>10</xdr:col>
      <xdr:colOff>165100</xdr:colOff>
      <xdr:row>55</xdr:row>
      <xdr:rowOff>67450</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968500" y="939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53</xdr:row>
      <xdr:rowOff>83977</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1719795" y="91708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374,593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132404</xdr:rowOff>
    </xdr:from>
    <xdr:to>
      <xdr:col>6</xdr:col>
      <xdr:colOff>38100</xdr:colOff>
      <xdr:row>55</xdr:row>
      <xdr:rowOff>62554</xdr:rowOff>
    </xdr:to>
    <xdr:sp macro="" textlink="">
      <xdr:nvSpPr>
        <xdr:cNvPr id="147" name="楕円 146">
          <a:extLst>
            <a:ext uri="{FF2B5EF4-FFF2-40B4-BE49-F238E27FC236}">
              <a16:creationId xmlns:a16="http://schemas.microsoft.com/office/drawing/2014/main" id="{00000000-0008-0000-0700-000093000000}"/>
            </a:ext>
          </a:extLst>
        </xdr:cNvPr>
        <xdr:cNvSpPr/>
      </xdr:nvSpPr>
      <xdr:spPr>
        <a:xfrm>
          <a:off x="1079500" y="9390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53</xdr:row>
      <xdr:rowOff>79081</xdr:rowOff>
    </xdr:from>
    <xdr:ext cx="599010" cy="259045"/>
    <xdr:sp macro="" textlink="">
      <xdr:nvSpPr>
        <xdr:cNvPr id="148" name="テキスト ボックス 147">
          <a:extLst>
            <a:ext uri="{FF2B5EF4-FFF2-40B4-BE49-F238E27FC236}">
              <a16:creationId xmlns:a16="http://schemas.microsoft.com/office/drawing/2014/main" id="{00000000-0008-0000-0700-000094000000}"/>
            </a:ext>
          </a:extLst>
        </xdr:cNvPr>
        <xdr:cNvSpPr txBox="1"/>
      </xdr:nvSpPr>
      <xdr:spPr>
        <a:xfrm>
          <a:off x="830795" y="91659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186,060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a:extLst>
            <a:ext uri="{FF2B5EF4-FFF2-40B4-BE49-F238E27FC236}">
              <a16:creationId xmlns:a16="http://schemas.microsoft.com/office/drawing/2014/main" id="{00000000-0008-0000-0700-00009C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a:extLst>
            <a:ext uri="{FF2B5EF4-FFF2-40B4-BE49-F238E27FC236}">
              <a16:creationId xmlns:a16="http://schemas.microsoft.com/office/drawing/2014/main" id="{00000000-0008-0000-07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43018</xdr:rowOff>
    </xdr:from>
    <xdr:to>
      <xdr:col>24</xdr:col>
      <xdr:colOff>62865</xdr:colOff>
      <xdr:row>79</xdr:row>
      <xdr:rowOff>6259</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4633595" y="12215968"/>
          <a:ext cx="1270" cy="13348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10086</xdr:rowOff>
    </xdr:from>
    <xdr:ext cx="599010" cy="259045"/>
    <xdr:sp macro="" textlink="">
      <xdr:nvSpPr>
        <xdr:cNvPr id="174" name="民生費最小値テキスト">
          <a:extLst>
            <a:ext uri="{FF2B5EF4-FFF2-40B4-BE49-F238E27FC236}">
              <a16:creationId xmlns:a16="http://schemas.microsoft.com/office/drawing/2014/main" id="{00000000-0008-0000-0700-0000AE000000}"/>
            </a:ext>
          </a:extLst>
        </xdr:cNvPr>
        <xdr:cNvSpPr txBox="1"/>
      </xdr:nvSpPr>
      <xdr:spPr>
        <a:xfrm>
          <a:off x="4686300" y="135546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6259</xdr:rowOff>
    </xdr:from>
    <xdr:to>
      <xdr:col>24</xdr:col>
      <xdr:colOff>152400</xdr:colOff>
      <xdr:row>79</xdr:row>
      <xdr:rowOff>6259</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35508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161145</xdr:rowOff>
    </xdr:from>
    <xdr:ext cx="599010" cy="259045"/>
    <xdr:sp macro="" textlink="">
      <xdr:nvSpPr>
        <xdr:cNvPr id="176" name="民生費最大値テキスト">
          <a:extLst>
            <a:ext uri="{FF2B5EF4-FFF2-40B4-BE49-F238E27FC236}">
              <a16:creationId xmlns:a16="http://schemas.microsoft.com/office/drawing/2014/main" id="{00000000-0008-0000-0700-0000B0000000}"/>
            </a:ext>
          </a:extLst>
        </xdr:cNvPr>
        <xdr:cNvSpPr txBox="1"/>
      </xdr:nvSpPr>
      <xdr:spPr>
        <a:xfrm>
          <a:off x="4686300" y="119911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330,188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43018</xdr:rowOff>
    </xdr:from>
    <xdr:to>
      <xdr:col>24</xdr:col>
      <xdr:colOff>152400</xdr:colOff>
      <xdr:row>71</xdr:row>
      <xdr:rowOff>43018</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22159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53586</xdr:rowOff>
    </xdr:from>
    <xdr:to>
      <xdr:col>24</xdr:col>
      <xdr:colOff>63500</xdr:colOff>
      <xdr:row>78</xdr:row>
      <xdr:rowOff>22208</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3797300" y="13255236"/>
          <a:ext cx="838200" cy="1400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133890</xdr:rowOff>
    </xdr:from>
    <xdr:ext cx="599010" cy="259045"/>
    <xdr:sp macro="" textlink="">
      <xdr:nvSpPr>
        <xdr:cNvPr id="179" name="民生費平均値テキスト">
          <a:extLst>
            <a:ext uri="{FF2B5EF4-FFF2-40B4-BE49-F238E27FC236}">
              <a16:creationId xmlns:a16="http://schemas.microsoft.com/office/drawing/2014/main" id="{00000000-0008-0000-0700-0000B3000000}"/>
            </a:ext>
          </a:extLst>
        </xdr:cNvPr>
        <xdr:cNvSpPr txBox="1"/>
      </xdr:nvSpPr>
      <xdr:spPr>
        <a:xfrm>
          <a:off x="4686300" y="1264974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111013</xdr:rowOff>
    </xdr:from>
    <xdr:to>
      <xdr:col>24</xdr:col>
      <xdr:colOff>114300</xdr:colOff>
      <xdr:row>75</xdr:row>
      <xdr:rowOff>41163</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4584700" y="12798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22208</xdr:rowOff>
    </xdr:from>
    <xdr:to>
      <xdr:col>19</xdr:col>
      <xdr:colOff>177800</xdr:colOff>
      <xdr:row>78</xdr:row>
      <xdr:rowOff>63926</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2908300" y="13395308"/>
          <a:ext cx="889000" cy="41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74</xdr:row>
      <xdr:rowOff>156490</xdr:rowOff>
    </xdr:from>
    <xdr:to>
      <xdr:col>20</xdr:col>
      <xdr:colOff>38100</xdr:colOff>
      <xdr:row>75</xdr:row>
      <xdr:rowOff>86640</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3746500" y="12843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103167</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3497795" y="126190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152479</xdr:rowOff>
    </xdr:from>
    <xdr:to>
      <xdr:col>15</xdr:col>
      <xdr:colOff>50800</xdr:colOff>
      <xdr:row>78</xdr:row>
      <xdr:rowOff>63926</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a:off x="2019300" y="13354129"/>
          <a:ext cx="889000" cy="828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98341</xdr:rowOff>
    </xdr:from>
    <xdr:to>
      <xdr:col>15</xdr:col>
      <xdr:colOff>101600</xdr:colOff>
      <xdr:row>76</xdr:row>
      <xdr:rowOff>28491</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2857500" y="129570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45018</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2608795" y="127323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226,261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152479</xdr:rowOff>
    </xdr:from>
    <xdr:to>
      <xdr:col>10</xdr:col>
      <xdr:colOff>114300</xdr:colOff>
      <xdr:row>78</xdr:row>
      <xdr:rowOff>162012</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flipV="1">
          <a:off x="1130300" y="13354129"/>
          <a:ext cx="889000" cy="180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9614</xdr:rowOff>
    </xdr:from>
    <xdr:to>
      <xdr:col>10</xdr:col>
      <xdr:colOff>165100</xdr:colOff>
      <xdr:row>75</xdr:row>
      <xdr:rowOff>111214</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968500" y="12868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73</xdr:row>
      <xdr:rowOff>127741</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719795" y="126435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95858</xdr:rowOff>
    </xdr:from>
    <xdr:to>
      <xdr:col>6</xdr:col>
      <xdr:colOff>38100</xdr:colOff>
      <xdr:row>77</xdr:row>
      <xdr:rowOff>26008</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079500" y="131260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42534</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830795" y="129012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2786</xdr:rowOff>
    </xdr:from>
    <xdr:to>
      <xdr:col>24</xdr:col>
      <xdr:colOff>114300</xdr:colOff>
      <xdr:row>77</xdr:row>
      <xdr:rowOff>104386</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4584700" y="13204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152663</xdr:rowOff>
    </xdr:from>
    <xdr:ext cx="599010" cy="259045"/>
    <xdr:sp macro="" textlink="">
      <xdr:nvSpPr>
        <xdr:cNvPr id="198" name="民生費該当値テキスト">
          <a:extLst>
            <a:ext uri="{FF2B5EF4-FFF2-40B4-BE49-F238E27FC236}">
              <a16:creationId xmlns:a16="http://schemas.microsoft.com/office/drawing/2014/main" id="{00000000-0008-0000-0700-0000C6000000}"/>
            </a:ext>
          </a:extLst>
        </xdr:cNvPr>
        <xdr:cNvSpPr txBox="1"/>
      </xdr:nvSpPr>
      <xdr:spPr>
        <a:xfrm>
          <a:off x="4686300" y="131828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193,801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142858</xdr:rowOff>
    </xdr:from>
    <xdr:to>
      <xdr:col>20</xdr:col>
      <xdr:colOff>38100</xdr:colOff>
      <xdr:row>78</xdr:row>
      <xdr:rowOff>73008</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3746500" y="13344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78</xdr:row>
      <xdr:rowOff>64135</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3497795" y="134372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13126</xdr:rowOff>
    </xdr:from>
    <xdr:to>
      <xdr:col>15</xdr:col>
      <xdr:colOff>101600</xdr:colOff>
      <xdr:row>78</xdr:row>
      <xdr:rowOff>114726</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2857500" y="13386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105853</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2608795" y="134789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101679</xdr:rowOff>
    </xdr:from>
    <xdr:to>
      <xdr:col>10</xdr:col>
      <xdr:colOff>165100</xdr:colOff>
      <xdr:row>78</xdr:row>
      <xdr:rowOff>31829</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968500" y="13303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22956</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1719795" y="133960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111212</xdr:rowOff>
    </xdr:from>
    <xdr:to>
      <xdr:col>6</xdr:col>
      <xdr:colOff>38100</xdr:colOff>
      <xdr:row>79</xdr:row>
      <xdr:rowOff>41362</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079500" y="13484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32489</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830795" y="135770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衛生費グラフ枠">
          <a:extLst>
            <a:ext uri="{FF2B5EF4-FFF2-40B4-BE49-F238E27FC236}">
              <a16:creationId xmlns:a16="http://schemas.microsoft.com/office/drawing/2014/main" id="{00000000-0008-0000-0700-0000E5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82150</xdr:rowOff>
    </xdr:from>
    <xdr:to>
      <xdr:col>24</xdr:col>
      <xdr:colOff>62865</xdr:colOff>
      <xdr:row>98</xdr:row>
      <xdr:rowOff>85967</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flipV="1">
          <a:off x="4633595" y="15512650"/>
          <a:ext cx="1270" cy="13754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89794</xdr:rowOff>
    </xdr:from>
    <xdr:ext cx="534377" cy="259045"/>
    <xdr:sp macro="" textlink="">
      <xdr:nvSpPr>
        <xdr:cNvPr id="231" name="衛生費最小値テキスト">
          <a:extLst>
            <a:ext uri="{FF2B5EF4-FFF2-40B4-BE49-F238E27FC236}">
              <a16:creationId xmlns:a16="http://schemas.microsoft.com/office/drawing/2014/main" id="{00000000-0008-0000-0700-0000E7000000}"/>
            </a:ext>
          </a:extLst>
        </xdr:cNvPr>
        <xdr:cNvSpPr txBox="1"/>
      </xdr:nvSpPr>
      <xdr:spPr>
        <a:xfrm>
          <a:off x="4686300" y="16891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34,103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85967</xdr:rowOff>
    </xdr:from>
    <xdr:to>
      <xdr:col>24</xdr:col>
      <xdr:colOff>152400</xdr:colOff>
      <xdr:row>98</xdr:row>
      <xdr:rowOff>85967</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4546600" y="168880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28827</xdr:rowOff>
    </xdr:from>
    <xdr:ext cx="599010" cy="259045"/>
    <xdr:sp macro="" textlink="">
      <xdr:nvSpPr>
        <xdr:cNvPr id="233" name="衛生費最大値テキスト">
          <a:extLst>
            <a:ext uri="{FF2B5EF4-FFF2-40B4-BE49-F238E27FC236}">
              <a16:creationId xmlns:a16="http://schemas.microsoft.com/office/drawing/2014/main" id="{00000000-0008-0000-0700-0000E9000000}"/>
            </a:ext>
          </a:extLst>
        </xdr:cNvPr>
        <xdr:cNvSpPr txBox="1"/>
      </xdr:nvSpPr>
      <xdr:spPr>
        <a:xfrm>
          <a:off x="4686300" y="152878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395,105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82150</xdr:rowOff>
    </xdr:from>
    <xdr:to>
      <xdr:col>24</xdr:col>
      <xdr:colOff>152400</xdr:colOff>
      <xdr:row>90</xdr:row>
      <xdr:rowOff>82150</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4546600" y="155126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54680</xdr:rowOff>
    </xdr:from>
    <xdr:to>
      <xdr:col>24</xdr:col>
      <xdr:colOff>63500</xdr:colOff>
      <xdr:row>98</xdr:row>
      <xdr:rowOff>58510</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3797300" y="16856780"/>
          <a:ext cx="838200" cy="3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39733</xdr:rowOff>
    </xdr:from>
    <xdr:ext cx="599010" cy="259045"/>
    <xdr:sp macro="" textlink="">
      <xdr:nvSpPr>
        <xdr:cNvPr id="236" name="衛生費平均値テキスト">
          <a:extLst>
            <a:ext uri="{FF2B5EF4-FFF2-40B4-BE49-F238E27FC236}">
              <a16:creationId xmlns:a16="http://schemas.microsoft.com/office/drawing/2014/main" id="{00000000-0008-0000-0700-0000EC000000}"/>
            </a:ext>
          </a:extLst>
        </xdr:cNvPr>
        <xdr:cNvSpPr txBox="1"/>
      </xdr:nvSpPr>
      <xdr:spPr>
        <a:xfrm>
          <a:off x="4686300" y="1632748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16856</xdr:rowOff>
    </xdr:from>
    <xdr:to>
      <xdr:col>24</xdr:col>
      <xdr:colOff>114300</xdr:colOff>
      <xdr:row>96</xdr:row>
      <xdr:rowOff>118456</xdr:rowOff>
    </xdr:to>
    <xdr:sp macro="" textlink="">
      <xdr:nvSpPr>
        <xdr:cNvPr id="237" name="フローチャート: 判断 236">
          <a:extLst>
            <a:ext uri="{FF2B5EF4-FFF2-40B4-BE49-F238E27FC236}">
              <a16:creationId xmlns:a16="http://schemas.microsoft.com/office/drawing/2014/main" id="{00000000-0008-0000-0700-0000ED000000}"/>
            </a:ext>
          </a:extLst>
        </xdr:cNvPr>
        <xdr:cNvSpPr/>
      </xdr:nvSpPr>
      <xdr:spPr>
        <a:xfrm>
          <a:off x="4584700" y="16476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54680</xdr:rowOff>
    </xdr:from>
    <xdr:to>
      <xdr:col>19</xdr:col>
      <xdr:colOff>177800</xdr:colOff>
      <xdr:row>98</xdr:row>
      <xdr:rowOff>68247</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2908300" y="16856780"/>
          <a:ext cx="889000" cy="135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59669</xdr:rowOff>
    </xdr:from>
    <xdr:to>
      <xdr:col>20</xdr:col>
      <xdr:colOff>38100</xdr:colOff>
      <xdr:row>96</xdr:row>
      <xdr:rowOff>161269</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3746500" y="16518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6346</xdr:rowOff>
    </xdr:from>
    <xdr:ext cx="599010"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3497795" y="162940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68247</xdr:rowOff>
    </xdr:from>
    <xdr:to>
      <xdr:col>15</xdr:col>
      <xdr:colOff>50800</xdr:colOff>
      <xdr:row>98</xdr:row>
      <xdr:rowOff>74750</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2019300" y="16870347"/>
          <a:ext cx="889000" cy="65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99251</xdr:rowOff>
    </xdr:from>
    <xdr:to>
      <xdr:col>15</xdr:col>
      <xdr:colOff>101600</xdr:colOff>
      <xdr:row>97</xdr:row>
      <xdr:rowOff>29401</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2857500" y="16558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45928</xdr:rowOff>
    </xdr:from>
    <xdr:ext cx="599010"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2608795" y="163336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74750</xdr:rowOff>
    </xdr:from>
    <xdr:to>
      <xdr:col>10</xdr:col>
      <xdr:colOff>114300</xdr:colOff>
      <xdr:row>98</xdr:row>
      <xdr:rowOff>99375</xdr:rowOff>
    </xdr:to>
    <xdr:cxnSp macro="">
      <xdr:nvCxnSpPr>
        <xdr:cNvPr id="244" name="直線コネクタ 243">
          <a:extLst>
            <a:ext uri="{FF2B5EF4-FFF2-40B4-BE49-F238E27FC236}">
              <a16:creationId xmlns:a16="http://schemas.microsoft.com/office/drawing/2014/main" id="{00000000-0008-0000-0700-0000F4000000}"/>
            </a:ext>
          </a:extLst>
        </xdr:cNvPr>
        <xdr:cNvCxnSpPr/>
      </xdr:nvCxnSpPr>
      <xdr:spPr>
        <a:xfrm flipV="1">
          <a:off x="1130300" y="16876850"/>
          <a:ext cx="889000" cy="24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104434</xdr:rowOff>
    </xdr:from>
    <xdr:to>
      <xdr:col>10</xdr:col>
      <xdr:colOff>165100</xdr:colOff>
      <xdr:row>97</xdr:row>
      <xdr:rowOff>34584</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1968500" y="16563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51111</xdr:rowOff>
    </xdr:from>
    <xdr:ext cx="59901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1719795" y="163388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157629</xdr:rowOff>
    </xdr:from>
    <xdr:to>
      <xdr:col>6</xdr:col>
      <xdr:colOff>38100</xdr:colOff>
      <xdr:row>97</xdr:row>
      <xdr:rowOff>87779</xdr:rowOff>
    </xdr:to>
    <xdr:sp macro="" textlink="">
      <xdr:nvSpPr>
        <xdr:cNvPr id="247" name="フローチャート: 判断 246">
          <a:extLst>
            <a:ext uri="{FF2B5EF4-FFF2-40B4-BE49-F238E27FC236}">
              <a16:creationId xmlns:a16="http://schemas.microsoft.com/office/drawing/2014/main" id="{00000000-0008-0000-0700-0000F7000000}"/>
            </a:ext>
          </a:extLst>
        </xdr:cNvPr>
        <xdr:cNvSpPr/>
      </xdr:nvSpPr>
      <xdr:spPr>
        <a:xfrm>
          <a:off x="1079500" y="16616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104306</xdr:rowOff>
    </xdr:from>
    <xdr:ext cx="534377"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863111" y="163920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7710</xdr:rowOff>
    </xdr:from>
    <xdr:to>
      <xdr:col>24</xdr:col>
      <xdr:colOff>114300</xdr:colOff>
      <xdr:row>98</xdr:row>
      <xdr:rowOff>109310</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4584700" y="16809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94087</xdr:rowOff>
    </xdr:from>
    <xdr:ext cx="534377" cy="259045"/>
    <xdr:sp macro="" textlink="">
      <xdr:nvSpPr>
        <xdr:cNvPr id="255" name="衛生費該当値テキスト">
          <a:extLst>
            <a:ext uri="{FF2B5EF4-FFF2-40B4-BE49-F238E27FC236}">
              <a16:creationId xmlns:a16="http://schemas.microsoft.com/office/drawing/2014/main" id="{00000000-0008-0000-0700-0000FF000000}"/>
            </a:ext>
          </a:extLst>
        </xdr:cNvPr>
        <xdr:cNvSpPr txBox="1"/>
      </xdr:nvSpPr>
      <xdr:spPr>
        <a:xfrm>
          <a:off x="4686300" y="16724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3880</xdr:rowOff>
    </xdr:from>
    <xdr:to>
      <xdr:col>20</xdr:col>
      <xdr:colOff>38100</xdr:colOff>
      <xdr:row>98</xdr:row>
      <xdr:rowOff>105480</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3746500" y="16805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96607</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3530111" y="168987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17447</xdr:rowOff>
    </xdr:from>
    <xdr:to>
      <xdr:col>15</xdr:col>
      <xdr:colOff>101600</xdr:colOff>
      <xdr:row>98</xdr:row>
      <xdr:rowOff>119047</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2857500" y="168195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110174</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2641111" y="16912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23950</xdr:rowOff>
    </xdr:from>
    <xdr:to>
      <xdr:col>10</xdr:col>
      <xdr:colOff>165100</xdr:colOff>
      <xdr:row>98</xdr:row>
      <xdr:rowOff>125550</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1968500" y="16826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116677</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1752111" y="169187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48575</xdr:rowOff>
    </xdr:from>
    <xdr:to>
      <xdr:col>6</xdr:col>
      <xdr:colOff>38100</xdr:colOff>
      <xdr:row>98</xdr:row>
      <xdr:rowOff>150175</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1079500" y="16850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141302</xdr:rowOff>
    </xdr:from>
    <xdr:ext cx="534377" cy="259045"/>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863111" y="16943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労働費グラフ枠">
          <a:extLst>
            <a:ext uri="{FF2B5EF4-FFF2-40B4-BE49-F238E27FC236}">
              <a16:creationId xmlns:a16="http://schemas.microsoft.com/office/drawing/2014/main" id="{00000000-0008-0000-07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32</xdr:row>
      <xdr:rowOff>2083</xdr:rowOff>
    </xdr:from>
    <xdr:to>
      <xdr:col>54</xdr:col>
      <xdr:colOff>189865</xdr:colOff>
      <xdr:row>38</xdr:row>
      <xdr:rowOff>139700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flipV="1">
          <a:off x="10475595" y="5488483"/>
          <a:ext cx="1270" cy="11663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86" name="労働費最小値テキスト">
          <a:extLst>
            <a:ext uri="{FF2B5EF4-FFF2-40B4-BE49-F238E27FC236}">
              <a16:creationId xmlns:a16="http://schemas.microsoft.com/office/drawing/2014/main" id="{00000000-0008-0000-0700-00001E010000}"/>
            </a:ext>
          </a:extLst>
        </xdr:cNvPr>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120210</xdr:rowOff>
    </xdr:from>
    <xdr:ext cx="469744" cy="259045"/>
    <xdr:sp macro="" textlink="">
      <xdr:nvSpPr>
        <xdr:cNvPr id="288" name="労働費最大値テキスト">
          <a:extLst>
            <a:ext uri="{FF2B5EF4-FFF2-40B4-BE49-F238E27FC236}">
              <a16:creationId xmlns:a16="http://schemas.microsoft.com/office/drawing/2014/main" id="{00000000-0008-0000-0700-000020010000}"/>
            </a:ext>
          </a:extLst>
        </xdr:cNvPr>
        <xdr:cNvSpPr txBox="1"/>
      </xdr:nvSpPr>
      <xdr:spPr>
        <a:xfrm>
          <a:off x="10528300" y="52637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5,102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32</xdr:row>
      <xdr:rowOff>2083</xdr:rowOff>
    </xdr:from>
    <xdr:to>
      <xdr:col>55</xdr:col>
      <xdr:colOff>88900</xdr:colOff>
      <xdr:row>32</xdr:row>
      <xdr:rowOff>2083</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10388600" y="5488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118669</xdr:rowOff>
    </xdr:from>
    <xdr:to>
      <xdr:col>55</xdr:col>
      <xdr:colOff>0</xdr:colOff>
      <xdr:row>38</xdr:row>
      <xdr:rowOff>133528</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flipV="1">
          <a:off x="9639300" y="6633769"/>
          <a:ext cx="838200" cy="14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11650</xdr:rowOff>
    </xdr:from>
    <xdr:ext cx="378565" cy="259045"/>
    <xdr:sp macro="" textlink="">
      <xdr:nvSpPr>
        <xdr:cNvPr id="291" name="労働費平均値テキスト">
          <a:extLst>
            <a:ext uri="{FF2B5EF4-FFF2-40B4-BE49-F238E27FC236}">
              <a16:creationId xmlns:a16="http://schemas.microsoft.com/office/drawing/2014/main" id="{00000000-0008-0000-0700-000023010000}"/>
            </a:ext>
          </a:extLst>
        </xdr:cNvPr>
        <xdr:cNvSpPr txBox="1"/>
      </xdr:nvSpPr>
      <xdr:spPr>
        <a:xfrm>
          <a:off x="10528300" y="635530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160224</xdr:rowOff>
    </xdr:from>
    <xdr:to>
      <xdr:col>55</xdr:col>
      <xdr:colOff>50800</xdr:colOff>
      <xdr:row>38</xdr:row>
      <xdr:rowOff>90374</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10426700" y="65038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127356</xdr:rowOff>
    </xdr:from>
    <xdr:to>
      <xdr:col>50</xdr:col>
      <xdr:colOff>114300</xdr:colOff>
      <xdr:row>38</xdr:row>
      <xdr:rowOff>133528</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8750300" y="6642456"/>
          <a:ext cx="889000" cy="6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148793</xdr:rowOff>
    </xdr:from>
    <xdr:to>
      <xdr:col>50</xdr:col>
      <xdr:colOff>165100</xdr:colOff>
      <xdr:row>38</xdr:row>
      <xdr:rowOff>78943</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9588500" y="6492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95470</xdr:rowOff>
    </xdr:from>
    <xdr:ext cx="378565" cy="259045"/>
    <xdr:sp macro=""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9450017" y="626767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127356</xdr:rowOff>
    </xdr:from>
    <xdr:to>
      <xdr:col>45</xdr:col>
      <xdr:colOff>177800</xdr:colOff>
      <xdr:row>38</xdr:row>
      <xdr:rowOff>132385</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flipV="1">
          <a:off x="7861300" y="6642456"/>
          <a:ext cx="889000" cy="5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151079</xdr:rowOff>
    </xdr:from>
    <xdr:to>
      <xdr:col>46</xdr:col>
      <xdr:colOff>38100</xdr:colOff>
      <xdr:row>38</xdr:row>
      <xdr:rowOff>81229</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8699500" y="6494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97756</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8561017" y="626995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125070</xdr:rowOff>
    </xdr:from>
    <xdr:to>
      <xdr:col>41</xdr:col>
      <xdr:colOff>50800</xdr:colOff>
      <xdr:row>38</xdr:row>
      <xdr:rowOff>132385</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a:off x="6972300" y="6640170"/>
          <a:ext cx="889000" cy="7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166167</xdr:rowOff>
    </xdr:from>
    <xdr:to>
      <xdr:col>41</xdr:col>
      <xdr:colOff>101600</xdr:colOff>
      <xdr:row>38</xdr:row>
      <xdr:rowOff>96317</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7810500" y="65098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112844</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7672017" y="628504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166853</xdr:rowOff>
    </xdr:from>
    <xdr:to>
      <xdr:col>36</xdr:col>
      <xdr:colOff>165100</xdr:colOff>
      <xdr:row>38</xdr:row>
      <xdr:rowOff>97003</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6921500" y="6510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113530</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6783017" y="628573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67869</xdr:rowOff>
    </xdr:from>
    <xdr:to>
      <xdr:col>55</xdr:col>
      <xdr:colOff>50800</xdr:colOff>
      <xdr:row>38</xdr:row>
      <xdr:rowOff>169469</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10426700" y="6582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154246</xdr:rowOff>
    </xdr:from>
    <xdr:ext cx="313932" cy="259045"/>
    <xdr:sp macro="" textlink="">
      <xdr:nvSpPr>
        <xdr:cNvPr id="310" name="労働費該当値テキスト">
          <a:extLst>
            <a:ext uri="{FF2B5EF4-FFF2-40B4-BE49-F238E27FC236}">
              <a16:creationId xmlns:a16="http://schemas.microsoft.com/office/drawing/2014/main" id="{00000000-0008-0000-0700-000036010000}"/>
            </a:ext>
          </a:extLst>
        </xdr:cNvPr>
        <xdr:cNvSpPr txBox="1"/>
      </xdr:nvSpPr>
      <xdr:spPr>
        <a:xfrm>
          <a:off x="10528300" y="649789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82728</xdr:rowOff>
    </xdr:from>
    <xdr:to>
      <xdr:col>50</xdr:col>
      <xdr:colOff>165100</xdr:colOff>
      <xdr:row>39</xdr:row>
      <xdr:rowOff>12878</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9588500" y="6597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147833</xdr:colOff>
      <xdr:row>39</xdr:row>
      <xdr:rowOff>4005</xdr:rowOff>
    </xdr:from>
    <xdr:ext cx="313932"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9482333" y="669055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76556</xdr:rowOff>
    </xdr:from>
    <xdr:to>
      <xdr:col>46</xdr:col>
      <xdr:colOff>38100</xdr:colOff>
      <xdr:row>39</xdr:row>
      <xdr:rowOff>6706</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8699500" y="6591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20833</xdr:colOff>
      <xdr:row>38</xdr:row>
      <xdr:rowOff>169283</xdr:rowOff>
    </xdr:from>
    <xdr:ext cx="313932"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8593333" y="668438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81585</xdr:rowOff>
    </xdr:from>
    <xdr:to>
      <xdr:col>41</xdr:col>
      <xdr:colOff>101600</xdr:colOff>
      <xdr:row>39</xdr:row>
      <xdr:rowOff>11735</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7810500" y="6596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84333</xdr:colOff>
      <xdr:row>39</xdr:row>
      <xdr:rowOff>2862</xdr:rowOff>
    </xdr:from>
    <xdr:ext cx="313932"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7704333" y="668941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74270</xdr:rowOff>
    </xdr:from>
    <xdr:to>
      <xdr:col>36</xdr:col>
      <xdr:colOff>165100</xdr:colOff>
      <xdr:row>39</xdr:row>
      <xdr:rowOff>4420</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6921500" y="6589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147833</xdr:colOff>
      <xdr:row>38</xdr:row>
      <xdr:rowOff>166997</xdr:rowOff>
    </xdr:from>
    <xdr:ext cx="313932"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6815333" y="668209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7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農林水産業費グラフ枠">
          <a:extLst>
            <a:ext uri="{FF2B5EF4-FFF2-40B4-BE49-F238E27FC236}">
              <a16:creationId xmlns:a16="http://schemas.microsoft.com/office/drawing/2014/main" id="{00000000-0008-0000-07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101254</xdr:rowOff>
    </xdr:from>
    <xdr:to>
      <xdr:col>54</xdr:col>
      <xdr:colOff>189865</xdr:colOff>
      <xdr:row>58</xdr:row>
      <xdr:rowOff>138942</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flipV="1">
          <a:off x="10475595" y="8673754"/>
          <a:ext cx="1270" cy="14092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142769</xdr:rowOff>
    </xdr:from>
    <xdr:ext cx="534377" cy="259045"/>
    <xdr:sp macro="" textlink="">
      <xdr:nvSpPr>
        <xdr:cNvPr id="343" name="農林水産業費最小値テキスト">
          <a:extLst>
            <a:ext uri="{FF2B5EF4-FFF2-40B4-BE49-F238E27FC236}">
              <a16:creationId xmlns:a16="http://schemas.microsoft.com/office/drawing/2014/main" id="{00000000-0008-0000-0700-000057010000}"/>
            </a:ext>
          </a:extLst>
        </xdr:cNvPr>
        <xdr:cNvSpPr txBox="1"/>
      </xdr:nvSpPr>
      <xdr:spPr>
        <a:xfrm>
          <a:off x="10528300" y="10086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138942</xdr:rowOff>
    </xdr:from>
    <xdr:to>
      <xdr:col>55</xdr:col>
      <xdr:colOff>88900</xdr:colOff>
      <xdr:row>58</xdr:row>
      <xdr:rowOff>138942</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100830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47931</xdr:rowOff>
    </xdr:from>
    <xdr:ext cx="599010" cy="259045"/>
    <xdr:sp macro="" textlink="">
      <xdr:nvSpPr>
        <xdr:cNvPr id="345" name="農林水産業費最大値テキスト">
          <a:extLst>
            <a:ext uri="{FF2B5EF4-FFF2-40B4-BE49-F238E27FC236}">
              <a16:creationId xmlns:a16="http://schemas.microsoft.com/office/drawing/2014/main" id="{00000000-0008-0000-0700-000059010000}"/>
            </a:ext>
          </a:extLst>
        </xdr:cNvPr>
        <xdr:cNvSpPr txBox="1"/>
      </xdr:nvSpPr>
      <xdr:spPr>
        <a:xfrm>
          <a:off x="10528300" y="84489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390,091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101254</xdr:rowOff>
    </xdr:from>
    <xdr:to>
      <xdr:col>55</xdr:col>
      <xdr:colOff>88900</xdr:colOff>
      <xdr:row>50</xdr:row>
      <xdr:rowOff>101254</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10388600" y="86737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9493</xdr:rowOff>
    </xdr:from>
    <xdr:to>
      <xdr:col>55</xdr:col>
      <xdr:colOff>0</xdr:colOff>
      <xdr:row>57</xdr:row>
      <xdr:rowOff>65211</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9639300" y="9782143"/>
          <a:ext cx="838200" cy="55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94354</xdr:rowOff>
    </xdr:from>
    <xdr:ext cx="599010" cy="259045"/>
    <xdr:sp macro="" textlink="">
      <xdr:nvSpPr>
        <xdr:cNvPr id="348" name="農林水産業費平均値テキスト">
          <a:extLst>
            <a:ext uri="{FF2B5EF4-FFF2-40B4-BE49-F238E27FC236}">
              <a16:creationId xmlns:a16="http://schemas.microsoft.com/office/drawing/2014/main" id="{00000000-0008-0000-0700-00005C010000}"/>
            </a:ext>
          </a:extLst>
        </xdr:cNvPr>
        <xdr:cNvSpPr txBox="1"/>
      </xdr:nvSpPr>
      <xdr:spPr>
        <a:xfrm>
          <a:off x="10528300" y="952410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71477</xdr:rowOff>
    </xdr:from>
    <xdr:to>
      <xdr:col>55</xdr:col>
      <xdr:colOff>50800</xdr:colOff>
      <xdr:row>57</xdr:row>
      <xdr:rowOff>1627</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10426700" y="9672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25777</xdr:rowOff>
    </xdr:from>
    <xdr:to>
      <xdr:col>50</xdr:col>
      <xdr:colOff>114300</xdr:colOff>
      <xdr:row>57</xdr:row>
      <xdr:rowOff>65211</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a:off x="8750300" y="9798427"/>
          <a:ext cx="889000" cy="39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85223</xdr:rowOff>
    </xdr:from>
    <xdr:to>
      <xdr:col>50</xdr:col>
      <xdr:colOff>165100</xdr:colOff>
      <xdr:row>57</xdr:row>
      <xdr:rowOff>15373</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9588500" y="9686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55</xdr:row>
      <xdr:rowOff>31900</xdr:rowOff>
    </xdr:from>
    <xdr:ext cx="599010" cy="259045"/>
    <xdr:sp macro="" textlink="">
      <xdr:nvSpPr>
        <xdr:cNvPr id="352" name="テキスト ボックス 351">
          <a:extLst>
            <a:ext uri="{FF2B5EF4-FFF2-40B4-BE49-F238E27FC236}">
              <a16:creationId xmlns:a16="http://schemas.microsoft.com/office/drawing/2014/main" id="{00000000-0008-0000-0700-000060010000}"/>
            </a:ext>
          </a:extLst>
        </xdr:cNvPr>
        <xdr:cNvSpPr txBox="1"/>
      </xdr:nvSpPr>
      <xdr:spPr>
        <a:xfrm>
          <a:off x="9339795" y="94616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25777</xdr:rowOff>
    </xdr:from>
    <xdr:to>
      <xdr:col>45</xdr:col>
      <xdr:colOff>177800</xdr:colOff>
      <xdr:row>57</xdr:row>
      <xdr:rowOff>91743</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flipV="1">
          <a:off x="7861300" y="9798427"/>
          <a:ext cx="889000" cy="659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63449</xdr:rowOff>
    </xdr:from>
    <xdr:to>
      <xdr:col>46</xdr:col>
      <xdr:colOff>38100</xdr:colOff>
      <xdr:row>56</xdr:row>
      <xdr:rowOff>165049</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8699500" y="96646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55</xdr:row>
      <xdr:rowOff>10126</xdr:rowOff>
    </xdr:from>
    <xdr:ext cx="599010"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8450795" y="94398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54070</xdr:rowOff>
    </xdr:from>
    <xdr:to>
      <xdr:col>41</xdr:col>
      <xdr:colOff>50800</xdr:colOff>
      <xdr:row>57</xdr:row>
      <xdr:rowOff>91743</xdr:rowOff>
    </xdr:to>
    <xdr:cxnSp macro="">
      <xdr:nvCxnSpPr>
        <xdr:cNvPr id="356" name="直線コネクタ 355">
          <a:extLst>
            <a:ext uri="{FF2B5EF4-FFF2-40B4-BE49-F238E27FC236}">
              <a16:creationId xmlns:a16="http://schemas.microsoft.com/office/drawing/2014/main" id="{00000000-0008-0000-0700-000064010000}"/>
            </a:ext>
          </a:extLst>
        </xdr:cNvPr>
        <xdr:cNvCxnSpPr/>
      </xdr:nvCxnSpPr>
      <xdr:spPr>
        <a:xfrm>
          <a:off x="6972300" y="9826720"/>
          <a:ext cx="889000" cy="376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99561</xdr:rowOff>
    </xdr:from>
    <xdr:to>
      <xdr:col>41</xdr:col>
      <xdr:colOff>101600</xdr:colOff>
      <xdr:row>57</xdr:row>
      <xdr:rowOff>29711</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7810500" y="9700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55</xdr:row>
      <xdr:rowOff>46238</xdr:rowOff>
    </xdr:from>
    <xdr:ext cx="599010"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7561795" y="94759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125030</xdr:rowOff>
    </xdr:from>
    <xdr:to>
      <xdr:col>36</xdr:col>
      <xdr:colOff>165100</xdr:colOff>
      <xdr:row>57</xdr:row>
      <xdr:rowOff>55180</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6921500" y="9726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55</xdr:row>
      <xdr:rowOff>71707</xdr:rowOff>
    </xdr:from>
    <xdr:ext cx="59901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6672795" y="95014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130143</xdr:rowOff>
    </xdr:from>
    <xdr:to>
      <xdr:col>55</xdr:col>
      <xdr:colOff>50800</xdr:colOff>
      <xdr:row>57</xdr:row>
      <xdr:rowOff>60293</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10426700" y="9731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108570</xdr:rowOff>
    </xdr:from>
    <xdr:ext cx="534377" cy="259045"/>
    <xdr:sp macro="" textlink="">
      <xdr:nvSpPr>
        <xdr:cNvPr id="367" name="農林水産業費該当値テキスト">
          <a:extLst>
            <a:ext uri="{FF2B5EF4-FFF2-40B4-BE49-F238E27FC236}">
              <a16:creationId xmlns:a16="http://schemas.microsoft.com/office/drawing/2014/main" id="{00000000-0008-0000-0700-00006F010000}"/>
            </a:ext>
          </a:extLst>
        </xdr:cNvPr>
        <xdr:cNvSpPr txBox="1"/>
      </xdr:nvSpPr>
      <xdr:spPr>
        <a:xfrm>
          <a:off x="10528300" y="9709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14411</xdr:rowOff>
    </xdr:from>
    <xdr:to>
      <xdr:col>50</xdr:col>
      <xdr:colOff>165100</xdr:colOff>
      <xdr:row>57</xdr:row>
      <xdr:rowOff>116011</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9588500" y="9787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107138</xdr:rowOff>
    </xdr:from>
    <xdr:ext cx="534377"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9372111" y="9879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146427</xdr:rowOff>
    </xdr:from>
    <xdr:to>
      <xdr:col>46</xdr:col>
      <xdr:colOff>38100</xdr:colOff>
      <xdr:row>57</xdr:row>
      <xdr:rowOff>76577</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8699500" y="9747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67704</xdr:rowOff>
    </xdr:from>
    <xdr:ext cx="534377"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8483111" y="9840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40943</xdr:rowOff>
    </xdr:from>
    <xdr:to>
      <xdr:col>41</xdr:col>
      <xdr:colOff>101600</xdr:colOff>
      <xdr:row>57</xdr:row>
      <xdr:rowOff>142543</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7810500" y="9813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133670</xdr:rowOff>
    </xdr:from>
    <xdr:ext cx="534377"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7594111" y="9906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3270</xdr:rowOff>
    </xdr:from>
    <xdr:to>
      <xdr:col>36</xdr:col>
      <xdr:colOff>165100</xdr:colOff>
      <xdr:row>57</xdr:row>
      <xdr:rowOff>104870</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6921500" y="9775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95997</xdr:rowOff>
    </xdr:from>
    <xdr:ext cx="534377"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6705111" y="98686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7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商工費グラフ枠">
          <a:extLst>
            <a:ext uri="{FF2B5EF4-FFF2-40B4-BE49-F238E27FC236}">
              <a16:creationId xmlns:a16="http://schemas.microsoft.com/office/drawing/2014/main" id="{00000000-0008-0000-0700-00008C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121869</xdr:rowOff>
    </xdr:from>
    <xdr:to>
      <xdr:col>54</xdr:col>
      <xdr:colOff>189865</xdr:colOff>
      <xdr:row>78</xdr:row>
      <xdr:rowOff>114632</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flipV="1">
          <a:off x="10475595" y="12123369"/>
          <a:ext cx="1270" cy="13643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118459</xdr:rowOff>
    </xdr:from>
    <xdr:ext cx="469744" cy="259045"/>
    <xdr:sp macro="" textlink="">
      <xdr:nvSpPr>
        <xdr:cNvPr id="398" name="商工費最小値テキスト">
          <a:extLst>
            <a:ext uri="{FF2B5EF4-FFF2-40B4-BE49-F238E27FC236}">
              <a16:creationId xmlns:a16="http://schemas.microsoft.com/office/drawing/2014/main" id="{00000000-0008-0000-0700-00008E010000}"/>
            </a:ext>
          </a:extLst>
        </xdr:cNvPr>
        <xdr:cNvSpPr txBox="1"/>
      </xdr:nvSpPr>
      <xdr:spPr>
        <a:xfrm>
          <a:off x="10528300" y="134915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114632</xdr:rowOff>
    </xdr:from>
    <xdr:to>
      <xdr:col>55</xdr:col>
      <xdr:colOff>88900</xdr:colOff>
      <xdr:row>78</xdr:row>
      <xdr:rowOff>114632</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3487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68546</xdr:rowOff>
    </xdr:from>
    <xdr:ext cx="599010" cy="259045"/>
    <xdr:sp macro="" textlink="">
      <xdr:nvSpPr>
        <xdr:cNvPr id="400" name="商工費最大値テキスト">
          <a:extLst>
            <a:ext uri="{FF2B5EF4-FFF2-40B4-BE49-F238E27FC236}">
              <a16:creationId xmlns:a16="http://schemas.microsoft.com/office/drawing/2014/main" id="{00000000-0008-0000-0700-000090010000}"/>
            </a:ext>
          </a:extLst>
        </xdr:cNvPr>
        <xdr:cNvSpPr txBox="1"/>
      </xdr:nvSpPr>
      <xdr:spPr>
        <a:xfrm>
          <a:off x="10528300" y="118985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303,900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121869</xdr:rowOff>
    </xdr:from>
    <xdr:to>
      <xdr:col>55</xdr:col>
      <xdr:colOff>88900</xdr:colOff>
      <xdr:row>70</xdr:row>
      <xdr:rowOff>121869</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21233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95535</xdr:rowOff>
    </xdr:from>
    <xdr:to>
      <xdr:col>55</xdr:col>
      <xdr:colOff>0</xdr:colOff>
      <xdr:row>78</xdr:row>
      <xdr:rowOff>104902</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9639300" y="13468635"/>
          <a:ext cx="838200" cy="93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60712</xdr:rowOff>
    </xdr:from>
    <xdr:ext cx="534377" cy="259045"/>
    <xdr:sp macro="" textlink="">
      <xdr:nvSpPr>
        <xdr:cNvPr id="403" name="商工費平均値テキスト">
          <a:extLst>
            <a:ext uri="{FF2B5EF4-FFF2-40B4-BE49-F238E27FC236}">
              <a16:creationId xmlns:a16="http://schemas.microsoft.com/office/drawing/2014/main" id="{00000000-0008-0000-0700-000093010000}"/>
            </a:ext>
          </a:extLst>
        </xdr:cNvPr>
        <xdr:cNvSpPr txBox="1"/>
      </xdr:nvSpPr>
      <xdr:spPr>
        <a:xfrm>
          <a:off x="10528300" y="130909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37835</xdr:rowOff>
    </xdr:from>
    <xdr:to>
      <xdr:col>55</xdr:col>
      <xdr:colOff>50800</xdr:colOff>
      <xdr:row>77</xdr:row>
      <xdr:rowOff>139435</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10426700" y="13239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95535</xdr:rowOff>
    </xdr:from>
    <xdr:to>
      <xdr:col>50</xdr:col>
      <xdr:colOff>114300</xdr:colOff>
      <xdr:row>78</xdr:row>
      <xdr:rowOff>107321</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flipV="1">
          <a:off x="8750300" y="13468635"/>
          <a:ext cx="889000" cy="117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60348</xdr:rowOff>
    </xdr:from>
    <xdr:to>
      <xdr:col>50</xdr:col>
      <xdr:colOff>165100</xdr:colOff>
      <xdr:row>77</xdr:row>
      <xdr:rowOff>161948</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9588500" y="13261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7025</xdr:rowOff>
    </xdr:from>
    <xdr:ext cx="534377" cy="259045"/>
    <xdr:sp macro="" textlink="">
      <xdr:nvSpPr>
        <xdr:cNvPr id="407" name="テキスト ボックス 406">
          <a:extLst>
            <a:ext uri="{FF2B5EF4-FFF2-40B4-BE49-F238E27FC236}">
              <a16:creationId xmlns:a16="http://schemas.microsoft.com/office/drawing/2014/main" id="{00000000-0008-0000-0700-000097010000}"/>
            </a:ext>
          </a:extLst>
        </xdr:cNvPr>
        <xdr:cNvSpPr txBox="1"/>
      </xdr:nvSpPr>
      <xdr:spPr>
        <a:xfrm>
          <a:off x="9372111" y="130372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94538</xdr:rowOff>
    </xdr:from>
    <xdr:to>
      <xdr:col>45</xdr:col>
      <xdr:colOff>177800</xdr:colOff>
      <xdr:row>78</xdr:row>
      <xdr:rowOff>107321</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7861300" y="13467638"/>
          <a:ext cx="889000" cy="12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42132</xdr:rowOff>
    </xdr:from>
    <xdr:to>
      <xdr:col>46</xdr:col>
      <xdr:colOff>38100</xdr:colOff>
      <xdr:row>77</xdr:row>
      <xdr:rowOff>143732</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8699500" y="13243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160259</xdr:rowOff>
    </xdr:from>
    <xdr:ext cx="534377"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8483111" y="13019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40949</xdr:rowOff>
    </xdr:from>
    <xdr:to>
      <xdr:col>41</xdr:col>
      <xdr:colOff>50800</xdr:colOff>
      <xdr:row>78</xdr:row>
      <xdr:rowOff>94538</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6972300" y="13414049"/>
          <a:ext cx="889000" cy="535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65565</xdr:rowOff>
    </xdr:from>
    <xdr:to>
      <xdr:col>41</xdr:col>
      <xdr:colOff>101600</xdr:colOff>
      <xdr:row>77</xdr:row>
      <xdr:rowOff>167165</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7810500" y="13267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12242</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7594111" y="130424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45901</xdr:rowOff>
    </xdr:from>
    <xdr:to>
      <xdr:col>36</xdr:col>
      <xdr:colOff>165100</xdr:colOff>
      <xdr:row>77</xdr:row>
      <xdr:rowOff>147501</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6921500" y="13247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164028</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6705111" y="13022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54102</xdr:rowOff>
    </xdr:from>
    <xdr:to>
      <xdr:col>55</xdr:col>
      <xdr:colOff>50800</xdr:colOff>
      <xdr:row>78</xdr:row>
      <xdr:rowOff>155702</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10426700" y="13427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140479</xdr:rowOff>
    </xdr:from>
    <xdr:ext cx="469744" cy="259045"/>
    <xdr:sp macro="" textlink="">
      <xdr:nvSpPr>
        <xdr:cNvPr id="422" name="商工費該当値テキスト">
          <a:extLst>
            <a:ext uri="{FF2B5EF4-FFF2-40B4-BE49-F238E27FC236}">
              <a16:creationId xmlns:a16="http://schemas.microsoft.com/office/drawing/2014/main" id="{00000000-0008-0000-0700-0000A6010000}"/>
            </a:ext>
          </a:extLst>
        </xdr:cNvPr>
        <xdr:cNvSpPr txBox="1"/>
      </xdr:nvSpPr>
      <xdr:spPr>
        <a:xfrm>
          <a:off x="10528300" y="133421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44735</xdr:rowOff>
    </xdr:from>
    <xdr:to>
      <xdr:col>50</xdr:col>
      <xdr:colOff>165100</xdr:colOff>
      <xdr:row>78</xdr:row>
      <xdr:rowOff>146335</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9588500" y="13417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137462</xdr:rowOff>
    </xdr:from>
    <xdr:ext cx="469744"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404428" y="135105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56521</xdr:rowOff>
    </xdr:from>
    <xdr:to>
      <xdr:col>46</xdr:col>
      <xdr:colOff>38100</xdr:colOff>
      <xdr:row>78</xdr:row>
      <xdr:rowOff>158121</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8699500" y="13429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149248</xdr:rowOff>
    </xdr:from>
    <xdr:ext cx="469744"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8515428" y="135223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43738</xdr:rowOff>
    </xdr:from>
    <xdr:to>
      <xdr:col>41</xdr:col>
      <xdr:colOff>101600</xdr:colOff>
      <xdr:row>78</xdr:row>
      <xdr:rowOff>145338</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7810500" y="13416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136465</xdr:rowOff>
    </xdr:from>
    <xdr:ext cx="469744"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7626428" y="135095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161599</xdr:rowOff>
    </xdr:from>
    <xdr:to>
      <xdr:col>36</xdr:col>
      <xdr:colOff>165100</xdr:colOff>
      <xdr:row>78</xdr:row>
      <xdr:rowOff>91749</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6921500" y="13363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82876</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6705111" y="134559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a:extLst>
            <a:ext uri="{FF2B5EF4-FFF2-40B4-BE49-F238E27FC236}">
              <a16:creationId xmlns:a16="http://schemas.microsoft.com/office/drawing/2014/main" id="{00000000-0008-0000-0700-0000B7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00000000-0008-0000-0700-0000B8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1" name="土木費グラフ枠">
          <a:extLst>
            <a:ext uri="{FF2B5EF4-FFF2-40B4-BE49-F238E27FC236}">
              <a16:creationId xmlns:a16="http://schemas.microsoft.com/office/drawing/2014/main" id="{00000000-0008-0000-0700-0000C3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21189</xdr:rowOff>
    </xdr:from>
    <xdr:to>
      <xdr:col>54</xdr:col>
      <xdr:colOff>189865</xdr:colOff>
      <xdr:row>97</xdr:row>
      <xdr:rowOff>130697</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flipV="1">
          <a:off x="10475595" y="15451689"/>
          <a:ext cx="1270" cy="13096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134524</xdr:rowOff>
    </xdr:from>
    <xdr:ext cx="534377" cy="259045"/>
    <xdr:sp macro="" textlink="">
      <xdr:nvSpPr>
        <xdr:cNvPr id="453" name="土木費最小値テキスト">
          <a:extLst>
            <a:ext uri="{FF2B5EF4-FFF2-40B4-BE49-F238E27FC236}">
              <a16:creationId xmlns:a16="http://schemas.microsoft.com/office/drawing/2014/main" id="{00000000-0008-0000-0700-0000C5010000}"/>
            </a:ext>
          </a:extLst>
        </xdr:cNvPr>
        <xdr:cNvSpPr txBox="1"/>
      </xdr:nvSpPr>
      <xdr:spPr>
        <a:xfrm>
          <a:off x="10528300" y="16765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39,469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130697</xdr:rowOff>
    </xdr:from>
    <xdr:to>
      <xdr:col>55</xdr:col>
      <xdr:colOff>88900</xdr:colOff>
      <xdr:row>97</xdr:row>
      <xdr:rowOff>130697</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10388600" y="167613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139316</xdr:rowOff>
    </xdr:from>
    <xdr:ext cx="599010" cy="259045"/>
    <xdr:sp macro="" textlink="">
      <xdr:nvSpPr>
        <xdr:cNvPr id="455" name="土木費最大値テキスト">
          <a:extLst>
            <a:ext uri="{FF2B5EF4-FFF2-40B4-BE49-F238E27FC236}">
              <a16:creationId xmlns:a16="http://schemas.microsoft.com/office/drawing/2014/main" id="{00000000-0008-0000-0700-0000C7010000}"/>
            </a:ext>
          </a:extLst>
        </xdr:cNvPr>
        <xdr:cNvSpPr txBox="1"/>
      </xdr:nvSpPr>
      <xdr:spPr>
        <a:xfrm>
          <a:off x="10528300" y="152269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325,921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21189</xdr:rowOff>
    </xdr:from>
    <xdr:to>
      <xdr:col>55</xdr:col>
      <xdr:colOff>88900</xdr:colOff>
      <xdr:row>90</xdr:row>
      <xdr:rowOff>21189</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10388600" y="154516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40903</xdr:rowOff>
    </xdr:from>
    <xdr:to>
      <xdr:col>55</xdr:col>
      <xdr:colOff>0</xdr:colOff>
      <xdr:row>97</xdr:row>
      <xdr:rowOff>57280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9639300" y="16671553"/>
          <a:ext cx="838200" cy="16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45986</xdr:rowOff>
    </xdr:from>
    <xdr:ext cx="599010" cy="259045"/>
    <xdr:sp macro="" textlink="">
      <xdr:nvSpPr>
        <xdr:cNvPr id="458" name="土木費平均値テキスト">
          <a:extLst>
            <a:ext uri="{FF2B5EF4-FFF2-40B4-BE49-F238E27FC236}">
              <a16:creationId xmlns:a16="http://schemas.microsoft.com/office/drawing/2014/main" id="{00000000-0008-0000-0700-0000CA010000}"/>
            </a:ext>
          </a:extLst>
        </xdr:cNvPr>
        <xdr:cNvSpPr txBox="1"/>
      </xdr:nvSpPr>
      <xdr:spPr>
        <a:xfrm>
          <a:off x="10528300" y="1616228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126,890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23109</xdr:rowOff>
    </xdr:from>
    <xdr:to>
      <xdr:col>55</xdr:col>
      <xdr:colOff>50800</xdr:colOff>
      <xdr:row>95</xdr:row>
      <xdr:rowOff>124709</xdr:rowOff>
    </xdr:to>
    <xdr:sp macro="" textlink="">
      <xdr:nvSpPr>
        <xdr:cNvPr id="459" name="フローチャート: 判断 458">
          <a:extLst>
            <a:ext uri="{FF2B5EF4-FFF2-40B4-BE49-F238E27FC236}">
              <a16:creationId xmlns:a16="http://schemas.microsoft.com/office/drawing/2014/main" id="{00000000-0008-0000-0700-0000CB010000}"/>
            </a:ext>
          </a:extLst>
        </xdr:cNvPr>
        <xdr:cNvSpPr/>
      </xdr:nvSpPr>
      <xdr:spPr>
        <a:xfrm>
          <a:off x="10426700" y="16310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162482</xdr:rowOff>
    </xdr:from>
    <xdr:to>
      <xdr:col>50</xdr:col>
      <xdr:colOff>114300</xdr:colOff>
      <xdr:row>97</xdr:row>
      <xdr:rowOff>57280</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8750300" y="16621682"/>
          <a:ext cx="889000" cy="662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86796</xdr:rowOff>
    </xdr:from>
    <xdr:to>
      <xdr:col>50</xdr:col>
      <xdr:colOff>165100</xdr:colOff>
      <xdr:row>96</xdr:row>
      <xdr:rowOff>16946</xdr:rowOff>
    </xdr:to>
    <xdr:sp macro="" textlink="">
      <xdr:nvSpPr>
        <xdr:cNvPr id="461" name="フローチャート: 判断 460">
          <a:extLst>
            <a:ext uri="{FF2B5EF4-FFF2-40B4-BE49-F238E27FC236}">
              <a16:creationId xmlns:a16="http://schemas.microsoft.com/office/drawing/2014/main" id="{00000000-0008-0000-0700-0000CD010000}"/>
            </a:ext>
          </a:extLst>
        </xdr:cNvPr>
        <xdr:cNvSpPr/>
      </xdr:nvSpPr>
      <xdr:spPr>
        <a:xfrm>
          <a:off x="9588500" y="16374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94</xdr:row>
      <xdr:rowOff>33473</xdr:rowOff>
    </xdr:from>
    <xdr:ext cx="599010" cy="259045"/>
    <xdr:sp macro="" textlink="">
      <xdr:nvSpPr>
        <xdr:cNvPr id="462" name="テキスト ボックス 461">
          <a:extLst>
            <a:ext uri="{FF2B5EF4-FFF2-40B4-BE49-F238E27FC236}">
              <a16:creationId xmlns:a16="http://schemas.microsoft.com/office/drawing/2014/main" id="{00000000-0008-0000-0700-0000CE010000}"/>
            </a:ext>
          </a:extLst>
        </xdr:cNvPr>
        <xdr:cNvSpPr txBox="1"/>
      </xdr:nvSpPr>
      <xdr:spPr>
        <a:xfrm>
          <a:off x="9339795" y="161497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162482</xdr:rowOff>
    </xdr:from>
    <xdr:to>
      <xdr:col>45</xdr:col>
      <xdr:colOff>177800</xdr:colOff>
      <xdr:row>97</xdr:row>
      <xdr:rowOff>17678</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flipV="1">
          <a:off x="7861300" y="16621682"/>
          <a:ext cx="889000" cy="266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107307</xdr:rowOff>
    </xdr:from>
    <xdr:to>
      <xdr:col>46</xdr:col>
      <xdr:colOff>38100</xdr:colOff>
      <xdr:row>96</xdr:row>
      <xdr:rowOff>37457</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8699500" y="163950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94</xdr:row>
      <xdr:rowOff>53984</xdr:rowOff>
    </xdr:from>
    <xdr:ext cx="599010"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8450795" y="161702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160288</xdr:rowOff>
    </xdr:from>
    <xdr:to>
      <xdr:col>41</xdr:col>
      <xdr:colOff>50800</xdr:colOff>
      <xdr:row>97</xdr:row>
      <xdr:rowOff>17678</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6972300" y="16619488"/>
          <a:ext cx="889000" cy="288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123117</xdr:rowOff>
    </xdr:from>
    <xdr:to>
      <xdr:col>41</xdr:col>
      <xdr:colOff>101600</xdr:colOff>
      <xdr:row>96</xdr:row>
      <xdr:rowOff>53267</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7810500" y="16410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94</xdr:row>
      <xdr:rowOff>69794</xdr:rowOff>
    </xdr:from>
    <xdr:ext cx="599010"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7561795" y="161860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146754</xdr:rowOff>
    </xdr:from>
    <xdr:to>
      <xdr:col>36</xdr:col>
      <xdr:colOff>165100</xdr:colOff>
      <xdr:row>96</xdr:row>
      <xdr:rowOff>76904</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6921500" y="16434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93431</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6705111" y="162097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161553</xdr:rowOff>
    </xdr:from>
    <xdr:to>
      <xdr:col>55</xdr:col>
      <xdr:colOff>50800</xdr:colOff>
      <xdr:row>97</xdr:row>
      <xdr:rowOff>91703</xdr:rowOff>
    </xdr:to>
    <xdr:sp macro="" textlink="">
      <xdr:nvSpPr>
        <xdr:cNvPr id="476" name="楕円 475">
          <a:extLst>
            <a:ext uri="{FF2B5EF4-FFF2-40B4-BE49-F238E27FC236}">
              <a16:creationId xmlns:a16="http://schemas.microsoft.com/office/drawing/2014/main" id="{00000000-0008-0000-0700-0000DC010000}"/>
            </a:ext>
          </a:extLst>
        </xdr:cNvPr>
        <xdr:cNvSpPr/>
      </xdr:nvSpPr>
      <xdr:spPr>
        <a:xfrm>
          <a:off x="10426700" y="16620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76480</xdr:rowOff>
    </xdr:from>
    <xdr:ext cx="534377" cy="259045"/>
    <xdr:sp macro="" textlink="">
      <xdr:nvSpPr>
        <xdr:cNvPr id="477" name="土木費該当値テキスト">
          <a:extLst>
            <a:ext uri="{FF2B5EF4-FFF2-40B4-BE49-F238E27FC236}">
              <a16:creationId xmlns:a16="http://schemas.microsoft.com/office/drawing/2014/main" id="{00000000-0008-0000-0700-0000DD010000}"/>
            </a:ext>
          </a:extLst>
        </xdr:cNvPr>
        <xdr:cNvSpPr txBox="1"/>
      </xdr:nvSpPr>
      <xdr:spPr>
        <a:xfrm>
          <a:off x="10528300" y="165356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6480</xdr:rowOff>
    </xdr:from>
    <xdr:to>
      <xdr:col>50</xdr:col>
      <xdr:colOff>165100</xdr:colOff>
      <xdr:row>97</xdr:row>
      <xdr:rowOff>108080</xdr:rowOff>
    </xdr:to>
    <xdr:sp macro="" textlink="">
      <xdr:nvSpPr>
        <xdr:cNvPr id="478" name="楕円 477">
          <a:extLst>
            <a:ext uri="{FF2B5EF4-FFF2-40B4-BE49-F238E27FC236}">
              <a16:creationId xmlns:a16="http://schemas.microsoft.com/office/drawing/2014/main" id="{00000000-0008-0000-0700-0000DE010000}"/>
            </a:ext>
          </a:extLst>
        </xdr:cNvPr>
        <xdr:cNvSpPr/>
      </xdr:nvSpPr>
      <xdr:spPr>
        <a:xfrm>
          <a:off x="9588500" y="16637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99207</xdr:rowOff>
    </xdr:from>
    <xdr:ext cx="534377"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9372111" y="16729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111682</xdr:rowOff>
    </xdr:from>
    <xdr:to>
      <xdr:col>46</xdr:col>
      <xdr:colOff>38100</xdr:colOff>
      <xdr:row>97</xdr:row>
      <xdr:rowOff>41832</xdr:rowOff>
    </xdr:to>
    <xdr:sp macro="" textlink="">
      <xdr:nvSpPr>
        <xdr:cNvPr id="480" name="楕円 479">
          <a:extLst>
            <a:ext uri="{FF2B5EF4-FFF2-40B4-BE49-F238E27FC236}">
              <a16:creationId xmlns:a16="http://schemas.microsoft.com/office/drawing/2014/main" id="{00000000-0008-0000-0700-0000E0010000}"/>
            </a:ext>
          </a:extLst>
        </xdr:cNvPr>
        <xdr:cNvSpPr/>
      </xdr:nvSpPr>
      <xdr:spPr>
        <a:xfrm>
          <a:off x="8699500" y="16570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32959</xdr:rowOff>
    </xdr:from>
    <xdr:ext cx="534377"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8483111" y="166636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138328</xdr:rowOff>
    </xdr:from>
    <xdr:to>
      <xdr:col>41</xdr:col>
      <xdr:colOff>101600</xdr:colOff>
      <xdr:row>97</xdr:row>
      <xdr:rowOff>68478</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7810500" y="16597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59605</xdr:rowOff>
    </xdr:from>
    <xdr:ext cx="534377"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7594111" y="166902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109488</xdr:rowOff>
    </xdr:from>
    <xdr:to>
      <xdr:col>36</xdr:col>
      <xdr:colOff>165100</xdr:colOff>
      <xdr:row>97</xdr:row>
      <xdr:rowOff>39638</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6921500" y="16568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30765</xdr:rowOff>
    </xdr:from>
    <xdr:ext cx="534377"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6705111" y="166614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6" name="正方形/長方形 485">
          <a:extLst>
            <a:ext uri="{FF2B5EF4-FFF2-40B4-BE49-F238E27FC236}">
              <a16:creationId xmlns:a16="http://schemas.microsoft.com/office/drawing/2014/main" id="{00000000-0008-0000-0700-0000E6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4" name="テキスト ボックス 493">
          <a:extLst>
            <a:ext uri="{FF2B5EF4-FFF2-40B4-BE49-F238E27FC236}">
              <a16:creationId xmlns:a16="http://schemas.microsoft.com/office/drawing/2014/main" id="{00000000-0008-0000-0700-0000EE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5" name="直線コネクタ 494">
          <a:extLst>
            <a:ext uri="{FF2B5EF4-FFF2-40B4-BE49-F238E27FC236}">
              <a16:creationId xmlns:a16="http://schemas.microsoft.com/office/drawing/2014/main" id="{00000000-0008-0000-0700-0000EF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6" name="直線コネクタ 495">
          <a:extLst>
            <a:ext uri="{FF2B5EF4-FFF2-40B4-BE49-F238E27FC236}">
              <a16:creationId xmlns:a16="http://schemas.microsoft.com/office/drawing/2014/main" id="{00000000-0008-0000-0700-0000F0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8" name="消防費グラフ枠">
          <a:extLst>
            <a:ext uri="{FF2B5EF4-FFF2-40B4-BE49-F238E27FC236}">
              <a16:creationId xmlns:a16="http://schemas.microsoft.com/office/drawing/2014/main" id="{00000000-0008-0000-0700-0000FC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8925</xdr:rowOff>
    </xdr:from>
    <xdr:to>
      <xdr:col>85</xdr:col>
      <xdr:colOff>126364</xdr:colOff>
      <xdr:row>38</xdr:row>
      <xdr:rowOff>31824</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flipV="1">
          <a:off x="16317595" y="5323875"/>
          <a:ext cx="1269" cy="12230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35651</xdr:rowOff>
    </xdr:from>
    <xdr:ext cx="534377" cy="259045"/>
    <xdr:sp macro="" textlink="">
      <xdr:nvSpPr>
        <xdr:cNvPr id="510" name="消防費最小値テキスト">
          <a:extLst>
            <a:ext uri="{FF2B5EF4-FFF2-40B4-BE49-F238E27FC236}">
              <a16:creationId xmlns:a16="http://schemas.microsoft.com/office/drawing/2014/main" id="{00000000-0008-0000-0700-0000FE010000}"/>
            </a:ext>
          </a:extLst>
        </xdr:cNvPr>
        <xdr:cNvSpPr txBox="1"/>
      </xdr:nvSpPr>
      <xdr:spPr>
        <a:xfrm>
          <a:off x="16370300" y="6550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31824</xdr:rowOff>
    </xdr:from>
    <xdr:to>
      <xdr:col>86</xdr:col>
      <xdr:colOff>25400</xdr:colOff>
      <xdr:row>38</xdr:row>
      <xdr:rowOff>31824</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6230600" y="65469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127052</xdr:rowOff>
    </xdr:from>
    <xdr:ext cx="599010" cy="259045"/>
    <xdr:sp macro="" textlink="">
      <xdr:nvSpPr>
        <xdr:cNvPr id="512" name="消防費最大値テキスト">
          <a:extLst>
            <a:ext uri="{FF2B5EF4-FFF2-40B4-BE49-F238E27FC236}">
              <a16:creationId xmlns:a16="http://schemas.microsoft.com/office/drawing/2014/main" id="{00000000-0008-0000-0700-000000020000}"/>
            </a:ext>
          </a:extLst>
        </xdr:cNvPr>
        <xdr:cNvSpPr txBox="1"/>
      </xdr:nvSpPr>
      <xdr:spPr>
        <a:xfrm>
          <a:off x="16370300" y="50991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184,662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8925</xdr:rowOff>
    </xdr:from>
    <xdr:to>
      <xdr:col>86</xdr:col>
      <xdr:colOff>25400</xdr:colOff>
      <xdr:row>31</xdr:row>
      <xdr:rowOff>8925</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6230600" y="53238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57907</xdr:rowOff>
    </xdr:from>
    <xdr:to>
      <xdr:col>85</xdr:col>
      <xdr:colOff>127000</xdr:colOff>
      <xdr:row>37</xdr:row>
      <xdr:rowOff>170782</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flipV="1">
          <a:off x="15481300" y="6401557"/>
          <a:ext cx="838200" cy="112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130949</xdr:rowOff>
    </xdr:from>
    <xdr:ext cx="534377" cy="259045"/>
    <xdr:sp macro="" textlink="">
      <xdr:nvSpPr>
        <xdr:cNvPr id="515" name="消防費平均値テキスト">
          <a:extLst>
            <a:ext uri="{FF2B5EF4-FFF2-40B4-BE49-F238E27FC236}">
              <a16:creationId xmlns:a16="http://schemas.microsoft.com/office/drawing/2014/main" id="{00000000-0008-0000-0700-000003020000}"/>
            </a:ext>
          </a:extLst>
        </xdr:cNvPr>
        <xdr:cNvSpPr txBox="1"/>
      </xdr:nvSpPr>
      <xdr:spPr>
        <a:xfrm>
          <a:off x="16370300" y="613169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108072</xdr:rowOff>
    </xdr:from>
    <xdr:to>
      <xdr:col>85</xdr:col>
      <xdr:colOff>177800</xdr:colOff>
      <xdr:row>37</xdr:row>
      <xdr:rowOff>38222</xdr:rowOff>
    </xdr:to>
    <xdr:sp macro="" textlink="">
      <xdr:nvSpPr>
        <xdr:cNvPr id="516" name="フローチャート: 判断 515">
          <a:extLst>
            <a:ext uri="{FF2B5EF4-FFF2-40B4-BE49-F238E27FC236}">
              <a16:creationId xmlns:a16="http://schemas.microsoft.com/office/drawing/2014/main" id="{00000000-0008-0000-0700-000004020000}"/>
            </a:ext>
          </a:extLst>
        </xdr:cNvPr>
        <xdr:cNvSpPr/>
      </xdr:nvSpPr>
      <xdr:spPr>
        <a:xfrm>
          <a:off x="16268700" y="6280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116070</xdr:rowOff>
    </xdr:from>
    <xdr:to>
      <xdr:col>81</xdr:col>
      <xdr:colOff>50800</xdr:colOff>
      <xdr:row>37</xdr:row>
      <xdr:rowOff>170782</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4592300" y="6459720"/>
          <a:ext cx="889000" cy="547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147201</xdr:rowOff>
    </xdr:from>
    <xdr:to>
      <xdr:col>81</xdr:col>
      <xdr:colOff>101600</xdr:colOff>
      <xdr:row>37</xdr:row>
      <xdr:rowOff>77351</xdr:rowOff>
    </xdr:to>
    <xdr:sp macro="" textlink="">
      <xdr:nvSpPr>
        <xdr:cNvPr id="518" name="フローチャート: 判断 517">
          <a:extLst>
            <a:ext uri="{FF2B5EF4-FFF2-40B4-BE49-F238E27FC236}">
              <a16:creationId xmlns:a16="http://schemas.microsoft.com/office/drawing/2014/main" id="{00000000-0008-0000-0700-000006020000}"/>
            </a:ext>
          </a:extLst>
        </xdr:cNvPr>
        <xdr:cNvSpPr/>
      </xdr:nvSpPr>
      <xdr:spPr>
        <a:xfrm>
          <a:off x="15430500" y="63194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93878</xdr:rowOff>
    </xdr:from>
    <xdr:ext cx="534377" cy="259045"/>
    <xdr:sp macro="" textlink="">
      <xdr:nvSpPr>
        <xdr:cNvPr id="519" name="テキスト ボックス 518">
          <a:extLst>
            <a:ext uri="{FF2B5EF4-FFF2-40B4-BE49-F238E27FC236}">
              <a16:creationId xmlns:a16="http://schemas.microsoft.com/office/drawing/2014/main" id="{00000000-0008-0000-0700-000007020000}"/>
            </a:ext>
          </a:extLst>
        </xdr:cNvPr>
        <xdr:cNvSpPr txBox="1"/>
      </xdr:nvSpPr>
      <xdr:spPr>
        <a:xfrm>
          <a:off x="15214111" y="60946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116070</xdr:rowOff>
    </xdr:from>
    <xdr:to>
      <xdr:col>76</xdr:col>
      <xdr:colOff>114300</xdr:colOff>
      <xdr:row>38</xdr:row>
      <xdr:rowOff>4659</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3703300" y="6459720"/>
          <a:ext cx="889000" cy="600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159057</xdr:rowOff>
    </xdr:from>
    <xdr:to>
      <xdr:col>76</xdr:col>
      <xdr:colOff>165100</xdr:colOff>
      <xdr:row>37</xdr:row>
      <xdr:rowOff>89207</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4541500" y="6331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105734</xdr:rowOff>
    </xdr:from>
    <xdr:ext cx="534377" cy="259045"/>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4325111" y="6106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4659</xdr:rowOff>
    </xdr:from>
    <xdr:to>
      <xdr:col>71</xdr:col>
      <xdr:colOff>177800</xdr:colOff>
      <xdr:row>38</xdr:row>
      <xdr:rowOff>12598</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flipV="1">
          <a:off x="12814300" y="6519759"/>
          <a:ext cx="889000" cy="7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139718</xdr:rowOff>
    </xdr:from>
    <xdr:to>
      <xdr:col>72</xdr:col>
      <xdr:colOff>38100</xdr:colOff>
      <xdr:row>37</xdr:row>
      <xdr:rowOff>69868</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3652500" y="6311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86395</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3436111" y="60871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109992</xdr:rowOff>
    </xdr:from>
    <xdr:to>
      <xdr:col>67</xdr:col>
      <xdr:colOff>101600</xdr:colOff>
      <xdr:row>37</xdr:row>
      <xdr:rowOff>40142</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2763500" y="6282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56669</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2547111" y="60574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7107</xdr:rowOff>
    </xdr:from>
    <xdr:to>
      <xdr:col>85</xdr:col>
      <xdr:colOff>177800</xdr:colOff>
      <xdr:row>37</xdr:row>
      <xdr:rowOff>108707</xdr:rowOff>
    </xdr:to>
    <xdr:sp macro="" textlink="">
      <xdr:nvSpPr>
        <xdr:cNvPr id="533" name="楕円 532">
          <a:extLst>
            <a:ext uri="{FF2B5EF4-FFF2-40B4-BE49-F238E27FC236}">
              <a16:creationId xmlns:a16="http://schemas.microsoft.com/office/drawing/2014/main" id="{00000000-0008-0000-0700-000015020000}"/>
            </a:ext>
          </a:extLst>
        </xdr:cNvPr>
        <xdr:cNvSpPr/>
      </xdr:nvSpPr>
      <xdr:spPr>
        <a:xfrm>
          <a:off x="16268700" y="6350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156984</xdr:rowOff>
    </xdr:from>
    <xdr:ext cx="534377" cy="259045"/>
    <xdr:sp macro="" textlink="">
      <xdr:nvSpPr>
        <xdr:cNvPr id="534" name="消防費該当値テキスト">
          <a:extLst>
            <a:ext uri="{FF2B5EF4-FFF2-40B4-BE49-F238E27FC236}">
              <a16:creationId xmlns:a16="http://schemas.microsoft.com/office/drawing/2014/main" id="{00000000-0008-0000-0700-000016020000}"/>
            </a:ext>
          </a:extLst>
        </xdr:cNvPr>
        <xdr:cNvSpPr txBox="1"/>
      </xdr:nvSpPr>
      <xdr:spPr>
        <a:xfrm>
          <a:off x="16370300" y="63291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119982</xdr:rowOff>
    </xdr:from>
    <xdr:to>
      <xdr:col>81</xdr:col>
      <xdr:colOff>101600</xdr:colOff>
      <xdr:row>38</xdr:row>
      <xdr:rowOff>50132</xdr:rowOff>
    </xdr:to>
    <xdr:sp macro="" textlink="">
      <xdr:nvSpPr>
        <xdr:cNvPr id="535" name="楕円 534">
          <a:extLst>
            <a:ext uri="{FF2B5EF4-FFF2-40B4-BE49-F238E27FC236}">
              <a16:creationId xmlns:a16="http://schemas.microsoft.com/office/drawing/2014/main" id="{00000000-0008-0000-0700-000017020000}"/>
            </a:ext>
          </a:extLst>
        </xdr:cNvPr>
        <xdr:cNvSpPr/>
      </xdr:nvSpPr>
      <xdr:spPr>
        <a:xfrm>
          <a:off x="15430500" y="6463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41259</xdr:rowOff>
    </xdr:from>
    <xdr:ext cx="534377"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5214111" y="65563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65270</xdr:rowOff>
    </xdr:from>
    <xdr:to>
      <xdr:col>76</xdr:col>
      <xdr:colOff>165100</xdr:colOff>
      <xdr:row>37</xdr:row>
      <xdr:rowOff>166870</xdr:rowOff>
    </xdr:to>
    <xdr:sp macro="" textlink="">
      <xdr:nvSpPr>
        <xdr:cNvPr id="537" name="楕円 536">
          <a:extLst>
            <a:ext uri="{FF2B5EF4-FFF2-40B4-BE49-F238E27FC236}">
              <a16:creationId xmlns:a16="http://schemas.microsoft.com/office/drawing/2014/main" id="{00000000-0008-0000-0700-000019020000}"/>
            </a:ext>
          </a:extLst>
        </xdr:cNvPr>
        <xdr:cNvSpPr/>
      </xdr:nvSpPr>
      <xdr:spPr>
        <a:xfrm>
          <a:off x="14541500" y="6408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157997</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325111" y="65016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125308</xdr:rowOff>
    </xdr:from>
    <xdr:to>
      <xdr:col>72</xdr:col>
      <xdr:colOff>38100</xdr:colOff>
      <xdr:row>38</xdr:row>
      <xdr:rowOff>55459</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3652500" y="6468958"/>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46586</xdr:rowOff>
    </xdr:from>
    <xdr:ext cx="534377"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3436111" y="65616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133248</xdr:rowOff>
    </xdr:from>
    <xdr:to>
      <xdr:col>67</xdr:col>
      <xdr:colOff>101600</xdr:colOff>
      <xdr:row>38</xdr:row>
      <xdr:rowOff>63398</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2763500" y="6476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54525</xdr:rowOff>
    </xdr:from>
    <xdr:ext cx="534377"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2547111" y="65696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3" name="正方形/長方形 542">
          <a:extLst>
            <a:ext uri="{FF2B5EF4-FFF2-40B4-BE49-F238E27FC236}">
              <a16:creationId xmlns:a16="http://schemas.microsoft.com/office/drawing/2014/main" id="{00000000-0008-0000-0700-00001F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1" name="テキスト ボックス 550">
          <a:extLst>
            <a:ext uri="{FF2B5EF4-FFF2-40B4-BE49-F238E27FC236}">
              <a16:creationId xmlns:a16="http://schemas.microsoft.com/office/drawing/2014/main" id="{00000000-0008-0000-0700-000027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2" name="直線コネクタ 551">
          <a:extLst>
            <a:ext uri="{FF2B5EF4-FFF2-40B4-BE49-F238E27FC236}">
              <a16:creationId xmlns:a16="http://schemas.microsoft.com/office/drawing/2014/main" id="{00000000-0008-0000-0700-000028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53" name="直線コネクタ 552">
          <a:extLst>
            <a:ext uri="{FF2B5EF4-FFF2-40B4-BE49-F238E27FC236}">
              <a16:creationId xmlns:a16="http://schemas.microsoft.com/office/drawing/2014/main" id="{00000000-0008-0000-0700-000029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55</xdr:row>
      <xdr:rowOff>54627</xdr:rowOff>
    </xdr:from>
    <xdr:ext cx="595419"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1850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52</xdr:row>
      <xdr:rowOff>111777</xdr:rowOff>
    </xdr:from>
    <xdr:ext cx="59541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850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3" name="教育費グラフ枠">
          <a:extLst>
            <a:ext uri="{FF2B5EF4-FFF2-40B4-BE49-F238E27FC236}">
              <a16:creationId xmlns:a16="http://schemas.microsoft.com/office/drawing/2014/main" id="{00000000-0008-0000-0700-000033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45993</xdr:rowOff>
    </xdr:from>
    <xdr:to>
      <xdr:col>85</xdr:col>
      <xdr:colOff>126364</xdr:colOff>
      <xdr:row>57</xdr:row>
      <xdr:rowOff>55955</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flipV="1">
          <a:off x="16317595" y="8618493"/>
          <a:ext cx="1269" cy="12101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59782</xdr:rowOff>
    </xdr:from>
    <xdr:ext cx="534377" cy="259045"/>
    <xdr:sp macro="" textlink="">
      <xdr:nvSpPr>
        <xdr:cNvPr id="565" name="教育費最小値テキスト">
          <a:extLst>
            <a:ext uri="{FF2B5EF4-FFF2-40B4-BE49-F238E27FC236}">
              <a16:creationId xmlns:a16="http://schemas.microsoft.com/office/drawing/2014/main" id="{00000000-0008-0000-0700-000035020000}"/>
            </a:ext>
          </a:extLst>
        </xdr:cNvPr>
        <xdr:cNvSpPr txBox="1"/>
      </xdr:nvSpPr>
      <xdr:spPr>
        <a:xfrm>
          <a:off x="16370300" y="9832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55,817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55955</xdr:rowOff>
    </xdr:from>
    <xdr:to>
      <xdr:col>86</xdr:col>
      <xdr:colOff>25400</xdr:colOff>
      <xdr:row>57</xdr:row>
      <xdr:rowOff>55955</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6230600" y="98286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164120</xdr:rowOff>
    </xdr:from>
    <xdr:ext cx="599010" cy="259045"/>
    <xdr:sp macro="" textlink="">
      <xdr:nvSpPr>
        <xdr:cNvPr id="567" name="教育費最大値テキスト">
          <a:extLst>
            <a:ext uri="{FF2B5EF4-FFF2-40B4-BE49-F238E27FC236}">
              <a16:creationId xmlns:a16="http://schemas.microsoft.com/office/drawing/2014/main" id="{00000000-0008-0000-0700-000037020000}"/>
            </a:ext>
          </a:extLst>
        </xdr:cNvPr>
        <xdr:cNvSpPr txBox="1"/>
      </xdr:nvSpPr>
      <xdr:spPr>
        <a:xfrm>
          <a:off x="16370300" y="83937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320,496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45993</xdr:rowOff>
    </xdr:from>
    <xdr:to>
      <xdr:col>86</xdr:col>
      <xdr:colOff>25400</xdr:colOff>
      <xdr:row>50</xdr:row>
      <xdr:rowOff>45993</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6230600" y="86184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25688</xdr:rowOff>
    </xdr:from>
    <xdr:to>
      <xdr:col>85</xdr:col>
      <xdr:colOff>127000</xdr:colOff>
      <xdr:row>56</xdr:row>
      <xdr:rowOff>31124</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flipV="1">
          <a:off x="15481300" y="9626888"/>
          <a:ext cx="838200" cy="5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30272</xdr:rowOff>
    </xdr:from>
    <xdr:ext cx="599010" cy="259045"/>
    <xdr:sp macro="" textlink="">
      <xdr:nvSpPr>
        <xdr:cNvPr id="570" name="教育費平均値テキスト">
          <a:extLst>
            <a:ext uri="{FF2B5EF4-FFF2-40B4-BE49-F238E27FC236}">
              <a16:creationId xmlns:a16="http://schemas.microsoft.com/office/drawing/2014/main" id="{00000000-0008-0000-0700-00003A020000}"/>
            </a:ext>
          </a:extLst>
        </xdr:cNvPr>
        <xdr:cNvSpPr txBox="1"/>
      </xdr:nvSpPr>
      <xdr:spPr>
        <a:xfrm>
          <a:off x="16370300" y="928857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130,327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7395</xdr:rowOff>
    </xdr:from>
    <xdr:to>
      <xdr:col>85</xdr:col>
      <xdr:colOff>177800</xdr:colOff>
      <xdr:row>55</xdr:row>
      <xdr:rowOff>108995</xdr:rowOff>
    </xdr:to>
    <xdr:sp macro="" textlink="">
      <xdr:nvSpPr>
        <xdr:cNvPr id="571" name="フローチャート: 判断 570">
          <a:extLst>
            <a:ext uri="{FF2B5EF4-FFF2-40B4-BE49-F238E27FC236}">
              <a16:creationId xmlns:a16="http://schemas.microsoft.com/office/drawing/2014/main" id="{00000000-0008-0000-0700-00003B020000}"/>
            </a:ext>
          </a:extLst>
        </xdr:cNvPr>
        <xdr:cNvSpPr/>
      </xdr:nvSpPr>
      <xdr:spPr>
        <a:xfrm>
          <a:off x="16268700" y="9437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31124</xdr:rowOff>
    </xdr:from>
    <xdr:to>
      <xdr:col>81</xdr:col>
      <xdr:colOff>50800</xdr:colOff>
      <xdr:row>56</xdr:row>
      <xdr:rowOff>113480</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flipV="1">
          <a:off x="14592300" y="9632324"/>
          <a:ext cx="889000" cy="823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60325</xdr:rowOff>
    </xdr:from>
    <xdr:to>
      <xdr:col>81</xdr:col>
      <xdr:colOff>101600</xdr:colOff>
      <xdr:row>55</xdr:row>
      <xdr:rowOff>161925</xdr:rowOff>
    </xdr:to>
    <xdr:sp macro="" textlink="">
      <xdr:nvSpPr>
        <xdr:cNvPr id="573" name="フローチャート: 判断 572">
          <a:extLst>
            <a:ext uri="{FF2B5EF4-FFF2-40B4-BE49-F238E27FC236}">
              <a16:creationId xmlns:a16="http://schemas.microsoft.com/office/drawing/2014/main" id="{00000000-0008-0000-0700-00003D020000}"/>
            </a:ext>
          </a:extLst>
        </xdr:cNvPr>
        <xdr:cNvSpPr/>
      </xdr:nvSpPr>
      <xdr:spPr>
        <a:xfrm>
          <a:off x="15430500" y="9490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54</xdr:row>
      <xdr:rowOff>7002</xdr:rowOff>
    </xdr:from>
    <xdr:ext cx="599010"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5181795" y="92653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108098</xdr:rowOff>
    </xdr:from>
    <xdr:to>
      <xdr:col>76</xdr:col>
      <xdr:colOff>114300</xdr:colOff>
      <xdr:row>56</xdr:row>
      <xdr:rowOff>113480</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3703300" y="9709298"/>
          <a:ext cx="889000" cy="5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72532</xdr:rowOff>
    </xdr:from>
    <xdr:to>
      <xdr:col>76</xdr:col>
      <xdr:colOff>165100</xdr:colOff>
      <xdr:row>56</xdr:row>
      <xdr:rowOff>2682</xdr:rowOff>
    </xdr:to>
    <xdr:sp macro="" textlink="">
      <xdr:nvSpPr>
        <xdr:cNvPr id="576" name="フローチャート: 判断 575">
          <a:extLst>
            <a:ext uri="{FF2B5EF4-FFF2-40B4-BE49-F238E27FC236}">
              <a16:creationId xmlns:a16="http://schemas.microsoft.com/office/drawing/2014/main" id="{00000000-0008-0000-0700-000040020000}"/>
            </a:ext>
          </a:extLst>
        </xdr:cNvPr>
        <xdr:cNvSpPr/>
      </xdr:nvSpPr>
      <xdr:spPr>
        <a:xfrm>
          <a:off x="14541500" y="9502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54</xdr:row>
      <xdr:rowOff>19209</xdr:rowOff>
    </xdr:from>
    <xdr:ext cx="599010" cy="259045"/>
    <xdr:sp macro="" textlink="">
      <xdr:nvSpPr>
        <xdr:cNvPr id="577" name="テキスト ボックス 576">
          <a:extLst>
            <a:ext uri="{FF2B5EF4-FFF2-40B4-BE49-F238E27FC236}">
              <a16:creationId xmlns:a16="http://schemas.microsoft.com/office/drawing/2014/main" id="{00000000-0008-0000-0700-000041020000}"/>
            </a:ext>
          </a:extLst>
        </xdr:cNvPr>
        <xdr:cNvSpPr txBox="1"/>
      </xdr:nvSpPr>
      <xdr:spPr>
        <a:xfrm>
          <a:off x="14292795" y="92775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108098</xdr:rowOff>
    </xdr:from>
    <xdr:to>
      <xdr:col>71</xdr:col>
      <xdr:colOff>177800</xdr:colOff>
      <xdr:row>57</xdr:row>
      <xdr:rowOff>27028</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2814300" y="9709298"/>
          <a:ext cx="889000" cy="903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55</xdr:row>
      <xdr:rowOff>117301</xdr:rowOff>
    </xdr:from>
    <xdr:to>
      <xdr:col>72</xdr:col>
      <xdr:colOff>38100</xdr:colOff>
      <xdr:row>56</xdr:row>
      <xdr:rowOff>47451</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3652500" y="9547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54</xdr:row>
      <xdr:rowOff>63978</xdr:rowOff>
    </xdr:from>
    <xdr:ext cx="599010" cy="259045"/>
    <xdr:sp macro="" textlink="">
      <xdr:nvSpPr>
        <xdr:cNvPr id="580" name="テキスト ボックス 579">
          <a:extLst>
            <a:ext uri="{FF2B5EF4-FFF2-40B4-BE49-F238E27FC236}">
              <a16:creationId xmlns:a16="http://schemas.microsoft.com/office/drawing/2014/main" id="{00000000-0008-0000-0700-000044020000}"/>
            </a:ext>
          </a:extLst>
        </xdr:cNvPr>
        <xdr:cNvSpPr txBox="1"/>
      </xdr:nvSpPr>
      <xdr:spPr>
        <a:xfrm>
          <a:off x="13403795" y="93222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140458</xdr:rowOff>
    </xdr:from>
    <xdr:to>
      <xdr:col>67</xdr:col>
      <xdr:colOff>101600</xdr:colOff>
      <xdr:row>56</xdr:row>
      <xdr:rowOff>70608</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2763500" y="9570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54</xdr:row>
      <xdr:rowOff>87135</xdr:rowOff>
    </xdr:from>
    <xdr:ext cx="599010"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2514795" y="93454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146338</xdr:rowOff>
    </xdr:from>
    <xdr:to>
      <xdr:col>85</xdr:col>
      <xdr:colOff>177800</xdr:colOff>
      <xdr:row>56</xdr:row>
      <xdr:rowOff>76488</xdr:rowOff>
    </xdr:to>
    <xdr:sp macro="" textlink="">
      <xdr:nvSpPr>
        <xdr:cNvPr id="588" name="楕円 587">
          <a:extLst>
            <a:ext uri="{FF2B5EF4-FFF2-40B4-BE49-F238E27FC236}">
              <a16:creationId xmlns:a16="http://schemas.microsoft.com/office/drawing/2014/main" id="{00000000-0008-0000-0700-00004C020000}"/>
            </a:ext>
          </a:extLst>
        </xdr:cNvPr>
        <xdr:cNvSpPr/>
      </xdr:nvSpPr>
      <xdr:spPr>
        <a:xfrm>
          <a:off x="16268700" y="9576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124765</xdr:rowOff>
    </xdr:from>
    <xdr:ext cx="534377" cy="259045"/>
    <xdr:sp macro="" textlink="">
      <xdr:nvSpPr>
        <xdr:cNvPr id="589" name="教育費該当値テキスト">
          <a:extLst>
            <a:ext uri="{FF2B5EF4-FFF2-40B4-BE49-F238E27FC236}">
              <a16:creationId xmlns:a16="http://schemas.microsoft.com/office/drawing/2014/main" id="{00000000-0008-0000-0700-00004D020000}"/>
            </a:ext>
          </a:extLst>
        </xdr:cNvPr>
        <xdr:cNvSpPr txBox="1"/>
      </xdr:nvSpPr>
      <xdr:spPr>
        <a:xfrm>
          <a:off x="16370300" y="9554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55</xdr:row>
      <xdr:rowOff>151774</xdr:rowOff>
    </xdr:from>
    <xdr:to>
      <xdr:col>81</xdr:col>
      <xdr:colOff>101600</xdr:colOff>
      <xdr:row>56</xdr:row>
      <xdr:rowOff>81924</xdr:rowOff>
    </xdr:to>
    <xdr:sp macro="" textlink="">
      <xdr:nvSpPr>
        <xdr:cNvPr id="590" name="楕円 589">
          <a:extLst>
            <a:ext uri="{FF2B5EF4-FFF2-40B4-BE49-F238E27FC236}">
              <a16:creationId xmlns:a16="http://schemas.microsoft.com/office/drawing/2014/main" id="{00000000-0008-0000-0700-00004E020000}"/>
            </a:ext>
          </a:extLst>
        </xdr:cNvPr>
        <xdr:cNvSpPr/>
      </xdr:nvSpPr>
      <xdr:spPr>
        <a:xfrm>
          <a:off x="15430500" y="9581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73051</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5214111" y="96742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62680</xdr:rowOff>
    </xdr:from>
    <xdr:to>
      <xdr:col>76</xdr:col>
      <xdr:colOff>165100</xdr:colOff>
      <xdr:row>56</xdr:row>
      <xdr:rowOff>164280</xdr:rowOff>
    </xdr:to>
    <xdr:sp macro="" textlink="">
      <xdr:nvSpPr>
        <xdr:cNvPr id="592" name="楕円 591">
          <a:extLst>
            <a:ext uri="{FF2B5EF4-FFF2-40B4-BE49-F238E27FC236}">
              <a16:creationId xmlns:a16="http://schemas.microsoft.com/office/drawing/2014/main" id="{00000000-0008-0000-0700-000050020000}"/>
            </a:ext>
          </a:extLst>
        </xdr:cNvPr>
        <xdr:cNvSpPr/>
      </xdr:nvSpPr>
      <xdr:spPr>
        <a:xfrm>
          <a:off x="14541500" y="9663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155407</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325111" y="9756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57298</xdr:rowOff>
    </xdr:from>
    <xdr:to>
      <xdr:col>72</xdr:col>
      <xdr:colOff>38100</xdr:colOff>
      <xdr:row>56</xdr:row>
      <xdr:rowOff>158898</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3652500" y="9658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150025</xdr:rowOff>
    </xdr:from>
    <xdr:ext cx="534377"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3436111" y="97512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147678</xdr:rowOff>
    </xdr:from>
    <xdr:to>
      <xdr:col>67</xdr:col>
      <xdr:colOff>101600</xdr:colOff>
      <xdr:row>57</xdr:row>
      <xdr:rowOff>77828</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2763500" y="9748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68955</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2547111" y="98416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8" name="正方形/長方形 597">
          <a:extLst>
            <a:ext uri="{FF2B5EF4-FFF2-40B4-BE49-F238E27FC236}">
              <a16:creationId xmlns:a16="http://schemas.microsoft.com/office/drawing/2014/main" id="{00000000-0008-0000-0700-000056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9" name="正方形/長方形 598">
          <a:extLst>
            <a:ext uri="{FF2B5EF4-FFF2-40B4-BE49-F238E27FC236}">
              <a16:creationId xmlns:a16="http://schemas.microsoft.com/office/drawing/2014/main" id="{00000000-0008-0000-0700-000057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0" name="正方形/長方形 599">
          <a:extLst>
            <a:ext uri="{FF2B5EF4-FFF2-40B4-BE49-F238E27FC236}">
              <a16:creationId xmlns:a16="http://schemas.microsoft.com/office/drawing/2014/main" id="{00000000-0008-0000-0700-000058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1" name="正方形/長方形 600">
          <a:extLst>
            <a:ext uri="{FF2B5EF4-FFF2-40B4-BE49-F238E27FC236}">
              <a16:creationId xmlns:a16="http://schemas.microsoft.com/office/drawing/2014/main" id="{00000000-0008-0000-0700-000059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2" name="正方形/長方形 601">
          <a:extLst>
            <a:ext uri="{FF2B5EF4-FFF2-40B4-BE49-F238E27FC236}">
              <a16:creationId xmlns:a16="http://schemas.microsoft.com/office/drawing/2014/main" id="{00000000-0008-0000-0700-00005A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7" name="直線コネクタ 606">
          <a:extLst>
            <a:ext uri="{FF2B5EF4-FFF2-40B4-BE49-F238E27FC236}">
              <a16:creationId xmlns:a16="http://schemas.microsoft.com/office/drawing/2014/main" id="{00000000-0008-0000-0700-00005F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08" name="直線コネクタ 607">
          <a:extLst>
            <a:ext uri="{FF2B5EF4-FFF2-40B4-BE49-F238E27FC236}">
              <a16:creationId xmlns:a16="http://schemas.microsoft.com/office/drawing/2014/main" id="{00000000-0008-0000-0700-000060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0" name="直線コネクタ 609">
          <a:extLst>
            <a:ext uri="{FF2B5EF4-FFF2-40B4-BE49-F238E27FC236}">
              <a16:creationId xmlns:a16="http://schemas.microsoft.com/office/drawing/2014/main" id="{00000000-0008-0000-0700-000062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2" name="災害復旧費グラフ枠">
          <a:extLst>
            <a:ext uri="{FF2B5EF4-FFF2-40B4-BE49-F238E27FC236}">
              <a16:creationId xmlns:a16="http://schemas.microsoft.com/office/drawing/2014/main" id="{00000000-0008-0000-0700-00006E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49175</xdr:rowOff>
    </xdr:from>
    <xdr:to>
      <xdr:col>85</xdr:col>
      <xdr:colOff>126364</xdr:colOff>
      <xdr:row>79</xdr:row>
      <xdr:rowOff>98879</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flipV="1">
          <a:off x="16317595" y="12222125"/>
          <a:ext cx="1269" cy="14213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102706</xdr:rowOff>
    </xdr:from>
    <xdr:ext cx="249299" cy="259045"/>
    <xdr:sp macro="" textlink="">
      <xdr:nvSpPr>
        <xdr:cNvPr id="624" name="災害復旧費最小値テキスト">
          <a:extLst>
            <a:ext uri="{FF2B5EF4-FFF2-40B4-BE49-F238E27FC236}">
              <a16:creationId xmlns:a16="http://schemas.microsoft.com/office/drawing/2014/main" id="{00000000-0008-0000-0700-000070020000}"/>
            </a:ext>
          </a:extLst>
        </xdr:cNvPr>
        <xdr:cNvSpPr txBox="1"/>
      </xdr:nvSpPr>
      <xdr:spPr>
        <a:xfrm>
          <a:off x="16370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167302</xdr:rowOff>
    </xdr:from>
    <xdr:ext cx="599010" cy="259045"/>
    <xdr:sp macro="" textlink="">
      <xdr:nvSpPr>
        <xdr:cNvPr id="626" name="災害復旧費最大値テキスト">
          <a:extLst>
            <a:ext uri="{FF2B5EF4-FFF2-40B4-BE49-F238E27FC236}">
              <a16:creationId xmlns:a16="http://schemas.microsoft.com/office/drawing/2014/main" id="{00000000-0008-0000-0700-000072020000}"/>
            </a:ext>
          </a:extLst>
        </xdr:cNvPr>
        <xdr:cNvSpPr txBox="1"/>
      </xdr:nvSpPr>
      <xdr:spPr>
        <a:xfrm>
          <a:off x="16370300" y="119973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130,566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49175</xdr:rowOff>
    </xdr:from>
    <xdr:to>
      <xdr:col>86</xdr:col>
      <xdr:colOff>25400</xdr:colOff>
      <xdr:row>71</xdr:row>
      <xdr:rowOff>49175</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6230600" y="122221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98858</xdr:rowOff>
    </xdr:from>
    <xdr:to>
      <xdr:col>85</xdr:col>
      <xdr:colOff>127000</xdr:colOff>
      <xdr:row>79</xdr:row>
      <xdr:rowOff>98868</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5481300" y="13643408"/>
          <a:ext cx="838200" cy="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109328</xdr:rowOff>
    </xdr:from>
    <xdr:ext cx="534377" cy="259045"/>
    <xdr:sp macro="" textlink="">
      <xdr:nvSpPr>
        <xdr:cNvPr id="629" name="災害復旧費平均値テキスト">
          <a:extLst>
            <a:ext uri="{FF2B5EF4-FFF2-40B4-BE49-F238E27FC236}">
              <a16:creationId xmlns:a16="http://schemas.microsoft.com/office/drawing/2014/main" id="{00000000-0008-0000-0700-000075020000}"/>
            </a:ext>
          </a:extLst>
        </xdr:cNvPr>
        <xdr:cNvSpPr txBox="1"/>
      </xdr:nvSpPr>
      <xdr:spPr>
        <a:xfrm>
          <a:off x="16370300" y="133109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86451</xdr:rowOff>
    </xdr:from>
    <xdr:to>
      <xdr:col>85</xdr:col>
      <xdr:colOff>177800</xdr:colOff>
      <xdr:row>79</xdr:row>
      <xdr:rowOff>16601</xdr:rowOff>
    </xdr:to>
    <xdr:sp macro="" textlink="">
      <xdr:nvSpPr>
        <xdr:cNvPr id="630" name="フローチャート: 判断 629">
          <a:extLst>
            <a:ext uri="{FF2B5EF4-FFF2-40B4-BE49-F238E27FC236}">
              <a16:creationId xmlns:a16="http://schemas.microsoft.com/office/drawing/2014/main" id="{00000000-0008-0000-0700-000076020000}"/>
            </a:ext>
          </a:extLst>
        </xdr:cNvPr>
        <xdr:cNvSpPr/>
      </xdr:nvSpPr>
      <xdr:spPr>
        <a:xfrm>
          <a:off x="16268700" y="13459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33107</xdr:rowOff>
    </xdr:from>
    <xdr:to>
      <xdr:col>81</xdr:col>
      <xdr:colOff>50800</xdr:colOff>
      <xdr:row>79</xdr:row>
      <xdr:rowOff>98858</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4592300" y="13577657"/>
          <a:ext cx="889000" cy="657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42059</xdr:rowOff>
    </xdr:from>
    <xdr:to>
      <xdr:col>81</xdr:col>
      <xdr:colOff>101600</xdr:colOff>
      <xdr:row>78</xdr:row>
      <xdr:rowOff>143659</xdr:rowOff>
    </xdr:to>
    <xdr:sp macro="" textlink="">
      <xdr:nvSpPr>
        <xdr:cNvPr id="632" name="フローチャート: 判断 631">
          <a:extLst>
            <a:ext uri="{FF2B5EF4-FFF2-40B4-BE49-F238E27FC236}">
              <a16:creationId xmlns:a16="http://schemas.microsoft.com/office/drawing/2014/main" id="{00000000-0008-0000-0700-000078020000}"/>
            </a:ext>
          </a:extLst>
        </xdr:cNvPr>
        <xdr:cNvSpPr/>
      </xdr:nvSpPr>
      <xdr:spPr>
        <a:xfrm>
          <a:off x="15430500" y="13415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160186</xdr:rowOff>
    </xdr:from>
    <xdr:ext cx="534377"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5214111" y="13190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33107</xdr:rowOff>
    </xdr:from>
    <xdr:to>
      <xdr:col>76</xdr:col>
      <xdr:colOff>114300</xdr:colOff>
      <xdr:row>79</xdr:row>
      <xdr:rowOff>64818</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flipV="1">
          <a:off x="13703300" y="13577657"/>
          <a:ext cx="889000" cy="317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60368</xdr:rowOff>
    </xdr:from>
    <xdr:to>
      <xdr:col>76</xdr:col>
      <xdr:colOff>165100</xdr:colOff>
      <xdr:row>78</xdr:row>
      <xdr:rowOff>161968</xdr:rowOff>
    </xdr:to>
    <xdr:sp macro="" textlink="">
      <xdr:nvSpPr>
        <xdr:cNvPr id="635" name="フローチャート: 判断 634">
          <a:extLst>
            <a:ext uri="{FF2B5EF4-FFF2-40B4-BE49-F238E27FC236}">
              <a16:creationId xmlns:a16="http://schemas.microsoft.com/office/drawing/2014/main" id="{00000000-0008-0000-0700-00007B020000}"/>
            </a:ext>
          </a:extLst>
        </xdr:cNvPr>
        <xdr:cNvSpPr/>
      </xdr:nvSpPr>
      <xdr:spPr>
        <a:xfrm>
          <a:off x="14541500" y="13433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7045</xdr:rowOff>
    </xdr:from>
    <xdr:ext cx="534377"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4325111" y="13208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64818</xdr:rowOff>
    </xdr:from>
    <xdr:to>
      <xdr:col>71</xdr:col>
      <xdr:colOff>177800</xdr:colOff>
      <xdr:row>79</xdr:row>
      <xdr:rowOff>98847</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2814300" y="13609368"/>
          <a:ext cx="889000" cy="34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70993</xdr:rowOff>
    </xdr:from>
    <xdr:to>
      <xdr:col>72</xdr:col>
      <xdr:colOff>38100</xdr:colOff>
      <xdr:row>79</xdr:row>
      <xdr:rowOff>1143</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3652500" y="13444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17670</xdr:rowOff>
    </xdr:from>
    <xdr:ext cx="534377"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3436111" y="13219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19199</xdr:rowOff>
    </xdr:from>
    <xdr:to>
      <xdr:col>67</xdr:col>
      <xdr:colOff>101600</xdr:colOff>
      <xdr:row>78</xdr:row>
      <xdr:rowOff>120799</xdr:rowOff>
    </xdr:to>
    <xdr:sp macro="" textlink="">
      <xdr:nvSpPr>
        <xdr:cNvPr id="640" name="フローチャート: 判断 639">
          <a:extLst>
            <a:ext uri="{FF2B5EF4-FFF2-40B4-BE49-F238E27FC236}">
              <a16:creationId xmlns:a16="http://schemas.microsoft.com/office/drawing/2014/main" id="{00000000-0008-0000-0700-000080020000}"/>
            </a:ext>
          </a:extLst>
        </xdr:cNvPr>
        <xdr:cNvSpPr/>
      </xdr:nvSpPr>
      <xdr:spPr>
        <a:xfrm>
          <a:off x="12763500" y="133922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137326</xdr:rowOff>
    </xdr:from>
    <xdr:ext cx="534377"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2547111" y="13167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48068</xdr:rowOff>
    </xdr:from>
    <xdr:to>
      <xdr:col>85</xdr:col>
      <xdr:colOff>177800</xdr:colOff>
      <xdr:row>79</xdr:row>
      <xdr:rowOff>149668</xdr:rowOff>
    </xdr:to>
    <xdr:sp macro="" textlink="">
      <xdr:nvSpPr>
        <xdr:cNvPr id="647" name="楕円 646">
          <a:extLst>
            <a:ext uri="{FF2B5EF4-FFF2-40B4-BE49-F238E27FC236}">
              <a16:creationId xmlns:a16="http://schemas.microsoft.com/office/drawing/2014/main" id="{00000000-0008-0000-0700-000087020000}"/>
            </a:ext>
          </a:extLst>
        </xdr:cNvPr>
        <xdr:cNvSpPr/>
      </xdr:nvSpPr>
      <xdr:spPr>
        <a:xfrm>
          <a:off x="16268700" y="13592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134445</xdr:rowOff>
    </xdr:from>
    <xdr:ext cx="249299" cy="259045"/>
    <xdr:sp macro="" textlink="">
      <xdr:nvSpPr>
        <xdr:cNvPr id="648" name="災害復旧費該当値テキスト">
          <a:extLst>
            <a:ext uri="{FF2B5EF4-FFF2-40B4-BE49-F238E27FC236}">
              <a16:creationId xmlns:a16="http://schemas.microsoft.com/office/drawing/2014/main" id="{00000000-0008-0000-0700-000088020000}"/>
            </a:ext>
          </a:extLst>
        </xdr:cNvPr>
        <xdr:cNvSpPr txBox="1"/>
      </xdr:nvSpPr>
      <xdr:spPr>
        <a:xfrm>
          <a:off x="16370300" y="1350754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48058</xdr:rowOff>
    </xdr:from>
    <xdr:to>
      <xdr:col>81</xdr:col>
      <xdr:colOff>101600</xdr:colOff>
      <xdr:row>79</xdr:row>
      <xdr:rowOff>149658</xdr:rowOff>
    </xdr:to>
    <xdr:sp macro="" textlink="">
      <xdr:nvSpPr>
        <xdr:cNvPr id="649" name="楕円 648">
          <a:extLst>
            <a:ext uri="{FF2B5EF4-FFF2-40B4-BE49-F238E27FC236}">
              <a16:creationId xmlns:a16="http://schemas.microsoft.com/office/drawing/2014/main" id="{00000000-0008-0000-0700-000089020000}"/>
            </a:ext>
          </a:extLst>
        </xdr:cNvPr>
        <xdr:cNvSpPr/>
      </xdr:nvSpPr>
      <xdr:spPr>
        <a:xfrm>
          <a:off x="15430500" y="13592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140785</xdr:rowOff>
    </xdr:from>
    <xdr:ext cx="249299"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5356650" y="1368533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153757</xdr:rowOff>
    </xdr:from>
    <xdr:to>
      <xdr:col>76</xdr:col>
      <xdr:colOff>165100</xdr:colOff>
      <xdr:row>79</xdr:row>
      <xdr:rowOff>83907</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4541500" y="13526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75034</xdr:rowOff>
    </xdr:from>
    <xdr:ext cx="469744"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4357428" y="13619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14018</xdr:rowOff>
    </xdr:from>
    <xdr:to>
      <xdr:col>72</xdr:col>
      <xdr:colOff>38100</xdr:colOff>
      <xdr:row>79</xdr:row>
      <xdr:rowOff>115618</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3652500" y="13558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79</xdr:row>
      <xdr:rowOff>106745</xdr:rowOff>
    </xdr:from>
    <xdr:ext cx="469744"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3468428" y="136512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48047</xdr:rowOff>
    </xdr:from>
    <xdr:to>
      <xdr:col>67</xdr:col>
      <xdr:colOff>101600</xdr:colOff>
      <xdr:row>79</xdr:row>
      <xdr:rowOff>149647</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2763500" y="13592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140774</xdr:rowOff>
    </xdr:from>
    <xdr:ext cx="249299"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2689650" y="1368532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7" name="正方形/長方形 656">
          <a:extLst>
            <a:ext uri="{FF2B5EF4-FFF2-40B4-BE49-F238E27FC236}">
              <a16:creationId xmlns:a16="http://schemas.microsoft.com/office/drawing/2014/main" id="{00000000-0008-0000-0700-000091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6" name="直線コネクタ 665">
          <a:extLst>
            <a:ext uri="{FF2B5EF4-FFF2-40B4-BE49-F238E27FC236}">
              <a16:creationId xmlns:a16="http://schemas.microsoft.com/office/drawing/2014/main" id="{00000000-0008-0000-0700-00009A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7" name="直線コネクタ 666">
          <a:extLst>
            <a:ext uri="{FF2B5EF4-FFF2-40B4-BE49-F238E27FC236}">
              <a16:creationId xmlns:a16="http://schemas.microsoft.com/office/drawing/2014/main" id="{00000000-0008-0000-0700-00009B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7" name="公債費グラフ枠">
          <a:extLst>
            <a:ext uri="{FF2B5EF4-FFF2-40B4-BE49-F238E27FC236}">
              <a16:creationId xmlns:a16="http://schemas.microsoft.com/office/drawing/2014/main" id="{00000000-0008-0000-0700-0000A5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33176</xdr:rowOff>
    </xdr:from>
    <xdr:to>
      <xdr:col>85</xdr:col>
      <xdr:colOff>126364</xdr:colOff>
      <xdr:row>98</xdr:row>
      <xdr:rowOff>139032</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flipV="1">
          <a:off x="16317595" y="15806576"/>
          <a:ext cx="1269" cy="11345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142859</xdr:rowOff>
    </xdr:from>
    <xdr:ext cx="378565" cy="259045"/>
    <xdr:sp macro="" textlink="">
      <xdr:nvSpPr>
        <xdr:cNvPr id="679" name="公債費最小値テキスト">
          <a:extLst>
            <a:ext uri="{FF2B5EF4-FFF2-40B4-BE49-F238E27FC236}">
              <a16:creationId xmlns:a16="http://schemas.microsoft.com/office/drawing/2014/main" id="{00000000-0008-0000-0700-0000A7020000}"/>
            </a:ext>
          </a:extLst>
        </xdr:cNvPr>
        <xdr:cNvSpPr txBox="1"/>
      </xdr:nvSpPr>
      <xdr:spPr>
        <a:xfrm>
          <a:off x="16370300" y="169449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139032</xdr:rowOff>
    </xdr:from>
    <xdr:to>
      <xdr:col>86</xdr:col>
      <xdr:colOff>25400</xdr:colOff>
      <xdr:row>98</xdr:row>
      <xdr:rowOff>139032</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6230600" y="16941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151303</xdr:rowOff>
    </xdr:from>
    <xdr:ext cx="599010" cy="259045"/>
    <xdr:sp macro="" textlink="">
      <xdr:nvSpPr>
        <xdr:cNvPr id="681" name="公債費最大値テキスト">
          <a:extLst>
            <a:ext uri="{FF2B5EF4-FFF2-40B4-BE49-F238E27FC236}">
              <a16:creationId xmlns:a16="http://schemas.microsoft.com/office/drawing/2014/main" id="{00000000-0008-0000-0700-0000A9020000}"/>
            </a:ext>
          </a:extLst>
        </xdr:cNvPr>
        <xdr:cNvSpPr txBox="1"/>
      </xdr:nvSpPr>
      <xdr:spPr>
        <a:xfrm>
          <a:off x="16370300" y="155818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248,299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92</xdr:row>
      <xdr:rowOff>33176</xdr:rowOff>
    </xdr:from>
    <xdr:to>
      <xdr:col>86</xdr:col>
      <xdr:colOff>25400</xdr:colOff>
      <xdr:row>92</xdr:row>
      <xdr:rowOff>33176</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6230600" y="158065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126949</xdr:rowOff>
    </xdr:from>
    <xdr:to>
      <xdr:col>85</xdr:col>
      <xdr:colOff>127000</xdr:colOff>
      <xdr:row>97</xdr:row>
      <xdr:rowOff>132902</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flipV="1">
          <a:off x="15481300" y="16757599"/>
          <a:ext cx="838200" cy="5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48167</xdr:rowOff>
    </xdr:from>
    <xdr:ext cx="599010" cy="259045"/>
    <xdr:sp macro="" textlink="">
      <xdr:nvSpPr>
        <xdr:cNvPr id="684" name="公債費平均値テキスト">
          <a:extLst>
            <a:ext uri="{FF2B5EF4-FFF2-40B4-BE49-F238E27FC236}">
              <a16:creationId xmlns:a16="http://schemas.microsoft.com/office/drawing/2014/main" id="{00000000-0008-0000-0700-0000AC020000}"/>
            </a:ext>
          </a:extLst>
        </xdr:cNvPr>
        <xdr:cNvSpPr txBox="1"/>
      </xdr:nvSpPr>
      <xdr:spPr>
        <a:xfrm>
          <a:off x="16370300" y="1616446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25290</xdr:rowOff>
    </xdr:from>
    <xdr:to>
      <xdr:col>85</xdr:col>
      <xdr:colOff>177800</xdr:colOff>
      <xdr:row>95</xdr:row>
      <xdr:rowOff>126890</xdr:rowOff>
    </xdr:to>
    <xdr:sp macro="" textlink="">
      <xdr:nvSpPr>
        <xdr:cNvPr id="685" name="フローチャート: 判断 684">
          <a:extLst>
            <a:ext uri="{FF2B5EF4-FFF2-40B4-BE49-F238E27FC236}">
              <a16:creationId xmlns:a16="http://schemas.microsoft.com/office/drawing/2014/main" id="{00000000-0008-0000-0700-0000AD020000}"/>
            </a:ext>
          </a:extLst>
        </xdr:cNvPr>
        <xdr:cNvSpPr/>
      </xdr:nvSpPr>
      <xdr:spPr>
        <a:xfrm>
          <a:off x="16268700" y="16313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132902</xdr:rowOff>
    </xdr:from>
    <xdr:to>
      <xdr:col>81</xdr:col>
      <xdr:colOff>50800</xdr:colOff>
      <xdr:row>97</xdr:row>
      <xdr:rowOff>137633</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flipV="1">
          <a:off x="14592300" y="16763552"/>
          <a:ext cx="889000" cy="4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40875</xdr:rowOff>
    </xdr:from>
    <xdr:to>
      <xdr:col>81</xdr:col>
      <xdr:colOff>101600</xdr:colOff>
      <xdr:row>95</xdr:row>
      <xdr:rowOff>142475</xdr:rowOff>
    </xdr:to>
    <xdr:sp macro="" textlink="">
      <xdr:nvSpPr>
        <xdr:cNvPr id="687" name="フローチャート: 判断 686">
          <a:extLst>
            <a:ext uri="{FF2B5EF4-FFF2-40B4-BE49-F238E27FC236}">
              <a16:creationId xmlns:a16="http://schemas.microsoft.com/office/drawing/2014/main" id="{00000000-0008-0000-0700-0000AF020000}"/>
            </a:ext>
          </a:extLst>
        </xdr:cNvPr>
        <xdr:cNvSpPr/>
      </xdr:nvSpPr>
      <xdr:spPr>
        <a:xfrm>
          <a:off x="15430500" y="16328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93</xdr:row>
      <xdr:rowOff>159002</xdr:rowOff>
    </xdr:from>
    <xdr:ext cx="599010"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5181795" y="161038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137633</xdr:rowOff>
    </xdr:from>
    <xdr:to>
      <xdr:col>76</xdr:col>
      <xdr:colOff>114300</xdr:colOff>
      <xdr:row>97</xdr:row>
      <xdr:rowOff>139376</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flipV="1">
          <a:off x="13703300" y="16768283"/>
          <a:ext cx="889000" cy="1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8575</xdr:rowOff>
    </xdr:from>
    <xdr:to>
      <xdr:col>76</xdr:col>
      <xdr:colOff>165100</xdr:colOff>
      <xdr:row>95</xdr:row>
      <xdr:rowOff>110175</xdr:rowOff>
    </xdr:to>
    <xdr:sp macro="" textlink="">
      <xdr:nvSpPr>
        <xdr:cNvPr id="690" name="フローチャート: 判断 689">
          <a:extLst>
            <a:ext uri="{FF2B5EF4-FFF2-40B4-BE49-F238E27FC236}">
              <a16:creationId xmlns:a16="http://schemas.microsoft.com/office/drawing/2014/main" id="{00000000-0008-0000-0700-0000B2020000}"/>
            </a:ext>
          </a:extLst>
        </xdr:cNvPr>
        <xdr:cNvSpPr/>
      </xdr:nvSpPr>
      <xdr:spPr>
        <a:xfrm>
          <a:off x="14541500" y="16296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93</xdr:row>
      <xdr:rowOff>126702</xdr:rowOff>
    </xdr:from>
    <xdr:ext cx="599010"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4292795" y="160715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127150</xdr:rowOff>
    </xdr:from>
    <xdr:to>
      <xdr:col>71</xdr:col>
      <xdr:colOff>177800</xdr:colOff>
      <xdr:row>97</xdr:row>
      <xdr:rowOff>139376</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2814300" y="16757800"/>
          <a:ext cx="889000" cy="12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59269</xdr:rowOff>
    </xdr:from>
    <xdr:to>
      <xdr:col>72</xdr:col>
      <xdr:colOff>38100</xdr:colOff>
      <xdr:row>95</xdr:row>
      <xdr:rowOff>160869</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3652500" y="163470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94</xdr:row>
      <xdr:rowOff>5946</xdr:rowOff>
    </xdr:from>
    <xdr:ext cx="599010"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3403795" y="161222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95017</xdr:rowOff>
    </xdr:from>
    <xdr:to>
      <xdr:col>67</xdr:col>
      <xdr:colOff>101600</xdr:colOff>
      <xdr:row>96</xdr:row>
      <xdr:rowOff>25167</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2763500" y="16382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94</xdr:row>
      <xdr:rowOff>41694</xdr:rowOff>
    </xdr:from>
    <xdr:ext cx="599010"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2514795" y="161579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76149</xdr:rowOff>
    </xdr:from>
    <xdr:to>
      <xdr:col>85</xdr:col>
      <xdr:colOff>177800</xdr:colOff>
      <xdr:row>98</xdr:row>
      <xdr:rowOff>6299</xdr:rowOff>
    </xdr:to>
    <xdr:sp macro="" textlink="">
      <xdr:nvSpPr>
        <xdr:cNvPr id="702" name="楕円 701">
          <a:extLst>
            <a:ext uri="{FF2B5EF4-FFF2-40B4-BE49-F238E27FC236}">
              <a16:creationId xmlns:a16="http://schemas.microsoft.com/office/drawing/2014/main" id="{00000000-0008-0000-0700-0000BE020000}"/>
            </a:ext>
          </a:extLst>
        </xdr:cNvPr>
        <xdr:cNvSpPr/>
      </xdr:nvSpPr>
      <xdr:spPr>
        <a:xfrm>
          <a:off x="16268700" y="16706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54576</xdr:rowOff>
    </xdr:from>
    <xdr:ext cx="534377" cy="259045"/>
    <xdr:sp macro="" textlink="">
      <xdr:nvSpPr>
        <xdr:cNvPr id="703" name="公債費該当値テキスト">
          <a:extLst>
            <a:ext uri="{FF2B5EF4-FFF2-40B4-BE49-F238E27FC236}">
              <a16:creationId xmlns:a16="http://schemas.microsoft.com/office/drawing/2014/main" id="{00000000-0008-0000-0700-0000BF020000}"/>
            </a:ext>
          </a:extLst>
        </xdr:cNvPr>
        <xdr:cNvSpPr txBox="1"/>
      </xdr:nvSpPr>
      <xdr:spPr>
        <a:xfrm>
          <a:off x="16370300" y="166852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82102</xdr:rowOff>
    </xdr:from>
    <xdr:to>
      <xdr:col>81</xdr:col>
      <xdr:colOff>101600</xdr:colOff>
      <xdr:row>98</xdr:row>
      <xdr:rowOff>12252</xdr:rowOff>
    </xdr:to>
    <xdr:sp macro="" textlink="">
      <xdr:nvSpPr>
        <xdr:cNvPr id="704" name="楕円 703">
          <a:extLst>
            <a:ext uri="{FF2B5EF4-FFF2-40B4-BE49-F238E27FC236}">
              <a16:creationId xmlns:a16="http://schemas.microsoft.com/office/drawing/2014/main" id="{00000000-0008-0000-0700-0000C0020000}"/>
            </a:ext>
          </a:extLst>
        </xdr:cNvPr>
        <xdr:cNvSpPr/>
      </xdr:nvSpPr>
      <xdr:spPr>
        <a:xfrm>
          <a:off x="15430500" y="16712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3379</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5214111" y="16805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86833</xdr:rowOff>
    </xdr:from>
    <xdr:to>
      <xdr:col>76</xdr:col>
      <xdr:colOff>165100</xdr:colOff>
      <xdr:row>98</xdr:row>
      <xdr:rowOff>16983</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4541500" y="16717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8110</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4325111" y="168102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88576</xdr:rowOff>
    </xdr:from>
    <xdr:to>
      <xdr:col>72</xdr:col>
      <xdr:colOff>38100</xdr:colOff>
      <xdr:row>98</xdr:row>
      <xdr:rowOff>18726</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3652500" y="16719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9853</xdr:rowOff>
    </xdr:from>
    <xdr:ext cx="534377"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3436111" y="168119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76350</xdr:rowOff>
    </xdr:from>
    <xdr:to>
      <xdr:col>67</xdr:col>
      <xdr:colOff>101600</xdr:colOff>
      <xdr:row>98</xdr:row>
      <xdr:rowOff>6500</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2763500" y="1670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169077</xdr:rowOff>
    </xdr:from>
    <xdr:ext cx="534377"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2547111" y="16799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2" name="正方形/長方形 711">
          <a:extLst>
            <a:ext uri="{FF2B5EF4-FFF2-40B4-BE49-F238E27FC236}">
              <a16:creationId xmlns:a16="http://schemas.microsoft.com/office/drawing/2014/main" id="{00000000-0008-0000-0700-0000C8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3" name="正方形/長方形 712">
          <a:extLst>
            <a:ext uri="{FF2B5EF4-FFF2-40B4-BE49-F238E27FC236}">
              <a16:creationId xmlns:a16="http://schemas.microsoft.com/office/drawing/2014/main" id="{00000000-0008-0000-0700-0000C9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4" name="正方形/長方形 713">
          <a:extLst>
            <a:ext uri="{FF2B5EF4-FFF2-40B4-BE49-F238E27FC236}">
              <a16:creationId xmlns:a16="http://schemas.microsoft.com/office/drawing/2014/main" id="{00000000-0008-0000-0700-0000CA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6" name="正方形/長方形 715">
          <a:extLst>
            <a:ext uri="{FF2B5EF4-FFF2-40B4-BE49-F238E27FC236}">
              <a16:creationId xmlns:a16="http://schemas.microsoft.com/office/drawing/2014/main" id="{00000000-0008-0000-0700-0000CC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1" name="直線コネクタ 720">
          <a:extLst>
            <a:ext uri="{FF2B5EF4-FFF2-40B4-BE49-F238E27FC236}">
              <a16:creationId xmlns:a16="http://schemas.microsoft.com/office/drawing/2014/main" id="{00000000-0008-0000-0700-0000D1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22" name="直線コネクタ 721">
          <a:extLst>
            <a:ext uri="{FF2B5EF4-FFF2-40B4-BE49-F238E27FC236}">
              <a16:creationId xmlns:a16="http://schemas.microsoft.com/office/drawing/2014/main" id="{00000000-0008-0000-0700-0000D2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6" name="諸支出金グラフ枠">
          <a:extLst>
            <a:ext uri="{FF2B5EF4-FFF2-40B4-BE49-F238E27FC236}">
              <a16:creationId xmlns:a16="http://schemas.microsoft.com/office/drawing/2014/main" id="{00000000-0008-0000-0700-0000E0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142803</xdr:rowOff>
    </xdr:from>
    <xdr:to>
      <xdr:col>116</xdr:col>
      <xdr:colOff>62864</xdr:colOff>
      <xdr:row>39</xdr:row>
      <xdr:rowOff>98878</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flipV="1">
          <a:off x="22159595" y="5286303"/>
          <a:ext cx="1269" cy="14991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119215</xdr:rowOff>
    </xdr:from>
    <xdr:ext cx="249299" cy="259045"/>
    <xdr:sp macro="" textlink="">
      <xdr:nvSpPr>
        <xdr:cNvPr id="738" name="諸支出金最小値テキスト">
          <a:extLst>
            <a:ext uri="{FF2B5EF4-FFF2-40B4-BE49-F238E27FC236}">
              <a16:creationId xmlns:a16="http://schemas.microsoft.com/office/drawing/2014/main" id="{00000000-0008-0000-0700-0000E2020000}"/>
            </a:ext>
          </a:extLst>
        </xdr:cNvPr>
        <xdr:cNvSpPr txBox="1"/>
      </xdr:nvSpPr>
      <xdr:spPr>
        <a:xfrm>
          <a:off x="22212300" y="68057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89480</xdr:rowOff>
    </xdr:from>
    <xdr:ext cx="469744" cy="259045"/>
    <xdr:sp macro="" textlink="">
      <xdr:nvSpPr>
        <xdr:cNvPr id="740" name="諸支出金最大値テキスト">
          <a:extLst>
            <a:ext uri="{FF2B5EF4-FFF2-40B4-BE49-F238E27FC236}">
              <a16:creationId xmlns:a16="http://schemas.microsoft.com/office/drawing/2014/main" id="{00000000-0008-0000-0700-0000E4020000}"/>
            </a:ext>
          </a:extLst>
        </xdr:cNvPr>
        <xdr:cNvSpPr txBox="1"/>
      </xdr:nvSpPr>
      <xdr:spPr>
        <a:xfrm>
          <a:off x="22212300" y="5061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9,181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142803</xdr:rowOff>
    </xdr:from>
    <xdr:to>
      <xdr:col>116</xdr:col>
      <xdr:colOff>152400</xdr:colOff>
      <xdr:row>30</xdr:row>
      <xdr:rowOff>142803</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22072600" y="52863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36665</xdr:rowOff>
    </xdr:from>
    <xdr:ext cx="378565" cy="259045"/>
    <xdr:sp macro="" textlink="">
      <xdr:nvSpPr>
        <xdr:cNvPr id="743" name="諸支出金平均値テキスト">
          <a:extLst>
            <a:ext uri="{FF2B5EF4-FFF2-40B4-BE49-F238E27FC236}">
              <a16:creationId xmlns:a16="http://schemas.microsoft.com/office/drawing/2014/main" id="{00000000-0008-0000-0700-0000E7020000}"/>
            </a:ext>
          </a:extLst>
        </xdr:cNvPr>
        <xdr:cNvSpPr txBox="1"/>
      </xdr:nvSpPr>
      <xdr:spPr>
        <a:xfrm>
          <a:off x="22212300" y="655176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13788</xdr:rowOff>
    </xdr:from>
    <xdr:to>
      <xdr:col>116</xdr:col>
      <xdr:colOff>114300</xdr:colOff>
      <xdr:row>39</xdr:row>
      <xdr:rowOff>115388</xdr:rowOff>
    </xdr:to>
    <xdr:sp macro="" textlink="">
      <xdr:nvSpPr>
        <xdr:cNvPr id="744" name="フローチャート: 判断 743">
          <a:extLst>
            <a:ext uri="{FF2B5EF4-FFF2-40B4-BE49-F238E27FC236}">
              <a16:creationId xmlns:a16="http://schemas.microsoft.com/office/drawing/2014/main" id="{00000000-0008-0000-0700-0000E8020000}"/>
            </a:ext>
          </a:extLst>
        </xdr:cNvPr>
        <xdr:cNvSpPr/>
      </xdr:nvSpPr>
      <xdr:spPr>
        <a:xfrm>
          <a:off x="22110700" y="6700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157807</xdr:rowOff>
    </xdr:from>
    <xdr:to>
      <xdr:col>112</xdr:col>
      <xdr:colOff>38100</xdr:colOff>
      <xdr:row>39</xdr:row>
      <xdr:rowOff>87957</xdr:rowOff>
    </xdr:to>
    <xdr:sp macro=""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21272500" y="6672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104484</xdr:rowOff>
    </xdr:from>
    <xdr:ext cx="378565"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21134017" y="64481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98371</xdr:rowOff>
    </xdr:from>
    <xdr:to>
      <xdr:col>107</xdr:col>
      <xdr:colOff>101600</xdr:colOff>
      <xdr:row>39</xdr:row>
      <xdr:rowOff>28521</xdr:rowOff>
    </xdr:to>
    <xdr:sp macro="" textlink="">
      <xdr:nvSpPr>
        <xdr:cNvPr id="749" name="フローチャート: 判断 748">
          <a:extLst>
            <a:ext uri="{FF2B5EF4-FFF2-40B4-BE49-F238E27FC236}">
              <a16:creationId xmlns:a16="http://schemas.microsoft.com/office/drawing/2014/main" id="{00000000-0008-0000-0700-0000ED020000}"/>
            </a:ext>
          </a:extLst>
        </xdr:cNvPr>
        <xdr:cNvSpPr/>
      </xdr:nvSpPr>
      <xdr:spPr>
        <a:xfrm>
          <a:off x="20383500" y="6613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45048</xdr:rowOff>
    </xdr:from>
    <xdr:ext cx="378565"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20245017" y="638869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21299</xdr:rowOff>
    </xdr:from>
    <xdr:to>
      <xdr:col>102</xdr:col>
      <xdr:colOff>165100</xdr:colOff>
      <xdr:row>39</xdr:row>
      <xdr:rowOff>122899</xdr:rowOff>
    </xdr:to>
    <xdr:sp macro="" textlink="">
      <xdr:nvSpPr>
        <xdr:cNvPr id="752" name="フローチャート: 判断 751">
          <a:extLst>
            <a:ext uri="{FF2B5EF4-FFF2-40B4-BE49-F238E27FC236}">
              <a16:creationId xmlns:a16="http://schemas.microsoft.com/office/drawing/2014/main" id="{00000000-0008-0000-0700-0000F0020000}"/>
            </a:ext>
          </a:extLst>
        </xdr:cNvPr>
        <xdr:cNvSpPr/>
      </xdr:nvSpPr>
      <xdr:spPr>
        <a:xfrm>
          <a:off x="19494500" y="6707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139426</xdr:rowOff>
    </xdr:from>
    <xdr:ext cx="378565" cy="259045"/>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19356017" y="648307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159113</xdr:rowOff>
    </xdr:from>
    <xdr:to>
      <xdr:col>98</xdr:col>
      <xdr:colOff>38100</xdr:colOff>
      <xdr:row>39</xdr:row>
      <xdr:rowOff>89263</xdr:rowOff>
    </xdr:to>
    <xdr:sp macro="" textlink="">
      <xdr:nvSpPr>
        <xdr:cNvPr id="754" name="フローチャート: 判断 753">
          <a:extLst>
            <a:ext uri="{FF2B5EF4-FFF2-40B4-BE49-F238E27FC236}">
              <a16:creationId xmlns:a16="http://schemas.microsoft.com/office/drawing/2014/main" id="{00000000-0008-0000-0700-0000F2020000}"/>
            </a:ext>
          </a:extLst>
        </xdr:cNvPr>
        <xdr:cNvSpPr/>
      </xdr:nvSpPr>
      <xdr:spPr>
        <a:xfrm>
          <a:off x="18605500" y="6674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105790</xdr:rowOff>
    </xdr:from>
    <xdr:ext cx="378565"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18467017" y="64494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61" name="楕円 760">
          <a:extLst>
            <a:ext uri="{FF2B5EF4-FFF2-40B4-BE49-F238E27FC236}">
              <a16:creationId xmlns:a16="http://schemas.microsoft.com/office/drawing/2014/main" id="{00000000-0008-0000-0700-0000F902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163665</xdr:rowOff>
    </xdr:from>
    <xdr:ext cx="249299" cy="259045"/>
    <xdr:sp macro="" textlink="">
      <xdr:nvSpPr>
        <xdr:cNvPr id="762" name="諸支出金該当値テキスト">
          <a:extLst>
            <a:ext uri="{FF2B5EF4-FFF2-40B4-BE49-F238E27FC236}">
              <a16:creationId xmlns:a16="http://schemas.microsoft.com/office/drawing/2014/main" id="{00000000-0008-0000-0700-0000FA020000}"/>
            </a:ext>
          </a:extLst>
        </xdr:cNvPr>
        <xdr:cNvSpPr txBox="1"/>
      </xdr:nvSpPr>
      <xdr:spPr>
        <a:xfrm>
          <a:off x="22212300" y="66787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63" name="楕円 762">
          <a:extLst>
            <a:ext uri="{FF2B5EF4-FFF2-40B4-BE49-F238E27FC236}">
              <a16:creationId xmlns:a16="http://schemas.microsoft.com/office/drawing/2014/main" id="{00000000-0008-0000-0700-0000FB02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1" name="正方形/長方形 770">
          <a:extLst>
            <a:ext uri="{FF2B5EF4-FFF2-40B4-BE49-F238E27FC236}">
              <a16:creationId xmlns:a16="http://schemas.microsoft.com/office/drawing/2014/main" id="{00000000-0008-0000-0700-000003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0" name="直線コネクタ 779">
          <a:extLst>
            <a:ext uri="{FF2B5EF4-FFF2-40B4-BE49-F238E27FC236}">
              <a16:creationId xmlns:a16="http://schemas.microsoft.com/office/drawing/2014/main" id="{00000000-0008-0000-0700-00000C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1" name="直線コネクタ 780">
          <a:extLst>
            <a:ext uri="{FF2B5EF4-FFF2-40B4-BE49-F238E27FC236}">
              <a16:creationId xmlns:a16="http://schemas.microsoft.com/office/drawing/2014/main" id="{00000000-0008-0000-0700-00000D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5" name="前年度繰上充用金グラフ枠">
          <a:extLst>
            <a:ext uri="{FF2B5EF4-FFF2-40B4-BE49-F238E27FC236}">
              <a16:creationId xmlns:a16="http://schemas.microsoft.com/office/drawing/2014/main" id="{00000000-0008-0000-0700-000011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7" name="前年度繰上充用金最小値テキスト">
          <a:extLst>
            <a:ext uri="{FF2B5EF4-FFF2-40B4-BE49-F238E27FC236}">
              <a16:creationId xmlns:a16="http://schemas.microsoft.com/office/drawing/2014/main" id="{00000000-0008-0000-0700-000013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9" name="前年度繰上充用金最大値テキスト">
          <a:extLst>
            <a:ext uri="{FF2B5EF4-FFF2-40B4-BE49-F238E27FC236}">
              <a16:creationId xmlns:a16="http://schemas.microsoft.com/office/drawing/2014/main" id="{00000000-0008-0000-0700-000015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2" name="前年度繰上充用金平均値テキスト">
          <a:extLst>
            <a:ext uri="{FF2B5EF4-FFF2-40B4-BE49-F238E27FC236}">
              <a16:creationId xmlns:a16="http://schemas.microsoft.com/office/drawing/2014/main" id="{00000000-0008-0000-0700-000018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3" name="フローチャート: 判断 792">
          <a:extLst>
            <a:ext uri="{FF2B5EF4-FFF2-40B4-BE49-F238E27FC236}">
              <a16:creationId xmlns:a16="http://schemas.microsoft.com/office/drawing/2014/main" id="{00000000-0008-0000-0700-000019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5" name="フローチャート: 判断 794">
          <a:extLst>
            <a:ext uri="{FF2B5EF4-FFF2-40B4-BE49-F238E27FC236}">
              <a16:creationId xmlns:a16="http://schemas.microsoft.com/office/drawing/2014/main" id="{00000000-0008-0000-0700-00001B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8" name="フローチャート: 判断 797">
          <a:extLst>
            <a:ext uri="{FF2B5EF4-FFF2-40B4-BE49-F238E27FC236}">
              <a16:creationId xmlns:a16="http://schemas.microsoft.com/office/drawing/2014/main" id="{00000000-0008-0000-0700-00001E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1" name="フローチャート: 判断 800">
          <a:extLst>
            <a:ext uri="{FF2B5EF4-FFF2-40B4-BE49-F238E27FC236}">
              <a16:creationId xmlns:a16="http://schemas.microsoft.com/office/drawing/2014/main" id="{00000000-0008-0000-0700-000021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3" name="フローチャート: 判断 802">
          <a:extLst>
            <a:ext uri="{FF2B5EF4-FFF2-40B4-BE49-F238E27FC236}">
              <a16:creationId xmlns:a16="http://schemas.microsoft.com/office/drawing/2014/main" id="{00000000-0008-0000-0700-000023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0" name="楕円 809">
          <a:extLst>
            <a:ext uri="{FF2B5EF4-FFF2-40B4-BE49-F238E27FC236}">
              <a16:creationId xmlns:a16="http://schemas.microsoft.com/office/drawing/2014/main" id="{00000000-0008-0000-0700-00002A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1" name="前年度繰上充用金該当値テキスト">
          <a:extLst>
            <a:ext uri="{FF2B5EF4-FFF2-40B4-BE49-F238E27FC236}">
              <a16:creationId xmlns:a16="http://schemas.microsoft.com/office/drawing/2014/main" id="{00000000-0008-0000-0700-00002B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2" name="楕円 811">
          <a:extLst>
            <a:ext uri="{FF2B5EF4-FFF2-40B4-BE49-F238E27FC236}">
              <a16:creationId xmlns:a16="http://schemas.microsoft.com/office/drawing/2014/main" id="{00000000-0008-0000-0700-00002C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0" name="正方形/長方形 819">
          <a:extLst>
            <a:ext uri="{FF2B5EF4-FFF2-40B4-BE49-F238E27FC236}">
              <a16:creationId xmlns:a16="http://schemas.microsoft.com/office/drawing/2014/main" id="{00000000-0008-0000-0700-000034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1" name="正方形/長方形 820">
          <a:extLst>
            <a:ext uri="{FF2B5EF4-FFF2-40B4-BE49-F238E27FC236}">
              <a16:creationId xmlns:a16="http://schemas.microsoft.com/office/drawing/2014/main" id="{00000000-0008-0000-0700-000035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R6</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年度の一人当たり支出額は、すべての項目で、類似団体より低く推移している。これは、最小限の支出で最大の効果が上がる事業を選択してきた結果といえる。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・総務費は住民一人当たり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225,899</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円となっており、前年度比▲</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86,811</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円となった。</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R5</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年度で役場新庁舎第二期工事が終了したことや、ふるさと納税の寄付額減少に伴い、緑の大地ふるさとしょうわ基金積立金や特産品返礼品費が大きく減少したことが影響している。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・農林水産業費は住民一人当たり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99,175</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円となっており、前年度比</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+14,624</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円となった。小規模農村整備事業（道路工事）の事業費の増加や、国直轄事業負担金の繰り上げ償還を行ったことが影響している。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・民生費は住民一人当たり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193,801</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円となっており、前年度比</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+18,382</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円となった。</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R6</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月からの制度改正による児童手当支給費の増加等が影響している。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・消防費は住民一人当たり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43,234</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円となっており、前年度比</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+14,813</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円となった。</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R5</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年度に予定していた消防ポンプ自動車の購入を納車の都合で</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R6</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年度に繰り越したことが影響している。また、</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R6</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年度も消防ポンプ自動車の購入を予定していたが、こちらも</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R7</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年度に繰り越しているため、</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R7</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年度の消防費も同程度で推移する見通し。</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群馬県昭和村</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標準財政規模</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3,280,591</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千円　財政調整基金</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2,691,521</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千円</a:t>
          </a:r>
          <a:endPar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R6</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は単年度収支が▲</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53,011</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千円となり、財政調整基金の歳出積立も</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R5</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年度の</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1/2</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程度となる</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4,739</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千円だったため、標準財政規模比の実質単年度収支は▲</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1.01%</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となった。</a:t>
          </a:r>
          <a:endPar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財政調整基金の残高は決算剰余金処分により</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+238,842</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千円となった。</a:t>
          </a:r>
          <a:endPar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今後も、事務事業の見直し・村有施設の統廃合など歳出の合理化等、行政改革を推進し、健全な行財政運営に努めていく。</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群馬県昭和村</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一般会計・特別会計・公営企業会計のいずれの会計も黒字であり、特に一般会計においての黒字額は多額となっている。特別会計及び</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R6</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年度から公営企業会計となった簡易水道・下水道事業会計は、一般会計からの繰入金・補助金に依存しているため、今後も必要最小限の支出に努め、健全な財政運営が図れるよう努めていきたい。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8" name="凡例9">
          <a:extLst>
            <a:ext uri="{FF2B5EF4-FFF2-40B4-BE49-F238E27FC236}">
              <a16:creationId xmlns:a16="http://schemas.microsoft.com/office/drawing/2014/main" id="{00000000-0008-0000-0900-000012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9" name="凡例10">
          <a:extLst>
            <a:ext uri="{FF2B5EF4-FFF2-40B4-BE49-F238E27FC236}">
              <a16:creationId xmlns:a16="http://schemas.microsoft.com/office/drawing/2014/main" id="{00000000-0008-0000-0900-000013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群馬県昭和村</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3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H13,23</a:t>
          </a:r>
          <a:r>
            <a:rPr kumimoji="1" lang="ja-JP" altLang="en-US" sz="13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年度借入債の償還が終了したが役場新庁舎建設にともない借り入れた公共施設等適正管理推進事業債の元金償還が</a:t>
          </a:r>
          <a:r>
            <a:rPr kumimoji="1" lang="en-US" altLang="ja-JP" sz="13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R5</a:t>
          </a:r>
          <a:r>
            <a:rPr kumimoji="1" lang="ja-JP" altLang="en-US" sz="13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年度から始まったことで元利償還金は増加傾向となり、前年度から</a:t>
          </a:r>
          <a:r>
            <a:rPr kumimoji="1" lang="en-US" altLang="ja-JP" sz="13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8</a:t>
          </a:r>
          <a:r>
            <a:rPr kumimoji="1" lang="ja-JP" altLang="en-US" sz="13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百万円の増となった。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公営企業債の元利償還金に対する繰入金が高額なのは、農業集落排水事業特別会計の公債費によるもの。前年度から▲</a:t>
          </a:r>
          <a:r>
            <a:rPr kumimoji="1" lang="en-US" altLang="ja-JP" sz="13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89</a:t>
          </a:r>
          <a:r>
            <a:rPr kumimoji="1" lang="ja-JP" altLang="en-US" sz="13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百万円となっているのは、</a:t>
          </a:r>
          <a:r>
            <a:rPr kumimoji="1" lang="en-US" altLang="ja-JP" sz="13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R6</a:t>
          </a:r>
          <a:r>
            <a:rPr kumimoji="1" lang="ja-JP" altLang="en-US" sz="13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年度に下水道事業会計で資本費平準化債</a:t>
          </a:r>
          <a:r>
            <a:rPr kumimoji="1" lang="en-US" altLang="ja-JP" sz="13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100</a:t>
          </a:r>
          <a:r>
            <a:rPr kumimoji="1" lang="ja-JP" altLang="en-US" sz="13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百万円の借入を行い、農業集落排水事業債償還元金に充当したため、その分一般会計からの繰入金は大きく減少した。しかしながら</a:t>
          </a:r>
          <a:r>
            <a:rPr kumimoji="1" lang="en-US" altLang="ja-JP" sz="13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R7</a:t>
          </a:r>
          <a:r>
            <a:rPr kumimoji="1" lang="ja-JP" altLang="en-US" sz="13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年度以降は借入の予定がないため、再び</a:t>
          </a:r>
          <a:r>
            <a:rPr kumimoji="1" lang="en-US" altLang="ja-JP" sz="13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R5</a:t>
          </a:r>
          <a:r>
            <a:rPr kumimoji="1" lang="ja-JP" altLang="en-US" sz="13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年度以前の繰入金の水準に戻り、当分の間、高い状況が続くことが見込まれる。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群馬県昭和村</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当村は</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H22</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年度において、将来負担額に対し充当可能財源等（基金残高）が上回り、将来負担比率はマイナスとなった。</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H26</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年度に赤城西麓土地改良事業、</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H30</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年度には望郷ライン整備事業による債務負担行為が終了となったが、一方で高額な臨時財政対策債の償還が続いていること、また耐震化により新築する役場庁舎整備のための借入を行い、公共施設の更新整備に対する借入、小中学校統合のための借入が控え、今後も地方債残高は膨らむ見込みである。公共施設等総合管理計画を踏まえ、財政面において過度な負担とならないように計画的な借入を行い、財政運営を図っていきたい。</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群馬県昭和村</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R6</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年度は基金全体で前年度比</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+275</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百万円となった。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１つ目に、将来に控えている学校校舎建築のための「学校校舎建築基金」への積立を増額したこと。</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２つ目に、</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R6</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年度は財政調整基金の取崩しを行わず、積立のみを行ったため、財政調整基金残高が増額したこと。</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が挙げられる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・各基金の目的に合わせ、計画的に事業を実施できるよう、積立と取り崩しのバランスに留意しながら一定の残高を確保していきたい。</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・庁舎整備基金：役場庁舎を整備するためのもの。</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・赤城西麓事業基金：赤城西麓土地改良事業のためのもの。</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・地域福祉基金：高齢者の保健福祉向上のための事業に対するもの。</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・緑の大地ふるさとしょうわ基金：ふるさと納税を財源としたもので、ふるさとしょうわの村づくりのためのもの。</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・公共事業整備基金：道路、排水路、上水道、その他公共施設の整備および維持のためのもの。</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・学校校舎建築基金：学校校舎の建築費又は改修費に充てるためのもの。     </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・森林環境譲与税基金：森林整備や林業振興経費に充てるためのもの。</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・庁舎整備基金：利子の積立を行った。残高</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6</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・赤城西麓事業基金：国営施設応急対策事業赤城西麓地区負担金（繰上償還分）財源として</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93</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百万円の取崩しを行った。残高</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7</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・緑の大地ふるさとしょうわ基金：</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768</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百万円取り崩し、</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548</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百万円積立、残高</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983</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・公共事業整備基金：利子の積立を行った。残高</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1,132</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・学校校舎建築基金：学校校舎建設財源として</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325</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百万円の積立を行った。残高</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1,706</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・森林環境譲与税基金：譲与金</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6</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百万円積立。残高</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20</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・公共事業整備基金：老朽化する施設の更新に、毎年度、計画的に取り崩しながら事業に充当し、それとともに積み立ても計画的に行う予定。</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・学校校舎建築基金：将来に控える学校校舎建設に向け、計画的に積み立てを行う。</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・決算剰余金処分による積み増しが主な増加理由。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・財政調整基金の残高は、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百万円のラインを基準として確保できるよう努めていきたい。</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・今後の公債費の増額に備え、</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17</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百万円の歳出積立を行った。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・庁舎建設に伴う借入債の元金償還が始まったことや、小中学校統合に伴う借入や公共施設の更新整備に伴う借入等が今後控えていることから、今後の公債費の支出に備えて計画的に積み立てていく予定。</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CC8C05B8-946A-43FD-803B-348F709FC21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B32CADEB-DB71-4610-8626-8BF1F261D3B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4D44CEA6-8B1E-4DFE-8919-FAEE24F142DC}"/>
            </a:ext>
          </a:extLst>
        </xdr:cNvPr>
        <xdr:cNvSpPr/>
      </xdr:nvSpPr>
      <xdr:spPr>
        <a:xfrm>
          <a:off x="11760200" y="9099550"/>
          <a:ext cx="1371600" cy="3365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CBCBE515-95B3-4616-B63B-6E4BC01C9A12}"/>
            </a:ext>
          </a:extLst>
        </xdr:cNvPr>
        <xdr:cNvSpPr/>
      </xdr:nvSpPr>
      <xdr:spPr>
        <a:xfrm>
          <a:off x="13131800" y="9099550"/>
          <a:ext cx="1371600" cy="3365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B9B6D7A0-A3A2-42A3-8E75-A9465033E60F}"/>
            </a:ext>
          </a:extLst>
        </xdr:cNvPr>
        <xdr:cNvSpPr/>
      </xdr:nvSpPr>
      <xdr:spPr>
        <a:xfrm>
          <a:off x="14503400" y="9099550"/>
          <a:ext cx="1371600" cy="3365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DBB49562-733A-434E-AF48-E6B88A8D9C20}"/>
            </a:ext>
          </a:extLst>
        </xdr:cNvPr>
        <xdr:cNvSpPr/>
      </xdr:nvSpPr>
      <xdr:spPr>
        <a:xfrm>
          <a:off x="15875000" y="9099550"/>
          <a:ext cx="1371600" cy="3365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ED5EE2DE-8F2F-4214-83BB-7737ABC4629A}"/>
            </a:ext>
          </a:extLst>
        </xdr:cNvPr>
        <xdr:cNvSpPr/>
      </xdr:nvSpPr>
      <xdr:spPr>
        <a:xfrm>
          <a:off x="17246600" y="9099550"/>
          <a:ext cx="1371600" cy="3365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F0DCFCF4-D5F5-4969-8A1F-875D178A5B6A}"/>
            </a:ext>
          </a:extLst>
        </xdr:cNvPr>
        <xdr:cNvSpPr/>
      </xdr:nvSpPr>
      <xdr:spPr>
        <a:xfrm>
          <a:off x="11760200" y="1278255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4FAA23FF-DDF5-45FA-84C1-38B6FE1D3FE9}"/>
            </a:ext>
          </a:extLst>
        </xdr:cNvPr>
        <xdr:cNvSpPr/>
      </xdr:nvSpPr>
      <xdr:spPr>
        <a:xfrm>
          <a:off x="13131800" y="1278255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D02CB613-A607-489A-B545-513A3A1BFD4E}"/>
            </a:ext>
          </a:extLst>
        </xdr:cNvPr>
        <xdr:cNvSpPr/>
      </xdr:nvSpPr>
      <xdr:spPr>
        <a:xfrm>
          <a:off x="14503400" y="1278255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06C12E7F-791B-431D-8056-B3D2FE4C536F}"/>
            </a:ext>
          </a:extLst>
        </xdr:cNvPr>
        <xdr:cNvSpPr/>
      </xdr:nvSpPr>
      <xdr:spPr>
        <a:xfrm>
          <a:off x="15875000" y="1278255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427E61EE-D903-4A39-921E-06C83D5F8E59}"/>
            </a:ext>
          </a:extLst>
        </xdr:cNvPr>
        <xdr:cNvSpPr/>
      </xdr:nvSpPr>
      <xdr:spPr>
        <a:xfrm>
          <a:off x="17246600" y="1278255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08F4BD08-7A02-4D46-945D-77F2E36C7CE1}"/>
            </a:ext>
          </a:extLst>
        </xdr:cNvPr>
        <xdr:cNvSpPr/>
      </xdr:nvSpPr>
      <xdr:spPr>
        <a:xfrm>
          <a:off x="355600" y="63500"/>
          <a:ext cx="11401425" cy="631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301A8174-E047-45E5-B137-A7D6E097E134}"/>
            </a:ext>
          </a:extLst>
        </xdr:cNvPr>
        <xdr:cNvSpPr/>
      </xdr:nvSpPr>
      <xdr:spPr>
        <a:xfrm>
          <a:off x="15351125" y="190500"/>
          <a:ext cx="3549650" cy="55562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BCD9A866-A6B8-4703-9D10-6E9F76D75726}"/>
            </a:ext>
          </a:extLst>
        </xdr:cNvPr>
        <xdr:cNvSpPr/>
      </xdr:nvSpPr>
      <xdr:spPr>
        <a:xfrm>
          <a:off x="15357475" y="215900"/>
          <a:ext cx="3524250" cy="5048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C2C9EE16-6E62-43E4-9B3A-7D837C84C199}"/>
            </a:ext>
          </a:extLst>
        </xdr:cNvPr>
        <xdr:cNvSpPr/>
      </xdr:nvSpPr>
      <xdr:spPr>
        <a:xfrm>
          <a:off x="15382875" y="241300"/>
          <a:ext cx="3467100" cy="4413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群馬県昭和村</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6CB91D35-DDEB-4AFC-9DA3-83D9FCB9DC48}"/>
            </a:ext>
          </a:extLst>
        </xdr:cNvPr>
        <xdr:cNvSpPr/>
      </xdr:nvSpPr>
      <xdr:spPr>
        <a:xfrm>
          <a:off x="12823825" y="190500"/>
          <a:ext cx="2393950" cy="55562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D2117AD6-1821-43C8-A8EA-38292219E1C4}"/>
            </a:ext>
          </a:extLst>
        </xdr:cNvPr>
        <xdr:cNvSpPr/>
      </xdr:nvSpPr>
      <xdr:spPr>
        <a:xfrm>
          <a:off x="12849225" y="215900"/>
          <a:ext cx="2349500" cy="5048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C84FC1A1-24E9-4E85-8C8B-823E6DA247FC}"/>
            </a:ext>
          </a:extLst>
        </xdr:cNvPr>
        <xdr:cNvSpPr/>
      </xdr:nvSpPr>
      <xdr:spPr>
        <a:xfrm>
          <a:off x="12874625" y="241300"/>
          <a:ext cx="2311400" cy="4540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B4A80638-3745-46ED-909D-3D44E7E6EFE6}"/>
            </a:ext>
          </a:extLst>
        </xdr:cNvPr>
        <xdr:cNvSpPr/>
      </xdr:nvSpPr>
      <xdr:spPr>
        <a:xfrm>
          <a:off x="444500" y="885825"/>
          <a:ext cx="9083675" cy="17272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BB275C4E-895C-4770-8528-6DA9F45418EE}"/>
            </a:ext>
          </a:extLst>
        </xdr:cNvPr>
        <xdr:cNvSpPr/>
      </xdr:nvSpPr>
      <xdr:spPr>
        <a:xfrm>
          <a:off x="568325" y="917575"/>
          <a:ext cx="1244600" cy="1663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3094D1F5-F737-42A8-99CB-691CCEEA5A5B}"/>
            </a:ext>
          </a:extLst>
        </xdr:cNvPr>
        <xdr:cNvSpPr/>
      </xdr:nvSpPr>
      <xdr:spPr>
        <a:xfrm>
          <a:off x="1768475" y="917575"/>
          <a:ext cx="1200150" cy="1663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6,938
6,294
64.14
6,152,874
5,696,112
372,360
3,280,591
2,759,386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5A5D2B5E-F213-45C7-B131-BF30F8AAE069}"/>
            </a:ext>
          </a:extLst>
        </xdr:cNvPr>
        <xdr:cNvSpPr/>
      </xdr:nvSpPr>
      <xdr:spPr>
        <a:xfrm>
          <a:off x="2968625" y="917575"/>
          <a:ext cx="1371600" cy="1663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F12E3351-CBFF-44F4-9F2E-559C05E9C5C7}"/>
            </a:ext>
          </a:extLst>
        </xdr:cNvPr>
        <xdr:cNvSpPr/>
      </xdr:nvSpPr>
      <xdr:spPr>
        <a:xfrm>
          <a:off x="4340225" y="936625"/>
          <a:ext cx="1822450" cy="914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15E48318-F8C4-4850-958B-F6155FAA8BAF}"/>
            </a:ext>
          </a:extLst>
        </xdr:cNvPr>
        <xdr:cNvSpPr/>
      </xdr:nvSpPr>
      <xdr:spPr>
        <a:xfrm>
          <a:off x="6162675" y="936625"/>
          <a:ext cx="1136650" cy="914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2FB5AAF9-5BED-4498-A237-4B9057B445E2}"/>
            </a:ext>
          </a:extLst>
        </xdr:cNvPr>
        <xdr:cNvSpPr/>
      </xdr:nvSpPr>
      <xdr:spPr>
        <a:xfrm>
          <a:off x="7362825" y="949325"/>
          <a:ext cx="577850" cy="914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17476B70-E336-460D-B5AF-E12CD64F64D1}"/>
            </a:ext>
          </a:extLst>
        </xdr:cNvPr>
        <xdr:cNvSpPr/>
      </xdr:nvSpPr>
      <xdr:spPr>
        <a:xfrm>
          <a:off x="4340225" y="1692275"/>
          <a:ext cx="18224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B74CCE9F-53AE-48FA-8BF9-070AD801B31F}"/>
            </a:ext>
          </a:extLst>
        </xdr:cNvPr>
        <xdr:cNvSpPr/>
      </xdr:nvSpPr>
      <xdr:spPr>
        <a:xfrm>
          <a:off x="6226175" y="1692275"/>
          <a:ext cx="33020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73324EDA-C6B8-49E3-89CB-4CE80E6E0CFB}"/>
            </a:ext>
          </a:extLst>
        </xdr:cNvPr>
        <xdr:cNvSpPr/>
      </xdr:nvSpPr>
      <xdr:spPr>
        <a:xfrm>
          <a:off x="9985375" y="885825"/>
          <a:ext cx="1371600" cy="123825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8836D1E1-4D60-4854-8EF8-C8469BA4103A}"/>
            </a:ext>
          </a:extLst>
        </xdr:cNvPr>
        <xdr:cNvSpPr/>
      </xdr:nvSpPr>
      <xdr:spPr>
        <a:xfrm>
          <a:off x="10213975" y="949325"/>
          <a:ext cx="1200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B9F65086-EFDD-43B8-8C5B-8161BA40E06F}"/>
            </a:ext>
          </a:extLst>
        </xdr:cNvPr>
        <xdr:cNvSpPr/>
      </xdr:nvSpPr>
      <xdr:spPr>
        <a:xfrm>
          <a:off x="10213975" y="1216025"/>
          <a:ext cx="1200150" cy="501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C78E42AF-4044-46CE-B24B-2D8267C21C8F}"/>
            </a:ext>
          </a:extLst>
        </xdr:cNvPr>
        <xdr:cNvSpPr/>
      </xdr:nvSpPr>
      <xdr:spPr>
        <a:xfrm>
          <a:off x="10213975" y="1546225"/>
          <a:ext cx="1320800" cy="628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7E7D57C0-B926-454E-9603-746BBF67E0EC}"/>
            </a:ext>
          </a:extLst>
        </xdr:cNvPr>
        <xdr:cNvCxnSpPr/>
      </xdr:nvCxnSpPr>
      <xdr:spPr>
        <a:xfrm flipH="1">
          <a:off x="10048875" y="1038225"/>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B13F8FBF-F8A2-4374-BD88-7F635FFC50A6}"/>
            </a:ext>
          </a:extLst>
        </xdr:cNvPr>
        <xdr:cNvSpPr/>
      </xdr:nvSpPr>
      <xdr:spPr>
        <a:xfrm>
          <a:off x="10102850" y="1000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CE398FE2-137A-4E02-93D5-B45BB455669F}"/>
            </a:ext>
          </a:extLst>
        </xdr:cNvPr>
        <xdr:cNvSpPr/>
      </xdr:nvSpPr>
      <xdr:spPr>
        <a:xfrm>
          <a:off x="10102850" y="130492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AA294AB7-73D9-4009-AB42-31CFAE3D9692}"/>
            </a:ext>
          </a:extLst>
        </xdr:cNvPr>
        <xdr:cNvCxnSpPr/>
      </xdr:nvCxnSpPr>
      <xdr:spPr>
        <a:xfrm>
          <a:off x="10147300" y="1546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5F3DB682-7084-4FA6-A630-67309547616A}"/>
            </a:ext>
          </a:extLst>
        </xdr:cNvPr>
        <xdr:cNvCxnSpPr/>
      </xdr:nvCxnSpPr>
      <xdr:spPr>
        <a:xfrm>
          <a:off x="10067925" y="15462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5DA964A4-9A33-471A-850B-8F6368A22C30}"/>
            </a:ext>
          </a:extLst>
        </xdr:cNvPr>
        <xdr:cNvCxnSpPr/>
      </xdr:nvCxnSpPr>
      <xdr:spPr>
        <a:xfrm flipV="1">
          <a:off x="10147300" y="177800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6020842C-505D-4D39-9101-EE2DBF01EAB9}"/>
            </a:ext>
          </a:extLst>
        </xdr:cNvPr>
        <xdr:cNvCxnSpPr/>
      </xdr:nvCxnSpPr>
      <xdr:spPr>
        <a:xfrm>
          <a:off x="10067925" y="19145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C89F630C-DCEB-4377-BAF9-BF4216178B5C}"/>
            </a:ext>
          </a:extLst>
        </xdr:cNvPr>
        <xdr:cNvSpPr txBox="1"/>
      </xdr:nvSpPr>
      <xdr:spPr>
        <a:xfrm>
          <a:off x="419100" y="270827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A6550963-2661-450B-891B-F1CEA59FED7F}"/>
            </a:ext>
          </a:extLst>
        </xdr:cNvPr>
        <xdr:cNvSpPr txBox="1"/>
      </xdr:nvSpPr>
      <xdr:spPr>
        <a:xfrm>
          <a:off x="419100" y="294322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30CC2E0E-1228-43AC-8A84-0B9EDE604036}"/>
            </a:ext>
          </a:extLst>
        </xdr:cNvPr>
        <xdr:cNvSpPr txBox="1"/>
      </xdr:nvSpPr>
      <xdr:spPr>
        <a:xfrm>
          <a:off x="419100" y="31718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296415A6-B59F-4B66-B3B8-C183F246B7D2}"/>
            </a:ext>
          </a:extLst>
        </xdr:cNvPr>
        <xdr:cNvSpPr txBox="1"/>
      </xdr:nvSpPr>
      <xdr:spPr>
        <a:xfrm>
          <a:off x="419100" y="340677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E4BEFF8A-9063-4F87-8589-8EE63D5AC594}"/>
            </a:ext>
          </a:extLst>
        </xdr:cNvPr>
        <xdr:cNvSpPr txBox="1"/>
      </xdr:nvSpPr>
      <xdr:spPr>
        <a:xfrm>
          <a:off x="419100" y="364172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85169479-8D1C-4D22-87AF-BBF4F8142A09}"/>
            </a:ext>
          </a:extLst>
        </xdr:cNvPr>
        <xdr:cNvSpPr/>
      </xdr:nvSpPr>
      <xdr:spPr>
        <a:xfrm>
          <a:off x="1152525" y="4143375"/>
          <a:ext cx="3822700" cy="311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1E5C5F8C-0AD3-46C6-8E81-96144571DC3A}"/>
            </a:ext>
          </a:extLst>
        </xdr:cNvPr>
        <xdr:cNvSpPr/>
      </xdr:nvSpPr>
      <xdr:spPr>
        <a:xfrm>
          <a:off x="1811514" y="4507167"/>
          <a:ext cx="1552221" cy="2630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457BFB36-3DF9-45FB-ADA3-6071FE4147CC}"/>
            </a:ext>
          </a:extLst>
        </xdr:cNvPr>
        <xdr:cNvSpPr/>
      </xdr:nvSpPr>
      <xdr:spPr>
        <a:xfrm>
          <a:off x="3462014" y="4490496"/>
          <a:ext cx="759471" cy="2963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[ 54.2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EF60D1BF-D366-484D-9020-E561F031DBB0}"/>
            </a:ext>
          </a:extLst>
        </xdr:cNvPr>
        <xdr:cNvSpPr/>
      </xdr:nvSpPr>
      <xdr:spPr>
        <a:xfrm>
          <a:off x="49244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F5931CAB-71AB-4924-A4C5-E7FA12FFD577}"/>
            </a:ext>
          </a:extLst>
        </xdr:cNvPr>
        <xdr:cNvSpPr/>
      </xdr:nvSpPr>
      <xdr:spPr>
        <a:xfrm>
          <a:off x="49244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B0031C10-6762-47B4-8A92-2332657018AB}"/>
            </a:ext>
          </a:extLst>
        </xdr:cNvPr>
        <xdr:cNvSpPr/>
      </xdr:nvSpPr>
      <xdr:spPr>
        <a:xfrm>
          <a:off x="62960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128E3306-9291-4202-90FD-D972DF682B54}"/>
            </a:ext>
          </a:extLst>
        </xdr:cNvPr>
        <xdr:cNvSpPr/>
      </xdr:nvSpPr>
      <xdr:spPr>
        <a:xfrm>
          <a:off x="62960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26266399-3F3D-4491-80D7-5BE9BF70E9FB}"/>
            </a:ext>
          </a:extLst>
        </xdr:cNvPr>
        <xdr:cNvSpPr/>
      </xdr:nvSpPr>
      <xdr:spPr>
        <a:xfrm>
          <a:off x="77946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4B79563B-2A09-44F8-97A2-57A1BD61FAFF}"/>
            </a:ext>
          </a:extLst>
        </xdr:cNvPr>
        <xdr:cNvSpPr/>
      </xdr:nvSpPr>
      <xdr:spPr>
        <a:xfrm>
          <a:off x="77946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3350C042-5088-41E9-9044-54B13F728496}"/>
            </a:ext>
          </a:extLst>
        </xdr:cNvPr>
        <xdr:cNvSpPr/>
      </xdr:nvSpPr>
      <xdr:spPr>
        <a:xfrm>
          <a:off x="1152525" y="4822825"/>
          <a:ext cx="3822700" cy="2076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D9112DC9-0004-43B7-BBA1-FFB1DEA72951}"/>
            </a:ext>
          </a:extLst>
        </xdr:cNvPr>
        <xdr:cNvSpPr/>
      </xdr:nvSpPr>
      <xdr:spPr>
        <a:xfrm>
          <a:off x="5222875" y="4822825"/>
          <a:ext cx="4286250" cy="2076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C433B3A3-E2EB-43D4-9485-4FC18561A898}"/>
            </a:ext>
          </a:extLst>
        </xdr:cNvPr>
        <xdr:cNvSpPr/>
      </xdr:nvSpPr>
      <xdr:spPr>
        <a:xfrm>
          <a:off x="5222875" y="4886325"/>
          <a:ext cx="41148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02A09F94-C14A-42D0-871B-B0FA780CAE67}"/>
            </a:ext>
          </a:extLst>
        </xdr:cNvPr>
        <xdr:cNvSpPr txBox="1"/>
      </xdr:nvSpPr>
      <xdr:spPr>
        <a:xfrm>
          <a:off x="5280025" y="5102225"/>
          <a:ext cx="4102100" cy="17145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ja-JP" altLang="en-US" sz="1000"/>
            <a:t>当村の有形固定資産減価償却率は</a:t>
          </a:r>
          <a:r>
            <a:rPr lang="en-US" altLang="ja-JP" sz="1000"/>
            <a:t>54.2%</a:t>
          </a:r>
          <a:r>
            <a:rPr lang="ja-JP" altLang="en-US" sz="1000"/>
            <a:t>と類似団体平均（</a:t>
          </a:r>
          <a:r>
            <a:rPr lang="en-US" altLang="ja-JP" sz="1000"/>
            <a:t>68.3%</a:t>
          </a:r>
          <a:r>
            <a:rPr lang="ja-JP" altLang="en-US" sz="1000"/>
            <a:t>）を下回っており、令和</a:t>
          </a:r>
          <a:r>
            <a:rPr lang="en-US" altLang="ja-JP" sz="1000"/>
            <a:t>3</a:t>
          </a:r>
          <a:r>
            <a:rPr lang="ja-JP" altLang="en-US" sz="1000"/>
            <a:t>年度に改訂した公共施設等総合管理計画に基づき計画的に施設管理を進めています。一方で、認定こども園・幼稚園・保育所（</a:t>
          </a:r>
          <a:r>
            <a:rPr lang="en-US" altLang="ja-JP" sz="1000"/>
            <a:t>68.9%</a:t>
          </a:r>
          <a:r>
            <a:rPr lang="ja-JP" altLang="en-US" sz="1000"/>
            <a:t>）、学校施設（</a:t>
          </a:r>
          <a:r>
            <a:rPr lang="en-US" altLang="ja-JP" sz="1000"/>
            <a:t>77.2%</a:t>
          </a:r>
          <a:r>
            <a:rPr lang="ja-JP" altLang="en-US" sz="1000"/>
            <a:t>）、公民館（</a:t>
          </a:r>
          <a:r>
            <a:rPr lang="en-US" altLang="ja-JP" sz="1000"/>
            <a:t>75.9%</a:t>
          </a:r>
          <a:r>
            <a:rPr lang="ja-JP" altLang="en-US" sz="1000"/>
            <a:t>）、体育館・プール（</a:t>
          </a:r>
          <a:r>
            <a:rPr lang="en-US" altLang="ja-JP" sz="1000"/>
            <a:t>73.5%</a:t>
          </a:r>
          <a:r>
            <a:rPr lang="ja-JP" altLang="en-US" sz="1000"/>
            <a:t>）、保健センター・保健所（</a:t>
          </a:r>
          <a:r>
            <a:rPr lang="en-US" altLang="ja-JP" sz="1000"/>
            <a:t>75.7%</a:t>
          </a:r>
          <a:r>
            <a:rPr lang="ja-JP" altLang="en-US" sz="1000"/>
            <a:t>）など、施設類型によっては類似団体平均を上回る施設があります。今後の人口推移や財政状況を考慮しながら、老朽化した施設の集約化・複合化や除却を含め適正な施設維持に努めます。</a:t>
          </a:r>
        </a:p>
        <a:p>
          <a:endParaRPr lang="ja-JP" altLang="en-US"/>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29AAE10F-3C2D-4AE1-9AEC-3447ECEFAA00}"/>
            </a:ext>
          </a:extLst>
        </xdr:cNvPr>
        <xdr:cNvSpPr txBox="1"/>
      </xdr:nvSpPr>
      <xdr:spPr>
        <a:xfrm>
          <a:off x="1127125" y="46386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31BEBEA9-AF77-4095-AB73-BED0FA7E3506}"/>
            </a:ext>
          </a:extLst>
        </xdr:cNvPr>
        <xdr:cNvCxnSpPr/>
      </xdr:nvCxnSpPr>
      <xdr:spPr>
        <a:xfrm>
          <a:off x="1152525" y="689927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94977076-9106-489A-97EE-8791948D349D}"/>
            </a:ext>
          </a:extLst>
        </xdr:cNvPr>
        <xdr:cNvSpPr txBox="1"/>
      </xdr:nvSpPr>
      <xdr:spPr>
        <a:xfrm>
          <a:off x="735486" y="681182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110.0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69850</xdr:rowOff>
    </xdr:from>
    <xdr:to>
      <xdr:col>27</xdr:col>
      <xdr:colOff>73025</xdr:colOff>
      <xdr:row>35</xdr:row>
      <xdr:rowOff>69850</xdr:rowOff>
    </xdr:to>
    <xdr:cxnSp macro="">
      <xdr:nvCxnSpPr>
        <xdr:cNvPr id="62" name="直線コネクタ 61">
          <a:extLst>
            <a:ext uri="{FF2B5EF4-FFF2-40B4-BE49-F238E27FC236}">
              <a16:creationId xmlns:a16="http://schemas.microsoft.com/office/drawing/2014/main" id="{4155FF47-DAF3-4E39-94D3-A56CACD77A81}"/>
            </a:ext>
          </a:extLst>
        </xdr:cNvPr>
        <xdr:cNvCxnSpPr/>
      </xdr:nvCxnSpPr>
      <xdr:spPr>
        <a:xfrm>
          <a:off x="1152525" y="6642100"/>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34</xdr:row>
      <xdr:rowOff>147499</xdr:rowOff>
    </xdr:from>
    <xdr:ext cx="410689" cy="225703"/>
    <xdr:sp macro="" textlink="">
      <xdr:nvSpPr>
        <xdr:cNvPr id="63" name="テキスト ボックス 62">
          <a:extLst>
            <a:ext uri="{FF2B5EF4-FFF2-40B4-BE49-F238E27FC236}">
              <a16:creationId xmlns:a16="http://schemas.microsoft.com/office/drawing/2014/main" id="{6E6FF463-8C81-40E4-B8FF-0CF039711F1E}"/>
            </a:ext>
          </a:extLst>
        </xdr:cNvPr>
        <xdr:cNvSpPr txBox="1"/>
      </xdr:nvSpPr>
      <xdr:spPr>
        <a:xfrm>
          <a:off x="735486" y="655464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142875</xdr:rowOff>
    </xdr:from>
    <xdr:to>
      <xdr:col>27</xdr:col>
      <xdr:colOff>73025</xdr:colOff>
      <xdr:row>33</xdr:row>
      <xdr:rowOff>142875</xdr:rowOff>
    </xdr:to>
    <xdr:cxnSp macro="">
      <xdr:nvCxnSpPr>
        <xdr:cNvPr id="64" name="直線コネクタ 63">
          <a:extLst>
            <a:ext uri="{FF2B5EF4-FFF2-40B4-BE49-F238E27FC236}">
              <a16:creationId xmlns:a16="http://schemas.microsoft.com/office/drawing/2014/main" id="{754C232F-842A-4213-8EAD-08290AE6E293}"/>
            </a:ext>
          </a:extLst>
        </xdr:cNvPr>
        <xdr:cNvCxnSpPr/>
      </xdr:nvCxnSpPr>
      <xdr:spPr>
        <a:xfrm>
          <a:off x="1152525" y="638492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49074</xdr:rowOff>
    </xdr:from>
    <xdr:ext cx="359394" cy="225703"/>
    <xdr:sp macro="" textlink="">
      <xdr:nvSpPr>
        <xdr:cNvPr id="65" name="テキスト ボックス 64">
          <a:extLst>
            <a:ext uri="{FF2B5EF4-FFF2-40B4-BE49-F238E27FC236}">
              <a16:creationId xmlns:a16="http://schemas.microsoft.com/office/drawing/2014/main" id="{B26049EB-9E79-4964-8646-2CDE6BB811E4}"/>
            </a:ext>
          </a:extLst>
        </xdr:cNvPr>
        <xdr:cNvSpPr txBox="1"/>
      </xdr:nvSpPr>
      <xdr:spPr>
        <a:xfrm>
          <a:off x="786781" y="62911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44450</xdr:rowOff>
    </xdr:from>
    <xdr:to>
      <xdr:col>27</xdr:col>
      <xdr:colOff>73025</xdr:colOff>
      <xdr:row>32</xdr:row>
      <xdr:rowOff>44450</xdr:rowOff>
    </xdr:to>
    <xdr:cxnSp macro="">
      <xdr:nvCxnSpPr>
        <xdr:cNvPr id="66" name="直線コネクタ 65">
          <a:extLst>
            <a:ext uri="{FF2B5EF4-FFF2-40B4-BE49-F238E27FC236}">
              <a16:creationId xmlns:a16="http://schemas.microsoft.com/office/drawing/2014/main" id="{8D5C7729-F6C9-497B-BD44-5BD4C5B1F6C0}"/>
            </a:ext>
          </a:extLst>
        </xdr:cNvPr>
        <xdr:cNvCxnSpPr/>
      </xdr:nvCxnSpPr>
      <xdr:spPr>
        <a:xfrm>
          <a:off x="1152525" y="6121400"/>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122099</xdr:rowOff>
    </xdr:from>
    <xdr:ext cx="359394" cy="225703"/>
    <xdr:sp macro="" textlink="">
      <xdr:nvSpPr>
        <xdr:cNvPr id="67" name="テキスト ボックス 66">
          <a:extLst>
            <a:ext uri="{FF2B5EF4-FFF2-40B4-BE49-F238E27FC236}">
              <a16:creationId xmlns:a16="http://schemas.microsoft.com/office/drawing/2014/main" id="{7483843F-8068-4A53-8E2B-01E85C1077A0}"/>
            </a:ext>
          </a:extLst>
        </xdr:cNvPr>
        <xdr:cNvSpPr txBox="1"/>
      </xdr:nvSpPr>
      <xdr:spPr>
        <a:xfrm>
          <a:off x="786781" y="603394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8" name="直線コネクタ 67">
          <a:extLst>
            <a:ext uri="{FF2B5EF4-FFF2-40B4-BE49-F238E27FC236}">
              <a16:creationId xmlns:a16="http://schemas.microsoft.com/office/drawing/2014/main" id="{2922D45E-E719-47F9-A9A2-01B10C0B1B9A}"/>
            </a:ext>
          </a:extLst>
        </xdr:cNvPr>
        <xdr:cNvCxnSpPr/>
      </xdr:nvCxnSpPr>
      <xdr:spPr>
        <a:xfrm>
          <a:off x="1152525" y="586422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9" name="テキスト ボックス 68">
          <a:extLst>
            <a:ext uri="{FF2B5EF4-FFF2-40B4-BE49-F238E27FC236}">
              <a16:creationId xmlns:a16="http://schemas.microsoft.com/office/drawing/2014/main" id="{EEF4B7A1-AADC-4B4A-AEF0-D2082FBA1322}"/>
            </a:ext>
          </a:extLst>
        </xdr:cNvPr>
        <xdr:cNvSpPr txBox="1"/>
      </xdr:nvSpPr>
      <xdr:spPr>
        <a:xfrm>
          <a:off x="786781" y="57704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19050</xdr:rowOff>
    </xdr:from>
    <xdr:to>
      <xdr:col>27</xdr:col>
      <xdr:colOff>73025</xdr:colOff>
      <xdr:row>29</xdr:row>
      <xdr:rowOff>19050</xdr:rowOff>
    </xdr:to>
    <xdr:cxnSp macro="">
      <xdr:nvCxnSpPr>
        <xdr:cNvPr id="70" name="直線コネクタ 69">
          <a:extLst>
            <a:ext uri="{FF2B5EF4-FFF2-40B4-BE49-F238E27FC236}">
              <a16:creationId xmlns:a16="http://schemas.microsoft.com/office/drawing/2014/main" id="{0A903B6D-7E47-44D0-BB25-558BE5B8E272}"/>
            </a:ext>
          </a:extLst>
        </xdr:cNvPr>
        <xdr:cNvCxnSpPr/>
      </xdr:nvCxnSpPr>
      <xdr:spPr>
        <a:xfrm>
          <a:off x="1152525" y="5600700"/>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96699</xdr:rowOff>
    </xdr:from>
    <xdr:ext cx="359394" cy="225703"/>
    <xdr:sp macro="" textlink="">
      <xdr:nvSpPr>
        <xdr:cNvPr id="71" name="テキスト ボックス 70">
          <a:extLst>
            <a:ext uri="{FF2B5EF4-FFF2-40B4-BE49-F238E27FC236}">
              <a16:creationId xmlns:a16="http://schemas.microsoft.com/office/drawing/2014/main" id="{B92689B9-BDD3-4F8D-8423-094F81089223}"/>
            </a:ext>
          </a:extLst>
        </xdr:cNvPr>
        <xdr:cNvSpPr txBox="1"/>
      </xdr:nvSpPr>
      <xdr:spPr>
        <a:xfrm>
          <a:off x="786781" y="551324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92075</xdr:rowOff>
    </xdr:from>
    <xdr:to>
      <xdr:col>27</xdr:col>
      <xdr:colOff>73025</xdr:colOff>
      <xdr:row>27</xdr:row>
      <xdr:rowOff>92075</xdr:rowOff>
    </xdr:to>
    <xdr:cxnSp macro="">
      <xdr:nvCxnSpPr>
        <xdr:cNvPr id="72" name="直線コネクタ 71">
          <a:extLst>
            <a:ext uri="{FF2B5EF4-FFF2-40B4-BE49-F238E27FC236}">
              <a16:creationId xmlns:a16="http://schemas.microsoft.com/office/drawing/2014/main" id="{16C6806B-EF2F-424B-A493-443D672E5551}"/>
            </a:ext>
          </a:extLst>
        </xdr:cNvPr>
        <xdr:cNvCxnSpPr/>
      </xdr:nvCxnSpPr>
      <xdr:spPr>
        <a:xfrm>
          <a:off x="1152525" y="534352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169724</xdr:rowOff>
    </xdr:from>
    <xdr:ext cx="359394" cy="225703"/>
    <xdr:sp macro="" textlink="">
      <xdr:nvSpPr>
        <xdr:cNvPr id="73" name="テキスト ボックス 72">
          <a:extLst>
            <a:ext uri="{FF2B5EF4-FFF2-40B4-BE49-F238E27FC236}">
              <a16:creationId xmlns:a16="http://schemas.microsoft.com/office/drawing/2014/main" id="{64DE10EB-48DC-468D-A09A-14E394E9BFF4}"/>
            </a:ext>
          </a:extLst>
        </xdr:cNvPr>
        <xdr:cNvSpPr txBox="1"/>
      </xdr:nvSpPr>
      <xdr:spPr>
        <a:xfrm>
          <a:off x="786781" y="52497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25</xdr:row>
      <xdr:rowOff>165100</xdr:rowOff>
    </xdr:from>
    <xdr:to>
      <xdr:col>27</xdr:col>
      <xdr:colOff>73025</xdr:colOff>
      <xdr:row>25</xdr:row>
      <xdr:rowOff>165100</xdr:rowOff>
    </xdr:to>
    <xdr:cxnSp macro="">
      <xdr:nvCxnSpPr>
        <xdr:cNvPr id="74" name="直線コネクタ 73">
          <a:extLst>
            <a:ext uri="{FF2B5EF4-FFF2-40B4-BE49-F238E27FC236}">
              <a16:creationId xmlns:a16="http://schemas.microsoft.com/office/drawing/2014/main" id="{FAB63CD9-7104-42FF-8D19-C579554EBB2A}"/>
            </a:ext>
          </a:extLst>
        </xdr:cNvPr>
        <xdr:cNvCxnSpPr/>
      </xdr:nvCxnSpPr>
      <xdr:spPr>
        <a:xfrm>
          <a:off x="1152525" y="5086350"/>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71299</xdr:rowOff>
    </xdr:from>
    <xdr:ext cx="359394" cy="225703"/>
    <xdr:sp macro="" textlink="">
      <xdr:nvSpPr>
        <xdr:cNvPr id="75" name="テキスト ボックス 74">
          <a:extLst>
            <a:ext uri="{FF2B5EF4-FFF2-40B4-BE49-F238E27FC236}">
              <a16:creationId xmlns:a16="http://schemas.microsoft.com/office/drawing/2014/main" id="{CC47AAF6-FA89-4C36-966A-1C11E1BC8E5E}"/>
            </a:ext>
          </a:extLst>
        </xdr:cNvPr>
        <xdr:cNvSpPr txBox="1"/>
      </xdr:nvSpPr>
      <xdr:spPr>
        <a:xfrm>
          <a:off x="786781" y="499254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6" name="直線コネクタ 75">
          <a:extLst>
            <a:ext uri="{FF2B5EF4-FFF2-40B4-BE49-F238E27FC236}">
              <a16:creationId xmlns:a16="http://schemas.microsoft.com/office/drawing/2014/main" id="{3613A10A-9726-4351-9FFB-D622BF253A2B}"/>
            </a:ext>
          </a:extLst>
        </xdr:cNvPr>
        <xdr:cNvCxnSpPr/>
      </xdr:nvCxnSpPr>
      <xdr:spPr>
        <a:xfrm>
          <a:off x="1152525" y="482282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7" name="テキスト ボックス 76">
          <a:extLst>
            <a:ext uri="{FF2B5EF4-FFF2-40B4-BE49-F238E27FC236}">
              <a16:creationId xmlns:a16="http://schemas.microsoft.com/office/drawing/2014/main" id="{32487E0E-1B79-4B2F-9C0E-C55E644E9543}"/>
            </a:ext>
          </a:extLst>
        </xdr:cNvPr>
        <xdr:cNvSpPr txBox="1"/>
      </xdr:nvSpPr>
      <xdr:spPr>
        <a:xfrm>
          <a:off x="786781" y="47353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8" name="有形固定資産減価償却率グラフ枠">
          <a:extLst>
            <a:ext uri="{FF2B5EF4-FFF2-40B4-BE49-F238E27FC236}">
              <a16:creationId xmlns:a16="http://schemas.microsoft.com/office/drawing/2014/main" id="{82D08284-60AC-49C9-B497-7C591A9675A4}"/>
            </a:ext>
          </a:extLst>
        </xdr:cNvPr>
        <xdr:cNvSpPr/>
      </xdr:nvSpPr>
      <xdr:spPr>
        <a:xfrm>
          <a:off x="1152525" y="4822825"/>
          <a:ext cx="3822700" cy="2076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129858</xdr:rowOff>
    </xdr:from>
    <xdr:to>
      <xdr:col>23</xdr:col>
      <xdr:colOff>85090</xdr:colOff>
      <xdr:row>34</xdr:row>
      <xdr:rowOff>76676</xdr:rowOff>
    </xdr:to>
    <xdr:cxnSp macro="">
      <xdr:nvCxnSpPr>
        <xdr:cNvPr id="79" name="直線コネクタ 78">
          <a:extLst>
            <a:ext uri="{FF2B5EF4-FFF2-40B4-BE49-F238E27FC236}">
              <a16:creationId xmlns:a16="http://schemas.microsoft.com/office/drawing/2014/main" id="{689A667D-4C7C-480E-99D1-8F33D37B1C3D}"/>
            </a:ext>
          </a:extLst>
        </xdr:cNvPr>
        <xdr:cNvCxnSpPr/>
      </xdr:nvCxnSpPr>
      <xdr:spPr>
        <a:xfrm flipV="1">
          <a:off x="4300220" y="5381308"/>
          <a:ext cx="1270" cy="11025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80503</xdr:rowOff>
    </xdr:from>
    <xdr:ext cx="405111" cy="259045"/>
    <xdr:sp macro="" textlink="">
      <xdr:nvSpPr>
        <xdr:cNvPr id="80" name="有形固定資産減価償却率最小値テキスト">
          <a:extLst>
            <a:ext uri="{FF2B5EF4-FFF2-40B4-BE49-F238E27FC236}">
              <a16:creationId xmlns:a16="http://schemas.microsoft.com/office/drawing/2014/main" id="{2EFF9060-B739-4C12-A813-7C8DCFF4B80E}"/>
            </a:ext>
          </a:extLst>
        </xdr:cNvPr>
        <xdr:cNvSpPr txBox="1"/>
      </xdr:nvSpPr>
      <xdr:spPr>
        <a:xfrm>
          <a:off x="4352925" y="64876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76676</xdr:rowOff>
    </xdr:from>
    <xdr:to>
      <xdr:col>23</xdr:col>
      <xdr:colOff>174625</xdr:colOff>
      <xdr:row>34</xdr:row>
      <xdr:rowOff>76676</xdr:rowOff>
    </xdr:to>
    <xdr:cxnSp macro="">
      <xdr:nvCxnSpPr>
        <xdr:cNvPr id="81" name="直線コネクタ 80">
          <a:extLst>
            <a:ext uri="{FF2B5EF4-FFF2-40B4-BE49-F238E27FC236}">
              <a16:creationId xmlns:a16="http://schemas.microsoft.com/office/drawing/2014/main" id="{589BB8D3-1F3F-45DC-AE79-07828C2A8F6B}"/>
            </a:ext>
          </a:extLst>
        </xdr:cNvPr>
        <xdr:cNvCxnSpPr/>
      </xdr:nvCxnSpPr>
      <xdr:spPr>
        <a:xfrm>
          <a:off x="4213225" y="6483826"/>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76535</xdr:rowOff>
    </xdr:from>
    <xdr:ext cx="405111" cy="259045"/>
    <xdr:sp macro="" textlink="">
      <xdr:nvSpPr>
        <xdr:cNvPr id="82" name="有形固定資産減価償却率最大値テキスト">
          <a:extLst>
            <a:ext uri="{FF2B5EF4-FFF2-40B4-BE49-F238E27FC236}">
              <a16:creationId xmlns:a16="http://schemas.microsoft.com/office/drawing/2014/main" id="{42F07203-F4F9-4A43-8E9B-525996D95D82}"/>
            </a:ext>
          </a:extLst>
        </xdr:cNvPr>
        <xdr:cNvSpPr txBox="1"/>
      </xdr:nvSpPr>
      <xdr:spPr>
        <a:xfrm>
          <a:off x="4352925" y="51628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129858</xdr:rowOff>
    </xdr:from>
    <xdr:to>
      <xdr:col>23</xdr:col>
      <xdr:colOff>174625</xdr:colOff>
      <xdr:row>27</xdr:row>
      <xdr:rowOff>129858</xdr:rowOff>
    </xdr:to>
    <xdr:cxnSp macro="">
      <xdr:nvCxnSpPr>
        <xdr:cNvPr id="83" name="直線コネクタ 82">
          <a:extLst>
            <a:ext uri="{FF2B5EF4-FFF2-40B4-BE49-F238E27FC236}">
              <a16:creationId xmlns:a16="http://schemas.microsoft.com/office/drawing/2014/main" id="{A12BA007-0609-45F8-AEC0-0677D11DBDCD}"/>
            </a:ext>
          </a:extLst>
        </xdr:cNvPr>
        <xdr:cNvCxnSpPr/>
      </xdr:nvCxnSpPr>
      <xdr:spPr>
        <a:xfrm>
          <a:off x="4213225" y="5381308"/>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170673</xdr:rowOff>
    </xdr:from>
    <xdr:ext cx="405111" cy="259045"/>
    <xdr:sp macro="" textlink="">
      <xdr:nvSpPr>
        <xdr:cNvPr id="84" name="有形固定資産減価償却率平均値テキスト">
          <a:extLst>
            <a:ext uri="{FF2B5EF4-FFF2-40B4-BE49-F238E27FC236}">
              <a16:creationId xmlns:a16="http://schemas.microsoft.com/office/drawing/2014/main" id="{2469E364-A88A-4CA5-9C94-C9ECACBB00B0}"/>
            </a:ext>
          </a:extLst>
        </xdr:cNvPr>
        <xdr:cNvSpPr txBox="1"/>
      </xdr:nvSpPr>
      <xdr:spPr>
        <a:xfrm>
          <a:off x="4352925" y="574597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20796</xdr:rowOff>
    </xdr:from>
    <xdr:to>
      <xdr:col>23</xdr:col>
      <xdr:colOff>136525</xdr:colOff>
      <xdr:row>30</xdr:row>
      <xdr:rowOff>122396</xdr:rowOff>
    </xdr:to>
    <xdr:sp macro="" textlink="">
      <xdr:nvSpPr>
        <xdr:cNvPr id="85" name="フローチャート: 判断 84">
          <a:extLst>
            <a:ext uri="{FF2B5EF4-FFF2-40B4-BE49-F238E27FC236}">
              <a16:creationId xmlns:a16="http://schemas.microsoft.com/office/drawing/2014/main" id="{FE598D3F-B03D-401B-AB5F-88EF20BDAF44}"/>
            </a:ext>
          </a:extLst>
        </xdr:cNvPr>
        <xdr:cNvSpPr/>
      </xdr:nvSpPr>
      <xdr:spPr>
        <a:xfrm>
          <a:off x="4251325" y="5767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29</xdr:row>
      <xdr:rowOff>162560</xdr:rowOff>
    </xdr:from>
    <xdr:to>
      <xdr:col>19</xdr:col>
      <xdr:colOff>187325</xdr:colOff>
      <xdr:row>30</xdr:row>
      <xdr:rowOff>92710</xdr:rowOff>
    </xdr:to>
    <xdr:sp macro="" textlink="">
      <xdr:nvSpPr>
        <xdr:cNvPr id="86" name="フローチャート: 判断 85">
          <a:extLst>
            <a:ext uri="{FF2B5EF4-FFF2-40B4-BE49-F238E27FC236}">
              <a16:creationId xmlns:a16="http://schemas.microsoft.com/office/drawing/2014/main" id="{E646FD1D-753E-45CB-98D2-3A5029384AA1}"/>
            </a:ext>
          </a:extLst>
        </xdr:cNvPr>
        <xdr:cNvSpPr/>
      </xdr:nvSpPr>
      <xdr:spPr>
        <a:xfrm>
          <a:off x="3616325" y="574421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149066</xdr:rowOff>
    </xdr:from>
    <xdr:to>
      <xdr:col>15</xdr:col>
      <xdr:colOff>187325</xdr:colOff>
      <xdr:row>30</xdr:row>
      <xdr:rowOff>79216</xdr:rowOff>
    </xdr:to>
    <xdr:sp macro="" textlink="">
      <xdr:nvSpPr>
        <xdr:cNvPr id="87" name="フローチャート: 判断 86">
          <a:extLst>
            <a:ext uri="{FF2B5EF4-FFF2-40B4-BE49-F238E27FC236}">
              <a16:creationId xmlns:a16="http://schemas.microsoft.com/office/drawing/2014/main" id="{FE377C3F-639F-455B-871D-FA034E70FAAB}"/>
            </a:ext>
          </a:extLst>
        </xdr:cNvPr>
        <xdr:cNvSpPr/>
      </xdr:nvSpPr>
      <xdr:spPr>
        <a:xfrm>
          <a:off x="2930525" y="5730716"/>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111284</xdr:rowOff>
    </xdr:from>
    <xdr:to>
      <xdr:col>11</xdr:col>
      <xdr:colOff>187325</xdr:colOff>
      <xdr:row>30</xdr:row>
      <xdr:rowOff>41434</xdr:rowOff>
    </xdr:to>
    <xdr:sp macro="" textlink="">
      <xdr:nvSpPr>
        <xdr:cNvPr id="88" name="フローチャート: 判断 87">
          <a:extLst>
            <a:ext uri="{FF2B5EF4-FFF2-40B4-BE49-F238E27FC236}">
              <a16:creationId xmlns:a16="http://schemas.microsoft.com/office/drawing/2014/main" id="{D125D108-CC6A-44EF-AEA3-4C8788BCC60A}"/>
            </a:ext>
          </a:extLst>
        </xdr:cNvPr>
        <xdr:cNvSpPr/>
      </xdr:nvSpPr>
      <xdr:spPr>
        <a:xfrm>
          <a:off x="2244725" y="5692934"/>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86995</xdr:rowOff>
    </xdr:from>
    <xdr:to>
      <xdr:col>7</xdr:col>
      <xdr:colOff>187325</xdr:colOff>
      <xdr:row>30</xdr:row>
      <xdr:rowOff>17145</xdr:rowOff>
    </xdr:to>
    <xdr:sp macro="" textlink="">
      <xdr:nvSpPr>
        <xdr:cNvPr id="89" name="フローチャート: 判断 88">
          <a:extLst>
            <a:ext uri="{FF2B5EF4-FFF2-40B4-BE49-F238E27FC236}">
              <a16:creationId xmlns:a16="http://schemas.microsoft.com/office/drawing/2014/main" id="{BE794122-E771-4285-BC83-D43C72AB0C19}"/>
            </a:ext>
          </a:extLst>
        </xdr:cNvPr>
        <xdr:cNvSpPr/>
      </xdr:nvSpPr>
      <xdr:spPr>
        <a:xfrm>
          <a:off x="1558925" y="566864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8DE31997-E068-4748-8525-58B8A155F6D0}"/>
            </a:ext>
          </a:extLst>
        </xdr:cNvPr>
        <xdr:cNvSpPr txBox="1"/>
      </xdr:nvSpPr>
      <xdr:spPr>
        <a:xfrm>
          <a:off x="41433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91" name="テキスト ボックス 90">
          <a:extLst>
            <a:ext uri="{FF2B5EF4-FFF2-40B4-BE49-F238E27FC236}">
              <a16:creationId xmlns:a16="http://schemas.microsoft.com/office/drawing/2014/main" id="{964803F5-289B-4F34-9E32-4BF6881B82AB}"/>
            </a:ext>
          </a:extLst>
        </xdr:cNvPr>
        <xdr:cNvSpPr txBox="1"/>
      </xdr:nvSpPr>
      <xdr:spPr>
        <a:xfrm>
          <a:off x="35083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92" name="テキスト ボックス 91">
          <a:extLst>
            <a:ext uri="{FF2B5EF4-FFF2-40B4-BE49-F238E27FC236}">
              <a16:creationId xmlns:a16="http://schemas.microsoft.com/office/drawing/2014/main" id="{0EA885D9-6825-47B2-A891-4B925134CE59}"/>
            </a:ext>
          </a:extLst>
        </xdr:cNvPr>
        <xdr:cNvSpPr txBox="1"/>
      </xdr:nvSpPr>
      <xdr:spPr>
        <a:xfrm>
          <a:off x="28225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93" name="テキスト ボックス 92">
          <a:extLst>
            <a:ext uri="{FF2B5EF4-FFF2-40B4-BE49-F238E27FC236}">
              <a16:creationId xmlns:a16="http://schemas.microsoft.com/office/drawing/2014/main" id="{482F39F9-D2D4-40F6-8E40-182614DF9922}"/>
            </a:ext>
          </a:extLst>
        </xdr:cNvPr>
        <xdr:cNvSpPr txBox="1"/>
      </xdr:nvSpPr>
      <xdr:spPr>
        <a:xfrm>
          <a:off x="21367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4" name="テキスト ボックス 93">
          <a:extLst>
            <a:ext uri="{FF2B5EF4-FFF2-40B4-BE49-F238E27FC236}">
              <a16:creationId xmlns:a16="http://schemas.microsoft.com/office/drawing/2014/main" id="{134A7957-EC71-45E0-B28C-C8A3EB9733EB}"/>
            </a:ext>
          </a:extLst>
        </xdr:cNvPr>
        <xdr:cNvSpPr txBox="1"/>
      </xdr:nvSpPr>
      <xdr:spPr>
        <a:xfrm>
          <a:off x="14509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27</xdr:row>
      <xdr:rowOff>154622</xdr:rowOff>
    </xdr:from>
    <xdr:to>
      <xdr:col>23</xdr:col>
      <xdr:colOff>136525</xdr:colOff>
      <xdr:row>28</xdr:row>
      <xdr:rowOff>84772</xdr:rowOff>
    </xdr:to>
    <xdr:sp macro="" textlink="">
      <xdr:nvSpPr>
        <xdr:cNvPr id="95" name="楕円 94">
          <a:extLst>
            <a:ext uri="{FF2B5EF4-FFF2-40B4-BE49-F238E27FC236}">
              <a16:creationId xmlns:a16="http://schemas.microsoft.com/office/drawing/2014/main" id="{D8B20020-93C3-413F-9590-FEEFFE5F8ECC}"/>
            </a:ext>
          </a:extLst>
        </xdr:cNvPr>
        <xdr:cNvSpPr/>
      </xdr:nvSpPr>
      <xdr:spPr>
        <a:xfrm>
          <a:off x="4251325" y="540607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27</xdr:row>
      <xdr:rowOff>69549</xdr:rowOff>
    </xdr:from>
    <xdr:ext cx="405111" cy="259045"/>
    <xdr:sp macro="" textlink="">
      <xdr:nvSpPr>
        <xdr:cNvPr id="96" name="有形固定資産減価償却率該当値テキスト">
          <a:extLst>
            <a:ext uri="{FF2B5EF4-FFF2-40B4-BE49-F238E27FC236}">
              <a16:creationId xmlns:a16="http://schemas.microsoft.com/office/drawing/2014/main" id="{E52AF2AF-7B48-406D-8B06-2BC686A7A143}"/>
            </a:ext>
          </a:extLst>
        </xdr:cNvPr>
        <xdr:cNvSpPr txBox="1"/>
      </xdr:nvSpPr>
      <xdr:spPr>
        <a:xfrm>
          <a:off x="4352925" y="53209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27</xdr:row>
      <xdr:rowOff>79058</xdr:rowOff>
    </xdr:from>
    <xdr:to>
      <xdr:col>19</xdr:col>
      <xdr:colOff>187325</xdr:colOff>
      <xdr:row>28</xdr:row>
      <xdr:rowOff>9208</xdr:rowOff>
    </xdr:to>
    <xdr:sp macro="" textlink="">
      <xdr:nvSpPr>
        <xdr:cNvPr id="97" name="楕円 96">
          <a:extLst>
            <a:ext uri="{FF2B5EF4-FFF2-40B4-BE49-F238E27FC236}">
              <a16:creationId xmlns:a16="http://schemas.microsoft.com/office/drawing/2014/main" id="{733349D5-9ED7-49B8-883F-16E2E9A24C0F}"/>
            </a:ext>
          </a:extLst>
        </xdr:cNvPr>
        <xdr:cNvSpPr/>
      </xdr:nvSpPr>
      <xdr:spPr>
        <a:xfrm>
          <a:off x="3616325" y="5330508"/>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27</xdr:row>
      <xdr:rowOff>129858</xdr:rowOff>
    </xdr:from>
    <xdr:to>
      <xdr:col>23</xdr:col>
      <xdr:colOff>85725</xdr:colOff>
      <xdr:row>28</xdr:row>
      <xdr:rowOff>33972</xdr:rowOff>
    </xdr:to>
    <xdr:cxnSp macro="">
      <xdr:nvCxnSpPr>
        <xdr:cNvPr id="98" name="直線コネクタ 97">
          <a:extLst>
            <a:ext uri="{FF2B5EF4-FFF2-40B4-BE49-F238E27FC236}">
              <a16:creationId xmlns:a16="http://schemas.microsoft.com/office/drawing/2014/main" id="{A13D299A-DD61-4F44-B6C5-E37717AC95DE}"/>
            </a:ext>
          </a:extLst>
        </xdr:cNvPr>
        <xdr:cNvCxnSpPr/>
      </xdr:nvCxnSpPr>
      <xdr:spPr>
        <a:xfrm>
          <a:off x="3667125" y="5381308"/>
          <a:ext cx="635000" cy="692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27</xdr:row>
      <xdr:rowOff>6191</xdr:rowOff>
    </xdr:from>
    <xdr:to>
      <xdr:col>15</xdr:col>
      <xdr:colOff>187325</xdr:colOff>
      <xdr:row>27</xdr:row>
      <xdr:rowOff>107791</xdr:rowOff>
    </xdr:to>
    <xdr:sp macro="" textlink="">
      <xdr:nvSpPr>
        <xdr:cNvPr id="99" name="楕円 98">
          <a:extLst>
            <a:ext uri="{FF2B5EF4-FFF2-40B4-BE49-F238E27FC236}">
              <a16:creationId xmlns:a16="http://schemas.microsoft.com/office/drawing/2014/main" id="{0F76AD3C-C69E-4D76-8002-08FF4B5E020D}"/>
            </a:ext>
          </a:extLst>
        </xdr:cNvPr>
        <xdr:cNvSpPr/>
      </xdr:nvSpPr>
      <xdr:spPr>
        <a:xfrm>
          <a:off x="2930525" y="5257641"/>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27</xdr:row>
      <xdr:rowOff>56991</xdr:rowOff>
    </xdr:from>
    <xdr:to>
      <xdr:col>19</xdr:col>
      <xdr:colOff>136525</xdr:colOff>
      <xdr:row>27</xdr:row>
      <xdr:rowOff>129858</xdr:rowOff>
    </xdr:to>
    <xdr:cxnSp macro="">
      <xdr:nvCxnSpPr>
        <xdr:cNvPr id="100" name="直線コネクタ 99">
          <a:extLst>
            <a:ext uri="{FF2B5EF4-FFF2-40B4-BE49-F238E27FC236}">
              <a16:creationId xmlns:a16="http://schemas.microsoft.com/office/drawing/2014/main" id="{4EB99678-462C-4A37-8995-47ECA0B853A7}"/>
            </a:ext>
          </a:extLst>
        </xdr:cNvPr>
        <xdr:cNvCxnSpPr/>
      </xdr:nvCxnSpPr>
      <xdr:spPr>
        <a:xfrm>
          <a:off x="2981325" y="5308441"/>
          <a:ext cx="685800" cy="72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26</xdr:row>
      <xdr:rowOff>123666</xdr:rowOff>
    </xdr:from>
    <xdr:to>
      <xdr:col>11</xdr:col>
      <xdr:colOff>187325</xdr:colOff>
      <xdr:row>27</xdr:row>
      <xdr:rowOff>53816</xdr:rowOff>
    </xdr:to>
    <xdr:sp macro="" textlink="">
      <xdr:nvSpPr>
        <xdr:cNvPr id="101" name="楕円 100">
          <a:extLst>
            <a:ext uri="{FF2B5EF4-FFF2-40B4-BE49-F238E27FC236}">
              <a16:creationId xmlns:a16="http://schemas.microsoft.com/office/drawing/2014/main" id="{B588CECC-77B5-4B53-AA9A-6BF2E22C6BCC}"/>
            </a:ext>
          </a:extLst>
        </xdr:cNvPr>
        <xdr:cNvSpPr/>
      </xdr:nvSpPr>
      <xdr:spPr>
        <a:xfrm>
          <a:off x="2244725" y="5210016"/>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27</xdr:row>
      <xdr:rowOff>3016</xdr:rowOff>
    </xdr:from>
    <xdr:to>
      <xdr:col>15</xdr:col>
      <xdr:colOff>136525</xdr:colOff>
      <xdr:row>27</xdr:row>
      <xdr:rowOff>56991</xdr:rowOff>
    </xdr:to>
    <xdr:cxnSp macro="">
      <xdr:nvCxnSpPr>
        <xdr:cNvPr id="102" name="直線コネクタ 101">
          <a:extLst>
            <a:ext uri="{FF2B5EF4-FFF2-40B4-BE49-F238E27FC236}">
              <a16:creationId xmlns:a16="http://schemas.microsoft.com/office/drawing/2014/main" id="{A5A41461-33B0-48B8-8940-8EA1D66326F4}"/>
            </a:ext>
          </a:extLst>
        </xdr:cNvPr>
        <xdr:cNvCxnSpPr/>
      </xdr:nvCxnSpPr>
      <xdr:spPr>
        <a:xfrm>
          <a:off x="2295525" y="5254466"/>
          <a:ext cx="685800" cy="53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26</xdr:row>
      <xdr:rowOff>158750</xdr:rowOff>
    </xdr:from>
    <xdr:to>
      <xdr:col>7</xdr:col>
      <xdr:colOff>187325</xdr:colOff>
      <xdr:row>27</xdr:row>
      <xdr:rowOff>88900</xdr:rowOff>
    </xdr:to>
    <xdr:sp macro="" textlink="">
      <xdr:nvSpPr>
        <xdr:cNvPr id="103" name="楕円 102">
          <a:extLst>
            <a:ext uri="{FF2B5EF4-FFF2-40B4-BE49-F238E27FC236}">
              <a16:creationId xmlns:a16="http://schemas.microsoft.com/office/drawing/2014/main" id="{F45DC143-F90E-4249-BE2A-5CD5EAC23E6F}"/>
            </a:ext>
          </a:extLst>
        </xdr:cNvPr>
        <xdr:cNvSpPr/>
      </xdr:nvSpPr>
      <xdr:spPr>
        <a:xfrm>
          <a:off x="1558925" y="524510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27</xdr:row>
      <xdr:rowOff>3016</xdr:rowOff>
    </xdr:from>
    <xdr:to>
      <xdr:col>11</xdr:col>
      <xdr:colOff>136525</xdr:colOff>
      <xdr:row>27</xdr:row>
      <xdr:rowOff>38100</xdr:rowOff>
    </xdr:to>
    <xdr:cxnSp macro="">
      <xdr:nvCxnSpPr>
        <xdr:cNvPr id="104" name="直線コネクタ 103">
          <a:extLst>
            <a:ext uri="{FF2B5EF4-FFF2-40B4-BE49-F238E27FC236}">
              <a16:creationId xmlns:a16="http://schemas.microsoft.com/office/drawing/2014/main" id="{64ABD502-4824-4573-9459-6DE4036E4733}"/>
            </a:ext>
          </a:extLst>
        </xdr:cNvPr>
        <xdr:cNvCxnSpPr/>
      </xdr:nvCxnSpPr>
      <xdr:spPr>
        <a:xfrm flipV="1">
          <a:off x="1609725" y="5254466"/>
          <a:ext cx="685800" cy="350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83837</xdr:rowOff>
    </xdr:from>
    <xdr:ext cx="405111" cy="259045"/>
    <xdr:sp macro="" textlink="">
      <xdr:nvSpPr>
        <xdr:cNvPr id="105" name="n_1aveValue有形固定資産減価償却率">
          <a:extLst>
            <a:ext uri="{FF2B5EF4-FFF2-40B4-BE49-F238E27FC236}">
              <a16:creationId xmlns:a16="http://schemas.microsoft.com/office/drawing/2014/main" id="{DA6D9E08-717A-4CF5-A09A-3C2272FA0403}"/>
            </a:ext>
          </a:extLst>
        </xdr:cNvPr>
        <xdr:cNvSpPr txBox="1"/>
      </xdr:nvSpPr>
      <xdr:spPr>
        <a:xfrm>
          <a:off x="3470919" y="5830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70343</xdr:rowOff>
    </xdr:from>
    <xdr:ext cx="405111" cy="259045"/>
    <xdr:sp macro="" textlink="">
      <xdr:nvSpPr>
        <xdr:cNvPr id="106" name="n_2aveValue有形固定資産減価償却率">
          <a:extLst>
            <a:ext uri="{FF2B5EF4-FFF2-40B4-BE49-F238E27FC236}">
              <a16:creationId xmlns:a16="http://schemas.microsoft.com/office/drawing/2014/main" id="{49FF1FA7-0CF6-4A99-AEA0-49EBC0D2E24F}"/>
            </a:ext>
          </a:extLst>
        </xdr:cNvPr>
        <xdr:cNvSpPr txBox="1"/>
      </xdr:nvSpPr>
      <xdr:spPr>
        <a:xfrm>
          <a:off x="2797819" y="58170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32561</xdr:rowOff>
    </xdr:from>
    <xdr:ext cx="405111" cy="259045"/>
    <xdr:sp macro="" textlink="">
      <xdr:nvSpPr>
        <xdr:cNvPr id="107" name="n_3aveValue有形固定資産減価償却率">
          <a:extLst>
            <a:ext uri="{FF2B5EF4-FFF2-40B4-BE49-F238E27FC236}">
              <a16:creationId xmlns:a16="http://schemas.microsoft.com/office/drawing/2014/main" id="{C2662F31-1267-4A3A-955B-6C087525B1C7}"/>
            </a:ext>
          </a:extLst>
        </xdr:cNvPr>
        <xdr:cNvSpPr txBox="1"/>
      </xdr:nvSpPr>
      <xdr:spPr>
        <a:xfrm>
          <a:off x="2112019" y="57793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8272</xdr:rowOff>
    </xdr:from>
    <xdr:ext cx="405111" cy="259045"/>
    <xdr:sp macro="" textlink="">
      <xdr:nvSpPr>
        <xdr:cNvPr id="108" name="n_4aveValue有形固定資産減価償却率">
          <a:extLst>
            <a:ext uri="{FF2B5EF4-FFF2-40B4-BE49-F238E27FC236}">
              <a16:creationId xmlns:a16="http://schemas.microsoft.com/office/drawing/2014/main" id="{297CBFA4-0256-4987-9503-42AAD194447E}"/>
            </a:ext>
          </a:extLst>
        </xdr:cNvPr>
        <xdr:cNvSpPr txBox="1"/>
      </xdr:nvSpPr>
      <xdr:spPr>
        <a:xfrm>
          <a:off x="1426219" y="5755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26</xdr:row>
      <xdr:rowOff>25735</xdr:rowOff>
    </xdr:from>
    <xdr:ext cx="405111" cy="259045"/>
    <xdr:sp macro="" textlink="">
      <xdr:nvSpPr>
        <xdr:cNvPr id="109" name="n_1mainValue有形固定資産減価償却率">
          <a:extLst>
            <a:ext uri="{FF2B5EF4-FFF2-40B4-BE49-F238E27FC236}">
              <a16:creationId xmlns:a16="http://schemas.microsoft.com/office/drawing/2014/main" id="{B07E07F9-5176-41D6-88D8-235E759CD7DB}"/>
            </a:ext>
          </a:extLst>
        </xdr:cNvPr>
        <xdr:cNvSpPr txBox="1"/>
      </xdr:nvSpPr>
      <xdr:spPr>
        <a:xfrm>
          <a:off x="3470919" y="51120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25</xdr:row>
      <xdr:rowOff>124318</xdr:rowOff>
    </xdr:from>
    <xdr:ext cx="405111" cy="259045"/>
    <xdr:sp macro="" textlink="">
      <xdr:nvSpPr>
        <xdr:cNvPr id="110" name="n_2mainValue有形固定資産減価償却率">
          <a:extLst>
            <a:ext uri="{FF2B5EF4-FFF2-40B4-BE49-F238E27FC236}">
              <a16:creationId xmlns:a16="http://schemas.microsoft.com/office/drawing/2014/main" id="{C28072E5-F2D8-4648-8F8A-7FF50C8AC9EA}"/>
            </a:ext>
          </a:extLst>
        </xdr:cNvPr>
        <xdr:cNvSpPr txBox="1"/>
      </xdr:nvSpPr>
      <xdr:spPr>
        <a:xfrm>
          <a:off x="2797819" y="50455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25</xdr:row>
      <xdr:rowOff>70343</xdr:rowOff>
    </xdr:from>
    <xdr:ext cx="405111" cy="259045"/>
    <xdr:sp macro="" textlink="">
      <xdr:nvSpPr>
        <xdr:cNvPr id="111" name="n_3mainValue有形固定資産減価償却率">
          <a:extLst>
            <a:ext uri="{FF2B5EF4-FFF2-40B4-BE49-F238E27FC236}">
              <a16:creationId xmlns:a16="http://schemas.microsoft.com/office/drawing/2014/main" id="{E310C46D-848A-4723-8920-4E86D34708F2}"/>
            </a:ext>
          </a:extLst>
        </xdr:cNvPr>
        <xdr:cNvSpPr txBox="1"/>
      </xdr:nvSpPr>
      <xdr:spPr>
        <a:xfrm>
          <a:off x="2112019" y="49915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25</xdr:row>
      <xdr:rowOff>105427</xdr:rowOff>
    </xdr:from>
    <xdr:ext cx="405111" cy="259045"/>
    <xdr:sp macro="" textlink="">
      <xdr:nvSpPr>
        <xdr:cNvPr id="112" name="n_4mainValue有形固定資産減価償却率">
          <a:extLst>
            <a:ext uri="{FF2B5EF4-FFF2-40B4-BE49-F238E27FC236}">
              <a16:creationId xmlns:a16="http://schemas.microsoft.com/office/drawing/2014/main" id="{7F624391-502E-4991-A455-F1F0890ECAB7}"/>
            </a:ext>
          </a:extLst>
        </xdr:cNvPr>
        <xdr:cNvSpPr txBox="1"/>
      </xdr:nvSpPr>
      <xdr:spPr>
        <a:xfrm>
          <a:off x="1426219" y="5026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13" name="正方形/長方形 112">
          <a:extLst>
            <a:ext uri="{FF2B5EF4-FFF2-40B4-BE49-F238E27FC236}">
              <a16:creationId xmlns:a16="http://schemas.microsoft.com/office/drawing/2014/main" id="{EEAA07BE-45BE-4A52-A819-FC9BB5D6CFFE}"/>
            </a:ext>
          </a:extLst>
        </xdr:cNvPr>
        <xdr:cNvSpPr/>
      </xdr:nvSpPr>
      <xdr:spPr>
        <a:xfrm>
          <a:off x="10194925" y="4143375"/>
          <a:ext cx="3803650" cy="311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4" name="正方形/長方形 113">
          <a:extLst>
            <a:ext uri="{FF2B5EF4-FFF2-40B4-BE49-F238E27FC236}">
              <a16:creationId xmlns:a16="http://schemas.microsoft.com/office/drawing/2014/main" id="{64E7A955-5B06-44B5-87BF-6E94096B449D}"/>
            </a:ext>
          </a:extLst>
        </xdr:cNvPr>
        <xdr:cNvSpPr/>
      </xdr:nvSpPr>
      <xdr:spPr>
        <a:xfrm>
          <a:off x="11150868" y="4507167"/>
          <a:ext cx="939264" cy="2630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71</xdr:col>
      <xdr:colOff>123041</xdr:colOff>
      <xdr:row>22</xdr:row>
      <xdr:rowOff>64546</xdr:rowOff>
    </xdr:from>
    <xdr:to>
      <xdr:col>75</xdr:col>
      <xdr:colOff>48409</xdr:colOff>
      <xdr:row>24</xdr:row>
      <xdr:rowOff>30705</xdr:rowOff>
    </xdr:to>
    <xdr:sp macro="" textlink="">
      <xdr:nvSpPr>
        <xdr:cNvPr id="115" name="正方形/長方形 114">
          <a:extLst>
            <a:ext uri="{FF2B5EF4-FFF2-40B4-BE49-F238E27FC236}">
              <a16:creationId xmlns:a16="http://schemas.microsoft.com/office/drawing/2014/main" id="{C69B979C-2384-4F04-87D7-672676D6AB0C}"/>
            </a:ext>
          </a:extLst>
        </xdr:cNvPr>
        <xdr:cNvSpPr/>
      </xdr:nvSpPr>
      <xdr:spPr>
        <a:xfrm>
          <a:off x="12569041" y="4490496"/>
          <a:ext cx="611168" cy="2963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[ 0.0% ]</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6" name="正方形/長方形 115">
          <a:extLst>
            <a:ext uri="{FF2B5EF4-FFF2-40B4-BE49-F238E27FC236}">
              <a16:creationId xmlns:a16="http://schemas.microsoft.com/office/drawing/2014/main" id="{97DF8E63-860D-456A-BC55-F6D816F8D11B}"/>
            </a:ext>
          </a:extLst>
        </xdr:cNvPr>
        <xdr:cNvSpPr/>
      </xdr:nvSpPr>
      <xdr:spPr>
        <a:xfrm>
          <a:off x="139668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7" name="正方形/長方形 116">
          <a:extLst>
            <a:ext uri="{FF2B5EF4-FFF2-40B4-BE49-F238E27FC236}">
              <a16:creationId xmlns:a16="http://schemas.microsoft.com/office/drawing/2014/main" id="{F4DF645C-53FD-46A9-B9DE-E6192CF7E8FB}"/>
            </a:ext>
          </a:extLst>
        </xdr:cNvPr>
        <xdr:cNvSpPr/>
      </xdr:nvSpPr>
      <xdr:spPr>
        <a:xfrm>
          <a:off x="139668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8" name="正方形/長方形 117">
          <a:extLst>
            <a:ext uri="{FF2B5EF4-FFF2-40B4-BE49-F238E27FC236}">
              <a16:creationId xmlns:a16="http://schemas.microsoft.com/office/drawing/2014/main" id="{61DB9CEF-CC4C-46F7-90E2-9DCDD210745F}"/>
            </a:ext>
          </a:extLst>
        </xdr:cNvPr>
        <xdr:cNvSpPr/>
      </xdr:nvSpPr>
      <xdr:spPr>
        <a:xfrm>
          <a:off x="153384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9" name="正方形/長方形 118">
          <a:extLst>
            <a:ext uri="{FF2B5EF4-FFF2-40B4-BE49-F238E27FC236}">
              <a16:creationId xmlns:a16="http://schemas.microsoft.com/office/drawing/2014/main" id="{E46517B6-3DA7-4E98-98BD-61E224FD626E}"/>
            </a:ext>
          </a:extLst>
        </xdr:cNvPr>
        <xdr:cNvSpPr/>
      </xdr:nvSpPr>
      <xdr:spPr>
        <a:xfrm>
          <a:off x="153384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20" name="正方形/長方形 119">
          <a:extLst>
            <a:ext uri="{FF2B5EF4-FFF2-40B4-BE49-F238E27FC236}">
              <a16:creationId xmlns:a16="http://schemas.microsoft.com/office/drawing/2014/main" id="{63DCA897-BE4F-4836-B1E6-D034B815194B}"/>
            </a:ext>
          </a:extLst>
        </xdr:cNvPr>
        <xdr:cNvSpPr/>
      </xdr:nvSpPr>
      <xdr:spPr>
        <a:xfrm>
          <a:off x="1681797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21" name="正方形/長方形 120">
          <a:extLst>
            <a:ext uri="{FF2B5EF4-FFF2-40B4-BE49-F238E27FC236}">
              <a16:creationId xmlns:a16="http://schemas.microsoft.com/office/drawing/2014/main" id="{A1EE32A2-943A-4537-86C2-539DC8172FFE}"/>
            </a:ext>
          </a:extLst>
        </xdr:cNvPr>
        <xdr:cNvSpPr/>
      </xdr:nvSpPr>
      <xdr:spPr>
        <a:xfrm>
          <a:off x="1681797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2" name="正方形/長方形 121">
          <a:extLst>
            <a:ext uri="{FF2B5EF4-FFF2-40B4-BE49-F238E27FC236}">
              <a16:creationId xmlns:a16="http://schemas.microsoft.com/office/drawing/2014/main" id="{178CFFFB-7464-4A79-AEBE-363A8DE266D1}"/>
            </a:ext>
          </a:extLst>
        </xdr:cNvPr>
        <xdr:cNvSpPr/>
      </xdr:nvSpPr>
      <xdr:spPr>
        <a:xfrm>
          <a:off x="10194925" y="4822825"/>
          <a:ext cx="3803650" cy="2076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23" name="正方形/長方形 122">
          <a:extLst>
            <a:ext uri="{FF2B5EF4-FFF2-40B4-BE49-F238E27FC236}">
              <a16:creationId xmlns:a16="http://schemas.microsoft.com/office/drawing/2014/main" id="{8B62F169-185C-47CB-B511-8B87E24C82EC}"/>
            </a:ext>
          </a:extLst>
        </xdr:cNvPr>
        <xdr:cNvSpPr/>
      </xdr:nvSpPr>
      <xdr:spPr>
        <a:xfrm>
          <a:off x="14246225" y="4822825"/>
          <a:ext cx="4286250" cy="2076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4" name="正方形/長方形 123">
          <a:extLst>
            <a:ext uri="{FF2B5EF4-FFF2-40B4-BE49-F238E27FC236}">
              <a16:creationId xmlns:a16="http://schemas.microsoft.com/office/drawing/2014/main" id="{2F76D10E-E31B-4F20-A3AD-D2A10075D24E}"/>
            </a:ext>
          </a:extLst>
        </xdr:cNvPr>
        <xdr:cNvSpPr/>
      </xdr:nvSpPr>
      <xdr:spPr>
        <a:xfrm>
          <a:off x="14246225" y="4886325"/>
          <a:ext cx="41148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5" name="テキスト ボックス 124">
          <a:extLst>
            <a:ext uri="{FF2B5EF4-FFF2-40B4-BE49-F238E27FC236}">
              <a16:creationId xmlns:a16="http://schemas.microsoft.com/office/drawing/2014/main" id="{64135A39-2DEC-4D58-B5E7-4EBF4C4A0C69}"/>
            </a:ext>
          </a:extLst>
        </xdr:cNvPr>
        <xdr:cNvSpPr txBox="1"/>
      </xdr:nvSpPr>
      <xdr:spPr>
        <a:xfrm>
          <a:off x="14322425" y="5102225"/>
          <a:ext cx="4102100" cy="17145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en-US" sz="1000"/>
            <a:t>当村の債務償還比率は</a:t>
          </a:r>
          <a:r>
            <a:rPr lang="en-US" altLang="ja-JP" sz="1000"/>
            <a:t>0.0%</a:t>
          </a:r>
          <a:r>
            <a:rPr lang="ja-JP" altLang="en-US" sz="1000"/>
            <a:t>であり、類似団体平均を大きく下回っています。これは過去に地方債の借入を抑制してきたことで地方債残高が減少し公債費の減額につながっているためである。また人件費について平成</a:t>
          </a:r>
          <a:r>
            <a:rPr lang="en-US" altLang="ja-JP" sz="1000"/>
            <a:t>22</a:t>
          </a:r>
          <a:r>
            <a:rPr lang="ja-JP" altLang="en-US" sz="1000"/>
            <a:t>年度から削減に努め計画的な職員数維持を行ってきたことが要因です。令和</a:t>
          </a:r>
          <a:r>
            <a:rPr lang="en-US" altLang="ja-JP" sz="1000"/>
            <a:t>3</a:t>
          </a:r>
          <a:r>
            <a:rPr lang="ja-JP" altLang="en-US" sz="1000"/>
            <a:t>～</a:t>
          </a:r>
          <a:r>
            <a:rPr lang="en-US" altLang="ja-JP" sz="1000"/>
            <a:t>5</a:t>
          </a:r>
          <a:r>
            <a:rPr lang="ja-JP" altLang="en-US" sz="1000"/>
            <a:t>年度の新庁舎建設による多額の借入で地方債残高は令和</a:t>
          </a:r>
          <a:r>
            <a:rPr lang="en-US" altLang="ja-JP" sz="1000"/>
            <a:t>4</a:t>
          </a:r>
          <a:r>
            <a:rPr lang="ja-JP" altLang="en-US" sz="1000"/>
            <a:t>年度にピークを迎えましたが、元金償還は令和</a:t>
          </a:r>
          <a:r>
            <a:rPr lang="en-US" altLang="ja-JP" sz="1000"/>
            <a:t>6</a:t>
          </a:r>
          <a:r>
            <a:rPr lang="ja-JP" altLang="en-US" sz="1000"/>
            <a:t>年度から開始されています。今後も基金残高の保持と地方債新規発行の抑制に努め、将来負担比率の上昇を抑制していきます。</a:t>
          </a:r>
        </a:p>
      </xdr:txBody>
    </xdr:sp>
    <xdr:clientData/>
  </xdr:twoCellAnchor>
  <xdr:oneCellAnchor>
    <xdr:from>
      <xdr:col>57</xdr:col>
      <xdr:colOff>111125</xdr:colOff>
      <xdr:row>23</xdr:row>
      <xdr:rowOff>47625</xdr:rowOff>
    </xdr:from>
    <xdr:ext cx="349839" cy="225703"/>
    <xdr:sp macro="" textlink="">
      <xdr:nvSpPr>
        <xdr:cNvPr id="126" name="テキスト ボックス 125">
          <a:extLst>
            <a:ext uri="{FF2B5EF4-FFF2-40B4-BE49-F238E27FC236}">
              <a16:creationId xmlns:a16="http://schemas.microsoft.com/office/drawing/2014/main" id="{FAD7C730-864C-4C55-A658-B87DCEFAC40B}"/>
            </a:ext>
          </a:extLst>
        </xdr:cNvPr>
        <xdr:cNvSpPr txBox="1"/>
      </xdr:nvSpPr>
      <xdr:spPr>
        <a:xfrm>
          <a:off x="10156825" y="46386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7" name="直線コネクタ 126">
          <a:extLst>
            <a:ext uri="{FF2B5EF4-FFF2-40B4-BE49-F238E27FC236}">
              <a16:creationId xmlns:a16="http://schemas.microsoft.com/office/drawing/2014/main" id="{7D29CF66-EC88-48B0-AB46-3AC31ABF08D4}"/>
            </a:ext>
          </a:extLst>
        </xdr:cNvPr>
        <xdr:cNvCxnSpPr/>
      </xdr:nvCxnSpPr>
      <xdr:spPr>
        <a:xfrm>
          <a:off x="10194925" y="6899275"/>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8" name="テキスト ボックス 127">
          <a:extLst>
            <a:ext uri="{FF2B5EF4-FFF2-40B4-BE49-F238E27FC236}">
              <a16:creationId xmlns:a16="http://schemas.microsoft.com/office/drawing/2014/main" id="{CF2E35AC-53F9-49C5-92CF-54A8D2BF33A5}"/>
            </a:ext>
          </a:extLst>
        </xdr:cNvPr>
        <xdr:cNvSpPr txBox="1"/>
      </xdr:nvSpPr>
      <xdr:spPr>
        <a:xfrm>
          <a:off x="9705751" y="681182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9" name="直線コネクタ 128">
          <a:extLst>
            <a:ext uri="{FF2B5EF4-FFF2-40B4-BE49-F238E27FC236}">
              <a16:creationId xmlns:a16="http://schemas.microsoft.com/office/drawing/2014/main" id="{C67B7C91-1F70-4C40-87B8-7BCFFAA7C7BF}"/>
            </a:ext>
          </a:extLst>
        </xdr:cNvPr>
        <xdr:cNvCxnSpPr/>
      </xdr:nvCxnSpPr>
      <xdr:spPr>
        <a:xfrm>
          <a:off x="10194925" y="6603547"/>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30" name="テキスト ボックス 129">
          <a:extLst>
            <a:ext uri="{FF2B5EF4-FFF2-40B4-BE49-F238E27FC236}">
              <a16:creationId xmlns:a16="http://schemas.microsoft.com/office/drawing/2014/main" id="{7790672A-809D-4D61-9F4D-9450DE90472E}"/>
            </a:ext>
          </a:extLst>
        </xdr:cNvPr>
        <xdr:cNvSpPr txBox="1"/>
      </xdr:nvSpPr>
      <xdr:spPr>
        <a:xfrm>
          <a:off x="9705751" y="651609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31" name="直線コネクタ 130">
          <a:extLst>
            <a:ext uri="{FF2B5EF4-FFF2-40B4-BE49-F238E27FC236}">
              <a16:creationId xmlns:a16="http://schemas.microsoft.com/office/drawing/2014/main" id="{6D9F5CA0-76BB-4C29-B17B-678F51730F09}"/>
            </a:ext>
          </a:extLst>
        </xdr:cNvPr>
        <xdr:cNvCxnSpPr/>
      </xdr:nvCxnSpPr>
      <xdr:spPr>
        <a:xfrm>
          <a:off x="10194925" y="6307818"/>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32" name="テキスト ボックス 131">
          <a:extLst>
            <a:ext uri="{FF2B5EF4-FFF2-40B4-BE49-F238E27FC236}">
              <a16:creationId xmlns:a16="http://schemas.microsoft.com/office/drawing/2014/main" id="{C3E5DC34-53E3-4A7C-B87D-C9C6068780E1}"/>
            </a:ext>
          </a:extLst>
        </xdr:cNvPr>
        <xdr:cNvSpPr txBox="1"/>
      </xdr:nvSpPr>
      <xdr:spPr>
        <a:xfrm>
          <a:off x="9758836" y="622036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33" name="直線コネクタ 132">
          <a:extLst>
            <a:ext uri="{FF2B5EF4-FFF2-40B4-BE49-F238E27FC236}">
              <a16:creationId xmlns:a16="http://schemas.microsoft.com/office/drawing/2014/main" id="{E7A0403C-AFC1-47B9-883D-BE4E279AE6A3}"/>
            </a:ext>
          </a:extLst>
        </xdr:cNvPr>
        <xdr:cNvCxnSpPr/>
      </xdr:nvCxnSpPr>
      <xdr:spPr>
        <a:xfrm>
          <a:off x="10194925" y="6012089"/>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34" name="テキスト ボックス 133">
          <a:extLst>
            <a:ext uri="{FF2B5EF4-FFF2-40B4-BE49-F238E27FC236}">
              <a16:creationId xmlns:a16="http://schemas.microsoft.com/office/drawing/2014/main" id="{91F97B51-4F2C-40E5-A3BA-510BD92E86FC}"/>
            </a:ext>
          </a:extLst>
        </xdr:cNvPr>
        <xdr:cNvSpPr txBox="1"/>
      </xdr:nvSpPr>
      <xdr:spPr>
        <a:xfrm>
          <a:off x="9758836" y="5918288"/>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35" name="直線コネクタ 134">
          <a:extLst>
            <a:ext uri="{FF2B5EF4-FFF2-40B4-BE49-F238E27FC236}">
              <a16:creationId xmlns:a16="http://schemas.microsoft.com/office/drawing/2014/main" id="{6CD57A18-44F7-447D-8371-8BC70CE02684}"/>
            </a:ext>
          </a:extLst>
        </xdr:cNvPr>
        <xdr:cNvCxnSpPr/>
      </xdr:nvCxnSpPr>
      <xdr:spPr>
        <a:xfrm>
          <a:off x="10194925" y="5716361"/>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36" name="テキスト ボックス 135">
          <a:extLst>
            <a:ext uri="{FF2B5EF4-FFF2-40B4-BE49-F238E27FC236}">
              <a16:creationId xmlns:a16="http://schemas.microsoft.com/office/drawing/2014/main" id="{505A2F0F-173F-4B83-BE17-58FA10D461C8}"/>
            </a:ext>
          </a:extLst>
        </xdr:cNvPr>
        <xdr:cNvSpPr txBox="1"/>
      </xdr:nvSpPr>
      <xdr:spPr>
        <a:xfrm>
          <a:off x="9758836" y="5622560"/>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37" name="直線コネクタ 136">
          <a:extLst>
            <a:ext uri="{FF2B5EF4-FFF2-40B4-BE49-F238E27FC236}">
              <a16:creationId xmlns:a16="http://schemas.microsoft.com/office/drawing/2014/main" id="{2FC099FC-A22A-4C80-A786-8E0D68BCFAA7}"/>
            </a:ext>
          </a:extLst>
        </xdr:cNvPr>
        <xdr:cNvCxnSpPr/>
      </xdr:nvCxnSpPr>
      <xdr:spPr>
        <a:xfrm>
          <a:off x="10194925" y="5414282"/>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38" name="テキスト ボックス 137">
          <a:extLst>
            <a:ext uri="{FF2B5EF4-FFF2-40B4-BE49-F238E27FC236}">
              <a16:creationId xmlns:a16="http://schemas.microsoft.com/office/drawing/2014/main" id="{150AD714-2B92-4EE9-B2BA-7327A44B6AE6}"/>
            </a:ext>
          </a:extLst>
        </xdr:cNvPr>
        <xdr:cNvSpPr txBox="1"/>
      </xdr:nvSpPr>
      <xdr:spPr>
        <a:xfrm>
          <a:off x="9758836" y="532683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9" name="直線コネクタ 138">
          <a:extLst>
            <a:ext uri="{FF2B5EF4-FFF2-40B4-BE49-F238E27FC236}">
              <a16:creationId xmlns:a16="http://schemas.microsoft.com/office/drawing/2014/main" id="{B3DA6ED3-32A8-48FB-9AF3-E941A1F5A4F3}"/>
            </a:ext>
          </a:extLst>
        </xdr:cNvPr>
        <xdr:cNvCxnSpPr/>
      </xdr:nvCxnSpPr>
      <xdr:spPr>
        <a:xfrm>
          <a:off x="10194925" y="5118553"/>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40" name="テキスト ボックス 139">
          <a:extLst>
            <a:ext uri="{FF2B5EF4-FFF2-40B4-BE49-F238E27FC236}">
              <a16:creationId xmlns:a16="http://schemas.microsoft.com/office/drawing/2014/main" id="{1E1EBE7F-2CC8-4F08-960B-CD8BC1128DF4}"/>
            </a:ext>
          </a:extLst>
        </xdr:cNvPr>
        <xdr:cNvSpPr txBox="1"/>
      </xdr:nvSpPr>
      <xdr:spPr>
        <a:xfrm>
          <a:off x="9861428" y="503110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41" name="直線コネクタ 140">
          <a:extLst>
            <a:ext uri="{FF2B5EF4-FFF2-40B4-BE49-F238E27FC236}">
              <a16:creationId xmlns:a16="http://schemas.microsoft.com/office/drawing/2014/main" id="{4F2C3FA8-0CE6-40F2-A103-77111C0C09F7}"/>
            </a:ext>
          </a:extLst>
        </xdr:cNvPr>
        <xdr:cNvCxnSpPr/>
      </xdr:nvCxnSpPr>
      <xdr:spPr>
        <a:xfrm>
          <a:off x="10194925" y="4822825"/>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42" name="債務償還比率グラフ枠">
          <a:extLst>
            <a:ext uri="{FF2B5EF4-FFF2-40B4-BE49-F238E27FC236}">
              <a16:creationId xmlns:a16="http://schemas.microsoft.com/office/drawing/2014/main" id="{D4437E8A-15E2-4641-94BC-B22A257B23A1}"/>
            </a:ext>
          </a:extLst>
        </xdr:cNvPr>
        <xdr:cNvSpPr/>
      </xdr:nvSpPr>
      <xdr:spPr>
        <a:xfrm>
          <a:off x="10194925" y="4822825"/>
          <a:ext cx="3803650" cy="2076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109447</xdr:rowOff>
    </xdr:to>
    <xdr:cxnSp macro="">
      <xdr:nvCxnSpPr>
        <xdr:cNvPr id="143" name="直線コネクタ 142">
          <a:extLst>
            <a:ext uri="{FF2B5EF4-FFF2-40B4-BE49-F238E27FC236}">
              <a16:creationId xmlns:a16="http://schemas.microsoft.com/office/drawing/2014/main" id="{DEC6AC80-C1DC-4047-B5B9-CF709E7F83E7}"/>
            </a:ext>
          </a:extLst>
        </xdr:cNvPr>
        <xdr:cNvCxnSpPr/>
      </xdr:nvCxnSpPr>
      <xdr:spPr>
        <a:xfrm flipV="1">
          <a:off x="13323570" y="5118553"/>
          <a:ext cx="1269" cy="13980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113274</xdr:rowOff>
    </xdr:from>
    <xdr:ext cx="469744" cy="259045"/>
    <xdr:sp macro="" textlink="">
      <xdr:nvSpPr>
        <xdr:cNvPr id="144" name="債務償還比率最小値テキスト">
          <a:extLst>
            <a:ext uri="{FF2B5EF4-FFF2-40B4-BE49-F238E27FC236}">
              <a16:creationId xmlns:a16="http://schemas.microsoft.com/office/drawing/2014/main" id="{E5712CE6-439B-451C-A4A6-6440B1FCCAD5}"/>
            </a:ext>
          </a:extLst>
        </xdr:cNvPr>
        <xdr:cNvSpPr txBox="1"/>
      </xdr:nvSpPr>
      <xdr:spPr>
        <a:xfrm>
          <a:off x="13376275" y="65204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109447</xdr:rowOff>
    </xdr:from>
    <xdr:to>
      <xdr:col>76</xdr:col>
      <xdr:colOff>111125</xdr:colOff>
      <xdr:row>34</xdr:row>
      <xdr:rowOff>109447</xdr:rowOff>
    </xdr:to>
    <xdr:cxnSp macro="">
      <xdr:nvCxnSpPr>
        <xdr:cNvPr id="145" name="直線コネクタ 144">
          <a:extLst>
            <a:ext uri="{FF2B5EF4-FFF2-40B4-BE49-F238E27FC236}">
              <a16:creationId xmlns:a16="http://schemas.microsoft.com/office/drawing/2014/main" id="{A9B138E7-83A5-4261-BC6E-B724AA7D4F33}"/>
            </a:ext>
          </a:extLst>
        </xdr:cNvPr>
        <xdr:cNvCxnSpPr/>
      </xdr:nvCxnSpPr>
      <xdr:spPr>
        <a:xfrm>
          <a:off x="13255625" y="651659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46" name="債務償還比率最大値テキスト">
          <a:extLst>
            <a:ext uri="{FF2B5EF4-FFF2-40B4-BE49-F238E27FC236}">
              <a16:creationId xmlns:a16="http://schemas.microsoft.com/office/drawing/2014/main" id="{B27DACB5-6E07-4A2A-B978-1E169DCD1FA4}"/>
            </a:ext>
          </a:extLst>
        </xdr:cNvPr>
        <xdr:cNvSpPr txBox="1"/>
      </xdr:nvSpPr>
      <xdr:spPr>
        <a:xfrm>
          <a:off x="13376275" y="490648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47" name="直線コネクタ 146">
          <a:extLst>
            <a:ext uri="{FF2B5EF4-FFF2-40B4-BE49-F238E27FC236}">
              <a16:creationId xmlns:a16="http://schemas.microsoft.com/office/drawing/2014/main" id="{1DA6A0DD-12E8-416B-909C-1EE2F3B55004}"/>
            </a:ext>
          </a:extLst>
        </xdr:cNvPr>
        <xdr:cNvCxnSpPr/>
      </xdr:nvCxnSpPr>
      <xdr:spPr>
        <a:xfrm>
          <a:off x="13255625" y="511855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138792</xdr:rowOff>
    </xdr:from>
    <xdr:ext cx="469744" cy="259045"/>
    <xdr:sp macro="" textlink="">
      <xdr:nvSpPr>
        <xdr:cNvPr id="148" name="債務償還比率平均値テキスト">
          <a:extLst>
            <a:ext uri="{FF2B5EF4-FFF2-40B4-BE49-F238E27FC236}">
              <a16:creationId xmlns:a16="http://schemas.microsoft.com/office/drawing/2014/main" id="{4AFE7621-2394-4264-9D7C-F470955E4B4B}"/>
            </a:ext>
          </a:extLst>
        </xdr:cNvPr>
        <xdr:cNvSpPr txBox="1"/>
      </xdr:nvSpPr>
      <xdr:spPr>
        <a:xfrm>
          <a:off x="13376275" y="555534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160365</xdr:rowOff>
    </xdr:from>
    <xdr:to>
      <xdr:col>76</xdr:col>
      <xdr:colOff>73025</xdr:colOff>
      <xdr:row>29</xdr:row>
      <xdr:rowOff>90515</xdr:rowOff>
    </xdr:to>
    <xdr:sp macro="" textlink="">
      <xdr:nvSpPr>
        <xdr:cNvPr id="149" name="フローチャート: 判断 148">
          <a:extLst>
            <a:ext uri="{FF2B5EF4-FFF2-40B4-BE49-F238E27FC236}">
              <a16:creationId xmlns:a16="http://schemas.microsoft.com/office/drawing/2014/main" id="{5F6AC157-1556-4F79-943D-00D994054AD9}"/>
            </a:ext>
          </a:extLst>
        </xdr:cNvPr>
        <xdr:cNvSpPr/>
      </xdr:nvSpPr>
      <xdr:spPr>
        <a:xfrm>
          <a:off x="13293725" y="557691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142630</xdr:rowOff>
    </xdr:from>
    <xdr:to>
      <xdr:col>72</xdr:col>
      <xdr:colOff>123825</xdr:colOff>
      <xdr:row>29</xdr:row>
      <xdr:rowOff>72780</xdr:rowOff>
    </xdr:to>
    <xdr:sp macro="" textlink="">
      <xdr:nvSpPr>
        <xdr:cNvPr id="150" name="フローチャート: 判断 149">
          <a:extLst>
            <a:ext uri="{FF2B5EF4-FFF2-40B4-BE49-F238E27FC236}">
              <a16:creationId xmlns:a16="http://schemas.microsoft.com/office/drawing/2014/main" id="{F68CEE19-DDB5-41F5-BC32-E25CB4A42461}"/>
            </a:ext>
          </a:extLst>
        </xdr:cNvPr>
        <xdr:cNvSpPr/>
      </xdr:nvSpPr>
      <xdr:spPr>
        <a:xfrm>
          <a:off x="12639675" y="555918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158822</xdr:rowOff>
    </xdr:from>
    <xdr:to>
      <xdr:col>68</xdr:col>
      <xdr:colOff>123825</xdr:colOff>
      <xdr:row>29</xdr:row>
      <xdr:rowOff>88972</xdr:rowOff>
    </xdr:to>
    <xdr:sp macro="" textlink="">
      <xdr:nvSpPr>
        <xdr:cNvPr id="151" name="フローチャート: 判断 150">
          <a:extLst>
            <a:ext uri="{FF2B5EF4-FFF2-40B4-BE49-F238E27FC236}">
              <a16:creationId xmlns:a16="http://schemas.microsoft.com/office/drawing/2014/main" id="{B6C6BCA0-1D24-4586-81F6-EAD837B10490}"/>
            </a:ext>
          </a:extLst>
        </xdr:cNvPr>
        <xdr:cNvSpPr/>
      </xdr:nvSpPr>
      <xdr:spPr>
        <a:xfrm>
          <a:off x="11953875" y="557537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137233</xdr:rowOff>
    </xdr:from>
    <xdr:to>
      <xdr:col>64</xdr:col>
      <xdr:colOff>123825</xdr:colOff>
      <xdr:row>29</xdr:row>
      <xdr:rowOff>67383</xdr:rowOff>
    </xdr:to>
    <xdr:sp macro="" textlink="">
      <xdr:nvSpPr>
        <xdr:cNvPr id="152" name="フローチャート: 判断 151">
          <a:extLst>
            <a:ext uri="{FF2B5EF4-FFF2-40B4-BE49-F238E27FC236}">
              <a16:creationId xmlns:a16="http://schemas.microsoft.com/office/drawing/2014/main" id="{54D13FC2-D096-4790-87F5-FDD519016660}"/>
            </a:ext>
          </a:extLst>
        </xdr:cNvPr>
        <xdr:cNvSpPr/>
      </xdr:nvSpPr>
      <xdr:spPr>
        <a:xfrm>
          <a:off x="11268075" y="555378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87304</xdr:rowOff>
    </xdr:from>
    <xdr:to>
      <xdr:col>60</xdr:col>
      <xdr:colOff>123825</xdr:colOff>
      <xdr:row>30</xdr:row>
      <xdr:rowOff>17454</xdr:rowOff>
    </xdr:to>
    <xdr:sp macro="" textlink="">
      <xdr:nvSpPr>
        <xdr:cNvPr id="153" name="フローチャート: 判断 152">
          <a:extLst>
            <a:ext uri="{FF2B5EF4-FFF2-40B4-BE49-F238E27FC236}">
              <a16:creationId xmlns:a16="http://schemas.microsoft.com/office/drawing/2014/main" id="{E1FE9D99-BCE3-4572-AC6A-75F47FD870D3}"/>
            </a:ext>
          </a:extLst>
        </xdr:cNvPr>
        <xdr:cNvSpPr/>
      </xdr:nvSpPr>
      <xdr:spPr>
        <a:xfrm>
          <a:off x="10582275" y="566895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2E4DD673-002D-4C48-8958-A3FA75AC2FB7}"/>
            </a:ext>
          </a:extLst>
        </xdr:cNvPr>
        <xdr:cNvSpPr txBox="1"/>
      </xdr:nvSpPr>
      <xdr:spPr>
        <a:xfrm>
          <a:off x="131667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5" name="テキスト ボックス 154">
          <a:extLst>
            <a:ext uri="{FF2B5EF4-FFF2-40B4-BE49-F238E27FC236}">
              <a16:creationId xmlns:a16="http://schemas.microsoft.com/office/drawing/2014/main" id="{F011A0A3-C657-40ED-9792-A29BF58CB886}"/>
            </a:ext>
          </a:extLst>
        </xdr:cNvPr>
        <xdr:cNvSpPr txBox="1"/>
      </xdr:nvSpPr>
      <xdr:spPr>
        <a:xfrm>
          <a:off x="125317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6" name="テキスト ボックス 155">
          <a:extLst>
            <a:ext uri="{FF2B5EF4-FFF2-40B4-BE49-F238E27FC236}">
              <a16:creationId xmlns:a16="http://schemas.microsoft.com/office/drawing/2014/main" id="{60CB5980-8AFB-4260-A982-6EBE6DE90B7C}"/>
            </a:ext>
          </a:extLst>
        </xdr:cNvPr>
        <xdr:cNvSpPr txBox="1"/>
      </xdr:nvSpPr>
      <xdr:spPr>
        <a:xfrm>
          <a:off x="118459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7" name="テキスト ボックス 156">
          <a:extLst>
            <a:ext uri="{FF2B5EF4-FFF2-40B4-BE49-F238E27FC236}">
              <a16:creationId xmlns:a16="http://schemas.microsoft.com/office/drawing/2014/main" id="{8C70A9AC-4BE4-4DCC-A407-B1CE28D60E95}"/>
            </a:ext>
          </a:extLst>
        </xdr:cNvPr>
        <xdr:cNvSpPr txBox="1"/>
      </xdr:nvSpPr>
      <xdr:spPr>
        <a:xfrm>
          <a:off x="111601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8" name="テキスト ボックス 157">
          <a:extLst>
            <a:ext uri="{FF2B5EF4-FFF2-40B4-BE49-F238E27FC236}">
              <a16:creationId xmlns:a16="http://schemas.microsoft.com/office/drawing/2014/main" id="{6EC28C4E-AF48-4E36-A68C-065CA8EABE94}"/>
            </a:ext>
          </a:extLst>
        </xdr:cNvPr>
        <xdr:cNvSpPr txBox="1"/>
      </xdr:nvSpPr>
      <xdr:spPr>
        <a:xfrm>
          <a:off x="104743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27</xdr:row>
      <xdr:rowOff>89307</xdr:rowOff>
    </xdr:from>
    <xdr:ext cx="469744" cy="259045"/>
    <xdr:sp macro="" textlink="">
      <xdr:nvSpPr>
        <xdr:cNvPr id="159" name="n_1aveValue債務償還比率">
          <a:extLst>
            <a:ext uri="{FF2B5EF4-FFF2-40B4-BE49-F238E27FC236}">
              <a16:creationId xmlns:a16="http://schemas.microsoft.com/office/drawing/2014/main" id="{AEAED15A-4EAB-49C5-BC9A-403EC62A566D}"/>
            </a:ext>
          </a:extLst>
        </xdr:cNvPr>
        <xdr:cNvSpPr txBox="1"/>
      </xdr:nvSpPr>
      <xdr:spPr>
        <a:xfrm>
          <a:off x="12461952" y="5340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105499</xdr:rowOff>
    </xdr:from>
    <xdr:ext cx="469744" cy="259045"/>
    <xdr:sp macro="" textlink="">
      <xdr:nvSpPr>
        <xdr:cNvPr id="160" name="n_2aveValue債務償還比率">
          <a:extLst>
            <a:ext uri="{FF2B5EF4-FFF2-40B4-BE49-F238E27FC236}">
              <a16:creationId xmlns:a16="http://schemas.microsoft.com/office/drawing/2014/main" id="{3A32D236-1000-471D-87B3-2E28EC69A0CB}"/>
            </a:ext>
          </a:extLst>
        </xdr:cNvPr>
        <xdr:cNvSpPr txBox="1"/>
      </xdr:nvSpPr>
      <xdr:spPr>
        <a:xfrm>
          <a:off x="11788852" y="53569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83910</xdr:rowOff>
    </xdr:from>
    <xdr:ext cx="469744" cy="259045"/>
    <xdr:sp macro="" textlink="">
      <xdr:nvSpPr>
        <xdr:cNvPr id="161" name="n_3aveValue債務償還比率">
          <a:extLst>
            <a:ext uri="{FF2B5EF4-FFF2-40B4-BE49-F238E27FC236}">
              <a16:creationId xmlns:a16="http://schemas.microsoft.com/office/drawing/2014/main" id="{FC15AA7A-47A6-485B-9ADA-514B7DE4EAD1}"/>
            </a:ext>
          </a:extLst>
        </xdr:cNvPr>
        <xdr:cNvSpPr txBox="1"/>
      </xdr:nvSpPr>
      <xdr:spPr>
        <a:xfrm>
          <a:off x="11103052" y="53353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33981</xdr:rowOff>
    </xdr:from>
    <xdr:ext cx="469744" cy="259045"/>
    <xdr:sp macro="" textlink="">
      <xdr:nvSpPr>
        <xdr:cNvPr id="162" name="n_4aveValue債務償還比率">
          <a:extLst>
            <a:ext uri="{FF2B5EF4-FFF2-40B4-BE49-F238E27FC236}">
              <a16:creationId xmlns:a16="http://schemas.microsoft.com/office/drawing/2014/main" id="{F7D889E8-4C26-4FE0-A394-39EB8CAAA04B}"/>
            </a:ext>
          </a:extLst>
        </xdr:cNvPr>
        <xdr:cNvSpPr txBox="1"/>
      </xdr:nvSpPr>
      <xdr:spPr>
        <a:xfrm>
          <a:off x="10417252" y="54505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3" name="正方形/長方形 162">
          <a:extLst>
            <a:ext uri="{FF2B5EF4-FFF2-40B4-BE49-F238E27FC236}">
              <a16:creationId xmlns:a16="http://schemas.microsoft.com/office/drawing/2014/main" id="{4EA1A390-7053-4900-8F84-A947A06BCE83}"/>
            </a:ext>
          </a:extLst>
        </xdr:cNvPr>
        <xdr:cNvSpPr/>
      </xdr:nvSpPr>
      <xdr:spPr>
        <a:xfrm>
          <a:off x="1152525" y="7759700"/>
          <a:ext cx="5314950" cy="3365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4" name="正方形/長方形 163">
          <a:extLst>
            <a:ext uri="{FF2B5EF4-FFF2-40B4-BE49-F238E27FC236}">
              <a16:creationId xmlns:a16="http://schemas.microsoft.com/office/drawing/2014/main" id="{04B5B9BB-A03D-4B1D-A9B3-BC881298E364}"/>
            </a:ext>
          </a:extLst>
        </xdr:cNvPr>
        <xdr:cNvSpPr/>
      </xdr:nvSpPr>
      <xdr:spPr>
        <a:xfrm>
          <a:off x="1152525" y="11439525"/>
          <a:ext cx="5314950" cy="3302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5" name="テキスト ボックス 164">
          <a:extLst>
            <a:ext uri="{FF2B5EF4-FFF2-40B4-BE49-F238E27FC236}">
              <a16:creationId xmlns:a16="http://schemas.microsoft.com/office/drawing/2014/main" id="{DC6B99E5-5D2C-4826-B7B4-1FE143B1523D}"/>
            </a:ext>
          </a:extLst>
        </xdr:cNvPr>
        <xdr:cNvSpPr txBox="1"/>
      </xdr:nvSpPr>
      <xdr:spPr>
        <a:xfrm>
          <a:off x="835025" y="80073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6" name="テキスト ボックス 165">
          <a:extLst>
            <a:ext uri="{FF2B5EF4-FFF2-40B4-BE49-F238E27FC236}">
              <a16:creationId xmlns:a16="http://schemas.microsoft.com/office/drawing/2014/main" id="{BE777181-156D-4D89-AAF7-523BE7220782}"/>
            </a:ext>
          </a:extLst>
        </xdr:cNvPr>
        <xdr:cNvSpPr txBox="1"/>
      </xdr:nvSpPr>
      <xdr:spPr>
        <a:xfrm>
          <a:off x="6296025" y="105854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7" name="テキスト ボックス 166">
          <a:extLst>
            <a:ext uri="{FF2B5EF4-FFF2-40B4-BE49-F238E27FC236}">
              <a16:creationId xmlns:a16="http://schemas.microsoft.com/office/drawing/2014/main" id="{8B73F11D-7336-4357-83E1-4DDE9B4B3DFA}"/>
            </a:ext>
          </a:extLst>
        </xdr:cNvPr>
        <xdr:cNvSpPr txBox="1"/>
      </xdr:nvSpPr>
      <xdr:spPr>
        <a:xfrm>
          <a:off x="835025" y="116554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8" name="テキスト ボックス 167">
          <a:extLst>
            <a:ext uri="{FF2B5EF4-FFF2-40B4-BE49-F238E27FC236}">
              <a16:creationId xmlns:a16="http://schemas.microsoft.com/office/drawing/2014/main" id="{3705A94B-F76E-4DC3-8DB2-202EFB7C6F32}"/>
            </a:ext>
          </a:extLst>
        </xdr:cNvPr>
        <xdr:cNvSpPr txBox="1"/>
      </xdr:nvSpPr>
      <xdr:spPr>
        <a:xfrm>
          <a:off x="6296025" y="143097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8F6F8613-E87B-41D5-8A9C-AD46F69AFC85}"/>
            </a:ext>
          </a:extLst>
        </xdr:cNvPr>
        <xdr:cNvSpPr/>
      </xdr:nvSpPr>
      <xdr:spPr>
        <a:xfrm>
          <a:off x="577850" y="127000"/>
          <a:ext cx="114236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D153D036-66F5-45B8-8909-D16972FF8ED6}"/>
            </a:ext>
          </a:extLst>
        </xdr:cNvPr>
        <xdr:cNvSpPr/>
      </xdr:nvSpPr>
      <xdr:spPr>
        <a:xfrm>
          <a:off x="17145000" y="190500"/>
          <a:ext cx="358140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5C08480F-E3D3-4FF2-A4C5-7382AEDD1EEC}"/>
            </a:ext>
          </a:extLst>
        </xdr:cNvPr>
        <xdr:cNvSpPr/>
      </xdr:nvSpPr>
      <xdr:spPr>
        <a:xfrm>
          <a:off x="17164050" y="215900"/>
          <a:ext cx="353695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37C4A9C7-946E-469E-BC0A-6BA127DDD463}"/>
            </a:ext>
          </a:extLst>
        </xdr:cNvPr>
        <xdr:cNvSpPr/>
      </xdr:nvSpPr>
      <xdr:spPr>
        <a:xfrm>
          <a:off x="17189450" y="241300"/>
          <a:ext cx="3479800" cy="4254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群馬県昭和村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AE5E214C-51F2-4939-80F5-630714FE66BE}"/>
            </a:ext>
          </a:extLst>
        </xdr:cNvPr>
        <xdr:cNvSpPr/>
      </xdr:nvSpPr>
      <xdr:spPr>
        <a:xfrm>
          <a:off x="14636750" y="190500"/>
          <a:ext cx="239395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B5802F36-299A-4E8E-9841-140C9E0599E8}"/>
            </a:ext>
          </a:extLst>
        </xdr:cNvPr>
        <xdr:cNvSpPr/>
      </xdr:nvSpPr>
      <xdr:spPr>
        <a:xfrm>
          <a:off x="14662150" y="215900"/>
          <a:ext cx="234950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691ED6A9-6E54-4046-B46A-FEF7DFBBA023}"/>
            </a:ext>
          </a:extLst>
        </xdr:cNvPr>
        <xdr:cNvSpPr/>
      </xdr:nvSpPr>
      <xdr:spPr>
        <a:xfrm>
          <a:off x="14687550" y="241300"/>
          <a:ext cx="2292350" cy="4381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7B9BCE40-D2C8-4D7E-BEEA-5F8C4C2CA511}"/>
            </a:ext>
          </a:extLst>
        </xdr:cNvPr>
        <xdr:cNvSpPr/>
      </xdr:nvSpPr>
      <xdr:spPr>
        <a:xfrm>
          <a:off x="685800" y="863600"/>
          <a:ext cx="9086850" cy="17145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438C66AA-633B-40CF-B7C6-07F1AF0BC23A}"/>
            </a:ext>
          </a:extLst>
        </xdr:cNvPr>
        <xdr:cNvSpPr/>
      </xdr:nvSpPr>
      <xdr:spPr>
        <a:xfrm>
          <a:off x="812800" y="895350"/>
          <a:ext cx="1244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18CFFD08-C176-4F44-977D-342967E8C872}"/>
            </a:ext>
          </a:extLst>
        </xdr:cNvPr>
        <xdr:cNvSpPr/>
      </xdr:nvSpPr>
      <xdr:spPr>
        <a:xfrm>
          <a:off x="2012950" y="895350"/>
          <a:ext cx="120015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6,938
6,294
64.14
6,152,874
5,696,112
372,360
3,280,591
2,759,386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CE987993-596D-4108-B14D-A8933CD8D329}"/>
            </a:ext>
          </a:extLst>
        </xdr:cNvPr>
        <xdr:cNvSpPr/>
      </xdr:nvSpPr>
      <xdr:spPr>
        <a:xfrm>
          <a:off x="3213100" y="895350"/>
          <a:ext cx="1371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1B5EF818-56BF-44F2-8784-58D472E30D13}"/>
            </a:ext>
          </a:extLst>
        </xdr:cNvPr>
        <xdr:cNvSpPr/>
      </xdr:nvSpPr>
      <xdr:spPr>
        <a:xfrm>
          <a:off x="4584700" y="914400"/>
          <a:ext cx="18224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5E800A8-CF77-41F4-9554-77493193D2CA}"/>
            </a:ext>
          </a:extLst>
        </xdr:cNvPr>
        <xdr:cNvSpPr/>
      </xdr:nvSpPr>
      <xdr:spPr>
        <a:xfrm>
          <a:off x="6407150" y="914400"/>
          <a:ext cx="11366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AE6B46C9-C2FC-4F84-B48D-1EAA71DFAA62}"/>
            </a:ext>
          </a:extLst>
        </xdr:cNvPr>
        <xdr:cNvSpPr/>
      </xdr:nvSpPr>
      <xdr:spPr>
        <a:xfrm>
          <a:off x="7607300" y="927100"/>
          <a:ext cx="577850" cy="901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50092673-032C-453E-B532-3FA9CD565310}"/>
            </a:ext>
          </a:extLst>
        </xdr:cNvPr>
        <xdr:cNvSpPr/>
      </xdr:nvSpPr>
      <xdr:spPr>
        <a:xfrm>
          <a:off x="4584700" y="1657350"/>
          <a:ext cx="18224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EAA44E11-8EFA-4C4C-BAA0-DB383DE8BF32}"/>
            </a:ext>
          </a:extLst>
        </xdr:cNvPr>
        <xdr:cNvSpPr/>
      </xdr:nvSpPr>
      <xdr:spPr>
        <a:xfrm>
          <a:off x="6470650" y="1657350"/>
          <a:ext cx="33020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A0BDA353-44E2-4F1B-B8D3-D5B2F989F652}"/>
            </a:ext>
          </a:extLst>
        </xdr:cNvPr>
        <xdr:cNvSpPr/>
      </xdr:nvSpPr>
      <xdr:spPr>
        <a:xfrm>
          <a:off x="9969500" y="863600"/>
          <a:ext cx="1371600" cy="122555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EDE136B4-E623-4A4A-9092-5EF64935C3AC}"/>
            </a:ext>
          </a:extLst>
        </xdr:cNvPr>
        <xdr:cNvSpPr/>
      </xdr:nvSpPr>
      <xdr:spPr>
        <a:xfrm>
          <a:off x="10210800" y="927100"/>
          <a:ext cx="120015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50EC149B-B815-4D84-BCCE-544A71DB4444}"/>
            </a:ext>
          </a:extLst>
        </xdr:cNvPr>
        <xdr:cNvSpPr/>
      </xdr:nvSpPr>
      <xdr:spPr>
        <a:xfrm>
          <a:off x="10210800" y="118110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869F09C4-1024-4103-946C-04F4F4A29E88}"/>
            </a:ext>
          </a:extLst>
        </xdr:cNvPr>
        <xdr:cNvSpPr/>
      </xdr:nvSpPr>
      <xdr:spPr>
        <a:xfrm>
          <a:off x="10210800" y="1498600"/>
          <a:ext cx="13081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7619F03-A68B-4B6D-9E44-B48F4F260E33}"/>
            </a:ext>
          </a:extLst>
        </xdr:cNvPr>
        <xdr:cNvCxnSpPr/>
      </xdr:nvCxnSpPr>
      <xdr:spPr>
        <a:xfrm flipH="1">
          <a:off x="10052050" y="100965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F05FA402-693B-4586-BA1D-19A785F2BCF1}"/>
            </a:ext>
          </a:extLst>
        </xdr:cNvPr>
        <xdr:cNvSpPr/>
      </xdr:nvSpPr>
      <xdr:spPr>
        <a:xfrm>
          <a:off x="10106025" y="96520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E11E3DDC-F0D6-4EA3-A6F7-330BD1361A80}"/>
            </a:ext>
          </a:extLst>
        </xdr:cNvPr>
        <xdr:cNvSpPr/>
      </xdr:nvSpPr>
      <xdr:spPr>
        <a:xfrm>
          <a:off x="10106025" y="12192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6CFBADFC-6EFA-47A5-8808-6E7119B946EE}"/>
            </a:ext>
          </a:extLst>
        </xdr:cNvPr>
        <xdr:cNvCxnSpPr/>
      </xdr:nvCxnSpPr>
      <xdr:spPr>
        <a:xfrm>
          <a:off x="10131425" y="14795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3666F5B9-AD5F-412E-83FA-87B126F76B7F}"/>
            </a:ext>
          </a:extLst>
        </xdr:cNvPr>
        <xdr:cNvCxnSpPr/>
      </xdr:nvCxnSpPr>
      <xdr:spPr>
        <a:xfrm>
          <a:off x="10071100" y="14795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6D9A65B3-CFB9-4CAC-BFB9-1CFC355FF1B4}"/>
            </a:ext>
          </a:extLst>
        </xdr:cNvPr>
        <xdr:cNvCxnSpPr/>
      </xdr:nvCxnSpPr>
      <xdr:spPr>
        <a:xfrm flipV="1">
          <a:off x="10131425" y="17049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5EDEBD08-C0E1-439B-BE7A-D66AF34CB28E}"/>
            </a:ext>
          </a:extLst>
        </xdr:cNvPr>
        <xdr:cNvCxnSpPr/>
      </xdr:nvCxnSpPr>
      <xdr:spPr>
        <a:xfrm>
          <a:off x="10071100" y="184150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457891BC-E00A-40F8-9269-3ED4D6DA4148}"/>
            </a:ext>
          </a:extLst>
        </xdr:cNvPr>
        <xdr:cNvSpPr txBox="1"/>
      </xdr:nvSpPr>
      <xdr:spPr>
        <a:xfrm>
          <a:off x="641350" y="26987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87EE85C1-DB3E-4A67-8D31-AC750A8D44E3}"/>
            </a:ext>
          </a:extLst>
        </xdr:cNvPr>
        <xdr:cNvSpPr txBox="1"/>
      </xdr:nvSpPr>
      <xdr:spPr>
        <a:xfrm>
          <a:off x="641350" y="30035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6CDEE6BF-32AA-4187-883B-4DFC1EB6F207}"/>
            </a:ext>
          </a:extLst>
        </xdr:cNvPr>
        <xdr:cNvSpPr txBox="1"/>
      </xdr:nvSpPr>
      <xdr:spPr>
        <a:xfrm>
          <a:off x="641350" y="330835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16BC6244-CE45-4793-8E83-C352BD77959C}"/>
            </a:ext>
          </a:extLst>
        </xdr:cNvPr>
        <xdr:cNvSpPr txBox="1"/>
      </xdr:nvSpPr>
      <xdr:spPr>
        <a:xfrm>
          <a:off x="641350" y="3619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FE9E307-9A66-4A75-B10E-2DD97CE6B198}"/>
            </a:ext>
          </a:extLst>
        </xdr:cNvPr>
        <xdr:cNvSpPr/>
      </xdr:nvSpPr>
      <xdr:spPr>
        <a:xfrm>
          <a:off x="685800" y="40449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EF6E8C8A-8B1C-4F47-96C0-1791D7A9BA89}"/>
            </a:ext>
          </a:extLst>
        </xdr:cNvPr>
        <xdr:cNvSpPr/>
      </xdr:nvSpPr>
      <xdr:spPr>
        <a:xfrm>
          <a:off x="8128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786457A6-ACC8-402C-AB69-AA13A10C226E}"/>
            </a:ext>
          </a:extLst>
        </xdr:cNvPr>
        <xdr:cNvSpPr/>
      </xdr:nvSpPr>
      <xdr:spPr>
        <a:xfrm>
          <a:off x="8128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4E3FCB39-4BB7-452C-94E4-A9C6254E4E57}"/>
            </a:ext>
          </a:extLst>
        </xdr:cNvPr>
        <xdr:cNvSpPr/>
      </xdr:nvSpPr>
      <xdr:spPr>
        <a:xfrm>
          <a:off x="17145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AA3E7393-D3BD-4125-BD4A-22D82AC33FA4}"/>
            </a:ext>
          </a:extLst>
        </xdr:cNvPr>
        <xdr:cNvSpPr/>
      </xdr:nvSpPr>
      <xdr:spPr>
        <a:xfrm>
          <a:off x="17145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5A055695-B614-43D1-B253-51486DF9A96F}"/>
            </a:ext>
          </a:extLst>
        </xdr:cNvPr>
        <xdr:cNvSpPr/>
      </xdr:nvSpPr>
      <xdr:spPr>
        <a:xfrm>
          <a:off x="27432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145E43C8-6C50-4C62-BCAC-7AC98B6E0336}"/>
            </a:ext>
          </a:extLst>
        </xdr:cNvPr>
        <xdr:cNvSpPr/>
      </xdr:nvSpPr>
      <xdr:spPr>
        <a:xfrm>
          <a:off x="27432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906E9B35-67C0-49D1-B05D-4C28F0FA695C}"/>
            </a:ext>
          </a:extLst>
        </xdr:cNvPr>
        <xdr:cNvSpPr/>
      </xdr:nvSpPr>
      <xdr:spPr>
        <a:xfrm>
          <a:off x="685800" y="51435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933EE24-5453-4694-8EFF-B18785DD9A8B}"/>
            </a:ext>
          </a:extLst>
        </xdr:cNvPr>
        <xdr:cNvSpPr txBox="1"/>
      </xdr:nvSpPr>
      <xdr:spPr>
        <a:xfrm>
          <a:off x="666750" y="49593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19C5EA10-0EF5-4705-ADD7-4B97558CC695}"/>
            </a:ext>
          </a:extLst>
        </xdr:cNvPr>
        <xdr:cNvCxnSpPr/>
      </xdr:nvCxnSpPr>
      <xdr:spPr>
        <a:xfrm>
          <a:off x="685800" y="7346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1E495A1-E107-49BD-ACD9-1B8525EF3D54}"/>
            </a:ext>
          </a:extLst>
        </xdr:cNvPr>
        <xdr:cNvSpPr txBox="1"/>
      </xdr:nvSpPr>
      <xdr:spPr>
        <a:xfrm>
          <a:off x="275771" y="7211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83DA1081-075F-4A9F-8C7A-8BF8A9151E89}"/>
            </a:ext>
          </a:extLst>
        </xdr:cNvPr>
        <xdr:cNvCxnSpPr/>
      </xdr:nvCxnSpPr>
      <xdr:spPr>
        <a:xfrm>
          <a:off x="685800" y="6978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F13B66C7-C4AB-425D-AAF8-E182FDF345CD}"/>
            </a:ext>
          </a:extLst>
        </xdr:cNvPr>
        <xdr:cNvSpPr txBox="1"/>
      </xdr:nvSpPr>
      <xdr:spPr>
        <a:xfrm>
          <a:off x="275771" y="684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C1231A1A-9434-411A-B8FC-1D01A29AEDC8}"/>
            </a:ext>
          </a:extLst>
        </xdr:cNvPr>
        <xdr:cNvCxnSpPr/>
      </xdr:nvCxnSpPr>
      <xdr:spPr>
        <a:xfrm>
          <a:off x="685800" y="6610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0FC96A7F-0673-4372-984D-09359DD668B0}"/>
            </a:ext>
          </a:extLst>
        </xdr:cNvPr>
        <xdr:cNvSpPr txBox="1"/>
      </xdr:nvSpPr>
      <xdr:spPr>
        <a:xfrm>
          <a:off x="339891" y="6474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49F2E9CB-7640-402D-BB64-CF8305A16357}"/>
            </a:ext>
          </a:extLst>
        </xdr:cNvPr>
        <xdr:cNvCxnSpPr/>
      </xdr:nvCxnSpPr>
      <xdr:spPr>
        <a:xfrm>
          <a:off x="685800" y="624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DB78FD49-C79F-426D-A0BC-481023620C62}"/>
            </a:ext>
          </a:extLst>
        </xdr:cNvPr>
        <xdr:cNvSpPr txBox="1"/>
      </xdr:nvSpPr>
      <xdr:spPr>
        <a:xfrm>
          <a:off x="339891" y="6112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2E6292AE-9225-4789-904B-250316EC2957}"/>
            </a:ext>
          </a:extLst>
        </xdr:cNvPr>
        <xdr:cNvCxnSpPr/>
      </xdr:nvCxnSpPr>
      <xdr:spPr>
        <a:xfrm>
          <a:off x="685800" y="5880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A5344DED-88BA-4B87-BEBB-C1CD6036A452}"/>
            </a:ext>
          </a:extLst>
        </xdr:cNvPr>
        <xdr:cNvSpPr txBox="1"/>
      </xdr:nvSpPr>
      <xdr:spPr>
        <a:xfrm>
          <a:off x="339891" y="5744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00A26420-E627-49E4-9A3D-1A41B3152016}"/>
            </a:ext>
          </a:extLst>
        </xdr:cNvPr>
        <xdr:cNvCxnSpPr/>
      </xdr:nvCxnSpPr>
      <xdr:spPr>
        <a:xfrm>
          <a:off x="685800" y="5511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2700B63E-D053-4935-A894-BE196D87CA33}"/>
            </a:ext>
          </a:extLst>
        </xdr:cNvPr>
        <xdr:cNvSpPr txBox="1"/>
      </xdr:nvSpPr>
      <xdr:spPr>
        <a:xfrm>
          <a:off x="339891" y="53759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C56A6772-DF98-49FD-8561-1601819667E9}"/>
            </a:ext>
          </a:extLst>
        </xdr:cNvPr>
        <xdr:cNvCxnSpPr/>
      </xdr:nvCxnSpPr>
      <xdr:spPr>
        <a:xfrm>
          <a:off x="685800" y="514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58048608-4AF6-43D6-873C-339A301434A8}"/>
            </a:ext>
          </a:extLst>
        </xdr:cNvPr>
        <xdr:cNvSpPr txBox="1"/>
      </xdr:nvSpPr>
      <xdr:spPr>
        <a:xfrm>
          <a:off x="384961" y="50076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160C6714-0847-4404-AB2A-F02A97DF8BBB}"/>
            </a:ext>
          </a:extLst>
        </xdr:cNvPr>
        <xdr:cNvSpPr/>
      </xdr:nvSpPr>
      <xdr:spPr>
        <a:xfrm>
          <a:off x="685800" y="51435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68580</xdr:rowOff>
    </xdr:from>
    <xdr:to>
      <xdr:col>24</xdr:col>
      <xdr:colOff>62865</xdr:colOff>
      <xdr:row>41</xdr:row>
      <xdr:rowOff>114300</xdr:rowOff>
    </xdr:to>
    <xdr:cxnSp macro="">
      <xdr:nvCxnSpPr>
        <xdr:cNvPr id="57" name="直線コネクタ 56">
          <a:extLst>
            <a:ext uri="{FF2B5EF4-FFF2-40B4-BE49-F238E27FC236}">
              <a16:creationId xmlns:a16="http://schemas.microsoft.com/office/drawing/2014/main" id="{4003D70D-3330-4122-B41B-A7BE35027AD3}"/>
            </a:ext>
          </a:extLst>
        </xdr:cNvPr>
        <xdr:cNvCxnSpPr/>
      </xdr:nvCxnSpPr>
      <xdr:spPr>
        <a:xfrm flipV="1">
          <a:off x="4177665" y="5523230"/>
          <a:ext cx="0" cy="1366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118127</xdr:rowOff>
    </xdr:from>
    <xdr:ext cx="405111" cy="259045"/>
    <xdr:sp macro="" textlink="">
      <xdr:nvSpPr>
        <xdr:cNvPr id="58" name="【道路】&#10;有形固定資産減価償却率最小値テキスト">
          <a:extLst>
            <a:ext uri="{FF2B5EF4-FFF2-40B4-BE49-F238E27FC236}">
              <a16:creationId xmlns:a16="http://schemas.microsoft.com/office/drawing/2014/main" id="{1AD3602E-28B0-4710-97C6-3CD705BDE825}"/>
            </a:ext>
          </a:extLst>
        </xdr:cNvPr>
        <xdr:cNvSpPr txBox="1"/>
      </xdr:nvSpPr>
      <xdr:spPr>
        <a:xfrm>
          <a:off x="4216400" y="6893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114300</xdr:rowOff>
    </xdr:from>
    <xdr:to>
      <xdr:col>24</xdr:col>
      <xdr:colOff>152400</xdr:colOff>
      <xdr:row>41</xdr:row>
      <xdr:rowOff>114300</xdr:rowOff>
    </xdr:to>
    <xdr:cxnSp macro="">
      <xdr:nvCxnSpPr>
        <xdr:cNvPr id="59" name="直線コネクタ 58">
          <a:extLst>
            <a:ext uri="{FF2B5EF4-FFF2-40B4-BE49-F238E27FC236}">
              <a16:creationId xmlns:a16="http://schemas.microsoft.com/office/drawing/2014/main" id="{A511B263-2B33-4AA1-B06F-7F535877A0DA}"/>
            </a:ext>
          </a:extLst>
        </xdr:cNvPr>
        <xdr:cNvCxnSpPr/>
      </xdr:nvCxnSpPr>
      <xdr:spPr>
        <a:xfrm>
          <a:off x="4108450" y="68897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15257</xdr:rowOff>
    </xdr:from>
    <xdr:ext cx="405111" cy="259045"/>
    <xdr:sp macro="" textlink="">
      <xdr:nvSpPr>
        <xdr:cNvPr id="60" name="【道路】&#10;有形固定資産減価償却率最大値テキスト">
          <a:extLst>
            <a:ext uri="{FF2B5EF4-FFF2-40B4-BE49-F238E27FC236}">
              <a16:creationId xmlns:a16="http://schemas.microsoft.com/office/drawing/2014/main" id="{DC390618-F3BE-4743-83C8-3CE680E61067}"/>
            </a:ext>
          </a:extLst>
        </xdr:cNvPr>
        <xdr:cNvSpPr txBox="1"/>
      </xdr:nvSpPr>
      <xdr:spPr>
        <a:xfrm>
          <a:off x="4216400" y="5304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68580</xdr:rowOff>
    </xdr:from>
    <xdr:to>
      <xdr:col>24</xdr:col>
      <xdr:colOff>152400</xdr:colOff>
      <xdr:row>33</xdr:row>
      <xdr:rowOff>68580</xdr:rowOff>
    </xdr:to>
    <xdr:cxnSp macro="">
      <xdr:nvCxnSpPr>
        <xdr:cNvPr id="61" name="直線コネクタ 60">
          <a:extLst>
            <a:ext uri="{FF2B5EF4-FFF2-40B4-BE49-F238E27FC236}">
              <a16:creationId xmlns:a16="http://schemas.microsoft.com/office/drawing/2014/main" id="{7F8A8F26-8099-4622-8507-D7BECE8451F4}"/>
            </a:ext>
          </a:extLst>
        </xdr:cNvPr>
        <xdr:cNvCxnSpPr/>
      </xdr:nvCxnSpPr>
      <xdr:spPr>
        <a:xfrm>
          <a:off x="4108450" y="552323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137177</xdr:rowOff>
    </xdr:from>
    <xdr:ext cx="405111" cy="259045"/>
    <xdr:sp macro="" textlink="">
      <xdr:nvSpPr>
        <xdr:cNvPr id="62" name="【道路】&#10;有形固定資産減価償却率平均値テキスト">
          <a:extLst>
            <a:ext uri="{FF2B5EF4-FFF2-40B4-BE49-F238E27FC236}">
              <a16:creationId xmlns:a16="http://schemas.microsoft.com/office/drawing/2014/main" id="{836B2416-02E1-4BB9-BFD9-92777BB4ACCF}"/>
            </a:ext>
          </a:extLst>
        </xdr:cNvPr>
        <xdr:cNvSpPr txBox="1"/>
      </xdr:nvSpPr>
      <xdr:spPr>
        <a:xfrm>
          <a:off x="4216400" y="64173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158750</xdr:rowOff>
    </xdr:from>
    <xdr:to>
      <xdr:col>24</xdr:col>
      <xdr:colOff>114300</xdr:colOff>
      <xdr:row>39</xdr:row>
      <xdr:rowOff>88900</xdr:rowOff>
    </xdr:to>
    <xdr:sp macro="" textlink="">
      <xdr:nvSpPr>
        <xdr:cNvPr id="63" name="フローチャート: 判断 62">
          <a:extLst>
            <a:ext uri="{FF2B5EF4-FFF2-40B4-BE49-F238E27FC236}">
              <a16:creationId xmlns:a16="http://schemas.microsoft.com/office/drawing/2014/main" id="{D210DB6C-FAA6-4B7E-9391-84A3700D12A7}"/>
            </a:ext>
          </a:extLst>
        </xdr:cNvPr>
        <xdr:cNvSpPr/>
      </xdr:nvSpPr>
      <xdr:spPr>
        <a:xfrm>
          <a:off x="4127500" y="643890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128270</xdr:rowOff>
    </xdr:from>
    <xdr:to>
      <xdr:col>20</xdr:col>
      <xdr:colOff>38100</xdr:colOff>
      <xdr:row>39</xdr:row>
      <xdr:rowOff>58420</xdr:rowOff>
    </xdr:to>
    <xdr:sp macro="" textlink="">
      <xdr:nvSpPr>
        <xdr:cNvPr id="64" name="フローチャート: 判断 63">
          <a:extLst>
            <a:ext uri="{FF2B5EF4-FFF2-40B4-BE49-F238E27FC236}">
              <a16:creationId xmlns:a16="http://schemas.microsoft.com/office/drawing/2014/main" id="{60BA3888-9B15-4EAC-8542-13AA89E261DD}"/>
            </a:ext>
          </a:extLst>
        </xdr:cNvPr>
        <xdr:cNvSpPr/>
      </xdr:nvSpPr>
      <xdr:spPr>
        <a:xfrm>
          <a:off x="3384550" y="640842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113030</xdr:rowOff>
    </xdr:from>
    <xdr:to>
      <xdr:col>15</xdr:col>
      <xdr:colOff>101600</xdr:colOff>
      <xdr:row>39</xdr:row>
      <xdr:rowOff>43180</xdr:rowOff>
    </xdr:to>
    <xdr:sp macro="" textlink="">
      <xdr:nvSpPr>
        <xdr:cNvPr id="65" name="フローチャート: 判断 64">
          <a:extLst>
            <a:ext uri="{FF2B5EF4-FFF2-40B4-BE49-F238E27FC236}">
              <a16:creationId xmlns:a16="http://schemas.microsoft.com/office/drawing/2014/main" id="{ED180778-BB1C-4A9D-8F60-FF83F3ED9595}"/>
            </a:ext>
          </a:extLst>
        </xdr:cNvPr>
        <xdr:cNvSpPr/>
      </xdr:nvSpPr>
      <xdr:spPr>
        <a:xfrm>
          <a:off x="2571750" y="639318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74930</xdr:rowOff>
    </xdr:from>
    <xdr:to>
      <xdr:col>10</xdr:col>
      <xdr:colOff>165100</xdr:colOff>
      <xdr:row>39</xdr:row>
      <xdr:rowOff>5080</xdr:rowOff>
    </xdr:to>
    <xdr:sp macro="" textlink="">
      <xdr:nvSpPr>
        <xdr:cNvPr id="66" name="フローチャート: 判断 65">
          <a:extLst>
            <a:ext uri="{FF2B5EF4-FFF2-40B4-BE49-F238E27FC236}">
              <a16:creationId xmlns:a16="http://schemas.microsoft.com/office/drawing/2014/main" id="{BDF61E45-B024-4A78-95A6-33418DC80289}"/>
            </a:ext>
          </a:extLst>
        </xdr:cNvPr>
        <xdr:cNvSpPr/>
      </xdr:nvSpPr>
      <xdr:spPr>
        <a:xfrm>
          <a:off x="1778000" y="635508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38735</xdr:rowOff>
    </xdr:from>
    <xdr:to>
      <xdr:col>6</xdr:col>
      <xdr:colOff>38100</xdr:colOff>
      <xdr:row>38</xdr:row>
      <xdr:rowOff>140335</xdr:rowOff>
    </xdr:to>
    <xdr:sp macro="" textlink="">
      <xdr:nvSpPr>
        <xdr:cNvPr id="67" name="フローチャート: 判断 66">
          <a:extLst>
            <a:ext uri="{FF2B5EF4-FFF2-40B4-BE49-F238E27FC236}">
              <a16:creationId xmlns:a16="http://schemas.microsoft.com/office/drawing/2014/main" id="{F172CCF4-53CF-460E-8E23-1F950F2627AC}"/>
            </a:ext>
          </a:extLst>
        </xdr:cNvPr>
        <xdr:cNvSpPr/>
      </xdr:nvSpPr>
      <xdr:spPr>
        <a:xfrm>
          <a:off x="984250" y="631888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DEAE5ECB-F9E5-4986-8980-36416570A328}"/>
            </a:ext>
          </a:extLst>
        </xdr:cNvPr>
        <xdr:cNvSpPr txBox="1"/>
      </xdr:nvSpPr>
      <xdr:spPr>
        <a:xfrm>
          <a:off x="40068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64600968-4D61-48E5-82E4-79850A2D92B0}"/>
            </a:ext>
          </a:extLst>
        </xdr:cNvPr>
        <xdr:cNvSpPr txBox="1"/>
      </xdr:nvSpPr>
      <xdr:spPr>
        <a:xfrm>
          <a:off x="32575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65906E97-478A-4843-B683-F10B14D5185F}"/>
            </a:ext>
          </a:extLst>
        </xdr:cNvPr>
        <xdr:cNvSpPr txBox="1"/>
      </xdr:nvSpPr>
      <xdr:spPr>
        <a:xfrm>
          <a:off x="24511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C72290C5-96D3-49B1-9808-59F93669F1FC}"/>
            </a:ext>
          </a:extLst>
        </xdr:cNvPr>
        <xdr:cNvSpPr txBox="1"/>
      </xdr:nvSpPr>
      <xdr:spPr>
        <a:xfrm>
          <a:off x="16573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50CF23-E3DD-48C5-B717-D5B3EEA1939F}"/>
            </a:ext>
          </a:extLst>
        </xdr:cNvPr>
        <xdr:cNvSpPr txBox="1"/>
      </xdr:nvSpPr>
      <xdr:spPr>
        <a:xfrm>
          <a:off x="857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82550</xdr:rowOff>
    </xdr:from>
    <xdr:to>
      <xdr:col>24</xdr:col>
      <xdr:colOff>114300</xdr:colOff>
      <xdr:row>37</xdr:row>
      <xdr:rowOff>12700</xdr:rowOff>
    </xdr:to>
    <xdr:sp macro="" textlink="">
      <xdr:nvSpPr>
        <xdr:cNvPr id="73" name="楕円 72">
          <a:extLst>
            <a:ext uri="{FF2B5EF4-FFF2-40B4-BE49-F238E27FC236}">
              <a16:creationId xmlns:a16="http://schemas.microsoft.com/office/drawing/2014/main" id="{6D082B04-74D7-48DA-9B4D-55363F64A33A}"/>
            </a:ext>
          </a:extLst>
        </xdr:cNvPr>
        <xdr:cNvSpPr/>
      </xdr:nvSpPr>
      <xdr:spPr>
        <a:xfrm>
          <a:off x="4127500" y="603250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105427</xdr:rowOff>
    </xdr:from>
    <xdr:ext cx="405111" cy="259045"/>
    <xdr:sp macro="" textlink="">
      <xdr:nvSpPr>
        <xdr:cNvPr id="74" name="【道路】&#10;有形固定資産減価償却率該当値テキスト">
          <a:extLst>
            <a:ext uri="{FF2B5EF4-FFF2-40B4-BE49-F238E27FC236}">
              <a16:creationId xmlns:a16="http://schemas.microsoft.com/office/drawing/2014/main" id="{2D0DF553-5C68-4144-A1B0-F821FBE4B2C8}"/>
            </a:ext>
          </a:extLst>
        </xdr:cNvPr>
        <xdr:cNvSpPr txBox="1"/>
      </xdr:nvSpPr>
      <xdr:spPr>
        <a:xfrm>
          <a:off x="4216400" y="5890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55880</xdr:rowOff>
    </xdr:from>
    <xdr:to>
      <xdr:col>20</xdr:col>
      <xdr:colOff>38100</xdr:colOff>
      <xdr:row>36</xdr:row>
      <xdr:rowOff>157480</xdr:rowOff>
    </xdr:to>
    <xdr:sp macro="" textlink="">
      <xdr:nvSpPr>
        <xdr:cNvPr id="75" name="楕円 74">
          <a:extLst>
            <a:ext uri="{FF2B5EF4-FFF2-40B4-BE49-F238E27FC236}">
              <a16:creationId xmlns:a16="http://schemas.microsoft.com/office/drawing/2014/main" id="{50DD7963-6306-4FEF-AE38-A1FD3ADEF76F}"/>
            </a:ext>
          </a:extLst>
        </xdr:cNvPr>
        <xdr:cNvSpPr/>
      </xdr:nvSpPr>
      <xdr:spPr>
        <a:xfrm>
          <a:off x="3384550" y="600583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106680</xdr:rowOff>
    </xdr:from>
    <xdr:to>
      <xdr:col>24</xdr:col>
      <xdr:colOff>63500</xdr:colOff>
      <xdr:row>36</xdr:row>
      <xdr:rowOff>133350</xdr:rowOff>
    </xdr:to>
    <xdr:cxnSp macro="">
      <xdr:nvCxnSpPr>
        <xdr:cNvPr id="76" name="直線コネクタ 75">
          <a:extLst>
            <a:ext uri="{FF2B5EF4-FFF2-40B4-BE49-F238E27FC236}">
              <a16:creationId xmlns:a16="http://schemas.microsoft.com/office/drawing/2014/main" id="{60E1BE44-5F59-4DD5-9255-EAB1953031EB}"/>
            </a:ext>
          </a:extLst>
        </xdr:cNvPr>
        <xdr:cNvCxnSpPr/>
      </xdr:nvCxnSpPr>
      <xdr:spPr>
        <a:xfrm>
          <a:off x="3429000" y="6056630"/>
          <a:ext cx="7493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15875</xdr:rowOff>
    </xdr:from>
    <xdr:to>
      <xdr:col>15</xdr:col>
      <xdr:colOff>101600</xdr:colOff>
      <xdr:row>36</xdr:row>
      <xdr:rowOff>117475</xdr:rowOff>
    </xdr:to>
    <xdr:sp macro="" textlink="">
      <xdr:nvSpPr>
        <xdr:cNvPr id="77" name="楕円 76">
          <a:extLst>
            <a:ext uri="{FF2B5EF4-FFF2-40B4-BE49-F238E27FC236}">
              <a16:creationId xmlns:a16="http://schemas.microsoft.com/office/drawing/2014/main" id="{5AF448FD-A42F-4BAA-9336-CCD293EC9FD8}"/>
            </a:ext>
          </a:extLst>
        </xdr:cNvPr>
        <xdr:cNvSpPr/>
      </xdr:nvSpPr>
      <xdr:spPr>
        <a:xfrm>
          <a:off x="2571750" y="5965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66675</xdr:rowOff>
    </xdr:from>
    <xdr:to>
      <xdr:col>19</xdr:col>
      <xdr:colOff>177800</xdr:colOff>
      <xdr:row>36</xdr:row>
      <xdr:rowOff>106680</xdr:rowOff>
    </xdr:to>
    <xdr:cxnSp macro="">
      <xdr:nvCxnSpPr>
        <xdr:cNvPr id="78" name="直線コネクタ 77">
          <a:extLst>
            <a:ext uri="{FF2B5EF4-FFF2-40B4-BE49-F238E27FC236}">
              <a16:creationId xmlns:a16="http://schemas.microsoft.com/office/drawing/2014/main" id="{93F63884-1715-486D-9004-D90496A2742F}"/>
            </a:ext>
          </a:extLst>
        </xdr:cNvPr>
        <xdr:cNvCxnSpPr/>
      </xdr:nvCxnSpPr>
      <xdr:spPr>
        <a:xfrm>
          <a:off x="2622550" y="6016625"/>
          <a:ext cx="80645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149225</xdr:rowOff>
    </xdr:from>
    <xdr:to>
      <xdr:col>10</xdr:col>
      <xdr:colOff>165100</xdr:colOff>
      <xdr:row>36</xdr:row>
      <xdr:rowOff>79375</xdr:rowOff>
    </xdr:to>
    <xdr:sp macro="" textlink="">
      <xdr:nvSpPr>
        <xdr:cNvPr id="79" name="楕円 78">
          <a:extLst>
            <a:ext uri="{FF2B5EF4-FFF2-40B4-BE49-F238E27FC236}">
              <a16:creationId xmlns:a16="http://schemas.microsoft.com/office/drawing/2014/main" id="{6DE5265C-6242-4E15-B52A-B113BC3DCF0F}"/>
            </a:ext>
          </a:extLst>
        </xdr:cNvPr>
        <xdr:cNvSpPr/>
      </xdr:nvSpPr>
      <xdr:spPr>
        <a:xfrm>
          <a:off x="1778000" y="593407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28575</xdr:rowOff>
    </xdr:from>
    <xdr:to>
      <xdr:col>15</xdr:col>
      <xdr:colOff>50800</xdr:colOff>
      <xdr:row>36</xdr:row>
      <xdr:rowOff>66675</xdr:rowOff>
    </xdr:to>
    <xdr:cxnSp macro="">
      <xdr:nvCxnSpPr>
        <xdr:cNvPr id="80" name="直線コネクタ 79">
          <a:extLst>
            <a:ext uri="{FF2B5EF4-FFF2-40B4-BE49-F238E27FC236}">
              <a16:creationId xmlns:a16="http://schemas.microsoft.com/office/drawing/2014/main" id="{A194E56C-3397-4384-A09E-B5A6E4622FE2}"/>
            </a:ext>
          </a:extLst>
        </xdr:cNvPr>
        <xdr:cNvCxnSpPr/>
      </xdr:nvCxnSpPr>
      <xdr:spPr>
        <a:xfrm>
          <a:off x="1828800" y="5978525"/>
          <a:ext cx="79375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114935</xdr:rowOff>
    </xdr:from>
    <xdr:to>
      <xdr:col>6</xdr:col>
      <xdr:colOff>38100</xdr:colOff>
      <xdr:row>36</xdr:row>
      <xdr:rowOff>45085</xdr:rowOff>
    </xdr:to>
    <xdr:sp macro="" textlink="">
      <xdr:nvSpPr>
        <xdr:cNvPr id="81" name="楕円 80">
          <a:extLst>
            <a:ext uri="{FF2B5EF4-FFF2-40B4-BE49-F238E27FC236}">
              <a16:creationId xmlns:a16="http://schemas.microsoft.com/office/drawing/2014/main" id="{2CDBA548-F423-4AD9-91C8-64165DA03754}"/>
            </a:ext>
          </a:extLst>
        </xdr:cNvPr>
        <xdr:cNvSpPr/>
      </xdr:nvSpPr>
      <xdr:spPr>
        <a:xfrm>
          <a:off x="984250" y="589978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35</xdr:row>
      <xdr:rowOff>165735</xdr:rowOff>
    </xdr:from>
    <xdr:to>
      <xdr:col>10</xdr:col>
      <xdr:colOff>114300</xdr:colOff>
      <xdr:row>36</xdr:row>
      <xdr:rowOff>28575</xdr:rowOff>
    </xdr:to>
    <xdr:cxnSp macro="">
      <xdr:nvCxnSpPr>
        <xdr:cNvPr id="82" name="直線コネクタ 81">
          <a:extLst>
            <a:ext uri="{FF2B5EF4-FFF2-40B4-BE49-F238E27FC236}">
              <a16:creationId xmlns:a16="http://schemas.microsoft.com/office/drawing/2014/main" id="{02BBBA1F-6274-4040-B602-1E6580AC24D3}"/>
            </a:ext>
          </a:extLst>
        </xdr:cNvPr>
        <xdr:cNvCxnSpPr/>
      </xdr:nvCxnSpPr>
      <xdr:spPr>
        <a:xfrm>
          <a:off x="1028700" y="5950585"/>
          <a:ext cx="800100" cy="27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39</xdr:row>
      <xdr:rowOff>49547</xdr:rowOff>
    </xdr:from>
    <xdr:ext cx="405111" cy="259045"/>
    <xdr:sp macro="" textlink="">
      <xdr:nvSpPr>
        <xdr:cNvPr id="83" name="n_1aveValue【道路】&#10;有形固定資産減価償却率">
          <a:extLst>
            <a:ext uri="{FF2B5EF4-FFF2-40B4-BE49-F238E27FC236}">
              <a16:creationId xmlns:a16="http://schemas.microsoft.com/office/drawing/2014/main" id="{A8E05511-03DD-405D-832D-FE99B23D34C1}"/>
            </a:ext>
          </a:extLst>
        </xdr:cNvPr>
        <xdr:cNvSpPr txBox="1"/>
      </xdr:nvSpPr>
      <xdr:spPr>
        <a:xfrm>
          <a:off x="3239144" y="6494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34307</xdr:rowOff>
    </xdr:from>
    <xdr:ext cx="405111" cy="259045"/>
    <xdr:sp macro="" textlink="">
      <xdr:nvSpPr>
        <xdr:cNvPr id="84" name="n_2aveValue【道路】&#10;有形固定資産減価償却率">
          <a:extLst>
            <a:ext uri="{FF2B5EF4-FFF2-40B4-BE49-F238E27FC236}">
              <a16:creationId xmlns:a16="http://schemas.microsoft.com/office/drawing/2014/main" id="{20159CD4-31AD-4B73-A61B-487B46E1372E}"/>
            </a:ext>
          </a:extLst>
        </xdr:cNvPr>
        <xdr:cNvSpPr txBox="1"/>
      </xdr:nvSpPr>
      <xdr:spPr>
        <a:xfrm>
          <a:off x="2439044" y="6479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167657</xdr:rowOff>
    </xdr:from>
    <xdr:ext cx="405111" cy="259045"/>
    <xdr:sp macro="" textlink="">
      <xdr:nvSpPr>
        <xdr:cNvPr id="85" name="n_3aveValue【道路】&#10;有形固定資産減価償却率">
          <a:extLst>
            <a:ext uri="{FF2B5EF4-FFF2-40B4-BE49-F238E27FC236}">
              <a16:creationId xmlns:a16="http://schemas.microsoft.com/office/drawing/2014/main" id="{85822F35-0370-4889-AACB-187CE9AD844B}"/>
            </a:ext>
          </a:extLst>
        </xdr:cNvPr>
        <xdr:cNvSpPr txBox="1"/>
      </xdr:nvSpPr>
      <xdr:spPr>
        <a:xfrm>
          <a:off x="1645294" y="6447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131462</xdr:rowOff>
    </xdr:from>
    <xdr:ext cx="405111" cy="259045"/>
    <xdr:sp macro="" textlink="">
      <xdr:nvSpPr>
        <xdr:cNvPr id="86" name="n_4aveValue【道路】&#10;有形固定資産減価償却率">
          <a:extLst>
            <a:ext uri="{FF2B5EF4-FFF2-40B4-BE49-F238E27FC236}">
              <a16:creationId xmlns:a16="http://schemas.microsoft.com/office/drawing/2014/main" id="{9071CC6C-5B1A-47E6-A6E5-C0626441A043}"/>
            </a:ext>
          </a:extLst>
        </xdr:cNvPr>
        <xdr:cNvSpPr txBox="1"/>
      </xdr:nvSpPr>
      <xdr:spPr>
        <a:xfrm>
          <a:off x="851544" y="6411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2557</xdr:rowOff>
    </xdr:from>
    <xdr:ext cx="405111" cy="259045"/>
    <xdr:sp macro="" textlink="">
      <xdr:nvSpPr>
        <xdr:cNvPr id="87" name="n_1mainValue【道路】&#10;有形固定資産減価償却率">
          <a:extLst>
            <a:ext uri="{FF2B5EF4-FFF2-40B4-BE49-F238E27FC236}">
              <a16:creationId xmlns:a16="http://schemas.microsoft.com/office/drawing/2014/main" id="{C98FD86D-3543-46C0-AF47-53F426B50EF8}"/>
            </a:ext>
          </a:extLst>
        </xdr:cNvPr>
        <xdr:cNvSpPr txBox="1"/>
      </xdr:nvSpPr>
      <xdr:spPr>
        <a:xfrm>
          <a:off x="3239144" y="5787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134002</xdr:rowOff>
    </xdr:from>
    <xdr:ext cx="405111" cy="259045"/>
    <xdr:sp macro="" textlink="">
      <xdr:nvSpPr>
        <xdr:cNvPr id="88" name="n_2mainValue【道路】&#10;有形固定資産減価償却率">
          <a:extLst>
            <a:ext uri="{FF2B5EF4-FFF2-40B4-BE49-F238E27FC236}">
              <a16:creationId xmlns:a16="http://schemas.microsoft.com/office/drawing/2014/main" id="{D889184B-0EDA-43FA-B1BC-F2AFF0F68E74}"/>
            </a:ext>
          </a:extLst>
        </xdr:cNvPr>
        <xdr:cNvSpPr txBox="1"/>
      </xdr:nvSpPr>
      <xdr:spPr>
        <a:xfrm>
          <a:off x="2439044" y="5753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95902</xdr:rowOff>
    </xdr:from>
    <xdr:ext cx="405111" cy="259045"/>
    <xdr:sp macro="" textlink="">
      <xdr:nvSpPr>
        <xdr:cNvPr id="89" name="n_3mainValue【道路】&#10;有形固定資産減価償却率">
          <a:extLst>
            <a:ext uri="{FF2B5EF4-FFF2-40B4-BE49-F238E27FC236}">
              <a16:creationId xmlns:a16="http://schemas.microsoft.com/office/drawing/2014/main" id="{7A392A46-F8EE-4041-9FDB-47D5F8747FB8}"/>
            </a:ext>
          </a:extLst>
        </xdr:cNvPr>
        <xdr:cNvSpPr txBox="1"/>
      </xdr:nvSpPr>
      <xdr:spPr>
        <a:xfrm>
          <a:off x="1645294" y="5715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61612</xdr:rowOff>
    </xdr:from>
    <xdr:ext cx="405111" cy="259045"/>
    <xdr:sp macro="" textlink="">
      <xdr:nvSpPr>
        <xdr:cNvPr id="90" name="n_4mainValue【道路】&#10;有形固定資産減価償却率">
          <a:extLst>
            <a:ext uri="{FF2B5EF4-FFF2-40B4-BE49-F238E27FC236}">
              <a16:creationId xmlns:a16="http://schemas.microsoft.com/office/drawing/2014/main" id="{B024B397-0ABA-433E-81DE-9D177416F4B5}"/>
            </a:ext>
          </a:extLst>
        </xdr:cNvPr>
        <xdr:cNvSpPr txBox="1"/>
      </xdr:nvSpPr>
      <xdr:spPr>
        <a:xfrm>
          <a:off x="851544" y="5681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B3D5F70D-37FF-4176-BFDE-E134693C5CC4}"/>
            </a:ext>
          </a:extLst>
        </xdr:cNvPr>
        <xdr:cNvSpPr/>
      </xdr:nvSpPr>
      <xdr:spPr>
        <a:xfrm>
          <a:off x="5956300" y="40449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69915A03-179E-43F4-837C-A5999F64B654}"/>
            </a:ext>
          </a:extLst>
        </xdr:cNvPr>
        <xdr:cNvSpPr/>
      </xdr:nvSpPr>
      <xdr:spPr>
        <a:xfrm>
          <a:off x="60642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DF31C1C0-07D1-4A31-944B-1E0C4622D636}"/>
            </a:ext>
          </a:extLst>
        </xdr:cNvPr>
        <xdr:cNvSpPr/>
      </xdr:nvSpPr>
      <xdr:spPr>
        <a:xfrm>
          <a:off x="60642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61AE4A90-225D-4FB4-B0CD-9F92F1B10515}"/>
            </a:ext>
          </a:extLst>
        </xdr:cNvPr>
        <xdr:cNvSpPr/>
      </xdr:nvSpPr>
      <xdr:spPr>
        <a:xfrm>
          <a:off x="69850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D6900339-0E79-4268-B314-7738856CE752}"/>
            </a:ext>
          </a:extLst>
        </xdr:cNvPr>
        <xdr:cNvSpPr/>
      </xdr:nvSpPr>
      <xdr:spPr>
        <a:xfrm>
          <a:off x="69850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A829F5BE-AEA3-48EA-B4FC-726D9ECA8048}"/>
            </a:ext>
          </a:extLst>
        </xdr:cNvPr>
        <xdr:cNvSpPr/>
      </xdr:nvSpPr>
      <xdr:spPr>
        <a:xfrm>
          <a:off x="80137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F548ED2A-A34A-4806-B8EF-AB4285460E76}"/>
            </a:ext>
          </a:extLst>
        </xdr:cNvPr>
        <xdr:cNvSpPr/>
      </xdr:nvSpPr>
      <xdr:spPr>
        <a:xfrm>
          <a:off x="80137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64973B1E-8C3D-4D34-9012-34BB0AA9D089}"/>
            </a:ext>
          </a:extLst>
        </xdr:cNvPr>
        <xdr:cNvSpPr/>
      </xdr:nvSpPr>
      <xdr:spPr>
        <a:xfrm>
          <a:off x="5956300" y="51435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5C5C2A4F-5627-4781-A4D7-2A8BAAE65C77}"/>
            </a:ext>
          </a:extLst>
        </xdr:cNvPr>
        <xdr:cNvSpPr txBox="1"/>
      </xdr:nvSpPr>
      <xdr:spPr>
        <a:xfrm>
          <a:off x="5918200" y="495935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64A905AE-4786-45C7-81A3-8A027C4BB050}"/>
            </a:ext>
          </a:extLst>
        </xdr:cNvPr>
        <xdr:cNvCxnSpPr/>
      </xdr:nvCxnSpPr>
      <xdr:spPr>
        <a:xfrm>
          <a:off x="5956300" y="7346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833520BF-4437-48BB-A078-DDA2B7025DB0}"/>
            </a:ext>
          </a:extLst>
        </xdr:cNvPr>
        <xdr:cNvCxnSpPr/>
      </xdr:nvCxnSpPr>
      <xdr:spPr>
        <a:xfrm>
          <a:off x="5956300" y="6978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A6F9C7F3-AE6D-448B-BC64-927F97C1B7CA}"/>
            </a:ext>
          </a:extLst>
        </xdr:cNvPr>
        <xdr:cNvSpPr txBox="1"/>
      </xdr:nvSpPr>
      <xdr:spPr>
        <a:xfrm>
          <a:off x="5527221" y="684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0788F7BC-1711-45A3-93F1-E76131478C2F}"/>
            </a:ext>
          </a:extLst>
        </xdr:cNvPr>
        <xdr:cNvCxnSpPr/>
      </xdr:nvCxnSpPr>
      <xdr:spPr>
        <a:xfrm>
          <a:off x="5956300" y="66103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39</xdr:row>
      <xdr:rowOff>29227</xdr:rowOff>
    </xdr:from>
    <xdr:ext cx="595419" cy="259045"/>
    <xdr:sp macro="" textlink="">
      <xdr:nvSpPr>
        <xdr:cNvPr id="104" name="テキスト ボックス 103">
          <a:extLst>
            <a:ext uri="{FF2B5EF4-FFF2-40B4-BE49-F238E27FC236}">
              <a16:creationId xmlns:a16="http://schemas.microsoft.com/office/drawing/2014/main" id="{B8E1F755-6A41-46B2-8015-3992D68FF965}"/>
            </a:ext>
          </a:extLst>
        </xdr:cNvPr>
        <xdr:cNvSpPr txBox="1"/>
      </xdr:nvSpPr>
      <xdr:spPr>
        <a:xfrm>
          <a:off x="5418031" y="6474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DE0D0082-301C-4F3B-AB08-EA29F6B31D0A}"/>
            </a:ext>
          </a:extLst>
        </xdr:cNvPr>
        <xdr:cNvCxnSpPr/>
      </xdr:nvCxnSpPr>
      <xdr:spPr>
        <a:xfrm>
          <a:off x="5956300" y="6248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162577</xdr:rowOff>
    </xdr:from>
    <xdr:ext cx="595419" cy="259045"/>
    <xdr:sp macro="" textlink="">
      <xdr:nvSpPr>
        <xdr:cNvPr id="106" name="テキスト ボックス 105">
          <a:extLst>
            <a:ext uri="{FF2B5EF4-FFF2-40B4-BE49-F238E27FC236}">
              <a16:creationId xmlns:a16="http://schemas.microsoft.com/office/drawing/2014/main" id="{C0575AE2-9FE7-43AD-BE1E-1D5883C9DD03}"/>
            </a:ext>
          </a:extLst>
        </xdr:cNvPr>
        <xdr:cNvSpPr txBox="1"/>
      </xdr:nvSpPr>
      <xdr:spPr>
        <a:xfrm>
          <a:off x="5418031" y="6112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5C2716C4-A95A-42FC-BFB0-DD6599C8BF33}"/>
            </a:ext>
          </a:extLst>
        </xdr:cNvPr>
        <xdr:cNvCxnSpPr/>
      </xdr:nvCxnSpPr>
      <xdr:spPr>
        <a:xfrm>
          <a:off x="5956300" y="5880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124477</xdr:rowOff>
    </xdr:from>
    <xdr:ext cx="595419" cy="259045"/>
    <xdr:sp macro="" textlink="">
      <xdr:nvSpPr>
        <xdr:cNvPr id="108" name="テキスト ボックス 107">
          <a:extLst>
            <a:ext uri="{FF2B5EF4-FFF2-40B4-BE49-F238E27FC236}">
              <a16:creationId xmlns:a16="http://schemas.microsoft.com/office/drawing/2014/main" id="{2C2D550E-B890-40E1-A1AC-748437A71B81}"/>
            </a:ext>
          </a:extLst>
        </xdr:cNvPr>
        <xdr:cNvSpPr txBox="1"/>
      </xdr:nvSpPr>
      <xdr:spPr>
        <a:xfrm>
          <a:off x="5418031" y="57442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E7D59746-7A43-41A5-88BF-7055B1C9E959}"/>
            </a:ext>
          </a:extLst>
        </xdr:cNvPr>
        <xdr:cNvCxnSpPr/>
      </xdr:nvCxnSpPr>
      <xdr:spPr>
        <a:xfrm>
          <a:off x="5956300" y="5511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32</xdr:row>
      <xdr:rowOff>86377</xdr:rowOff>
    </xdr:from>
    <xdr:ext cx="685572" cy="259045"/>
    <xdr:sp macro="" textlink="">
      <xdr:nvSpPr>
        <xdr:cNvPr id="110" name="テキスト ボックス 109">
          <a:extLst>
            <a:ext uri="{FF2B5EF4-FFF2-40B4-BE49-F238E27FC236}">
              <a16:creationId xmlns:a16="http://schemas.microsoft.com/office/drawing/2014/main" id="{5076A96D-9B4F-48D8-B0AB-7DFDFB6710EC}"/>
            </a:ext>
          </a:extLst>
        </xdr:cNvPr>
        <xdr:cNvSpPr txBox="1"/>
      </xdr:nvSpPr>
      <xdr:spPr>
        <a:xfrm>
          <a:off x="5327878" y="53759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EE6FB802-397E-4891-A132-7E23AF066446}"/>
            </a:ext>
          </a:extLst>
        </xdr:cNvPr>
        <xdr:cNvCxnSpPr/>
      </xdr:nvCxnSpPr>
      <xdr:spPr>
        <a:xfrm>
          <a:off x="5956300" y="5143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30</xdr:row>
      <xdr:rowOff>48277</xdr:rowOff>
    </xdr:from>
    <xdr:ext cx="685572" cy="259045"/>
    <xdr:sp macro="" textlink="">
      <xdr:nvSpPr>
        <xdr:cNvPr id="112" name="テキスト ボックス 111">
          <a:extLst>
            <a:ext uri="{FF2B5EF4-FFF2-40B4-BE49-F238E27FC236}">
              <a16:creationId xmlns:a16="http://schemas.microsoft.com/office/drawing/2014/main" id="{D05CB18C-D36B-4146-9E6C-35FA628AF303}"/>
            </a:ext>
          </a:extLst>
        </xdr:cNvPr>
        <xdr:cNvSpPr txBox="1"/>
      </xdr:nvSpPr>
      <xdr:spPr>
        <a:xfrm>
          <a:off x="5327878" y="50076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7BBD7F8E-251B-4671-BB04-58C6871010D2}"/>
            </a:ext>
          </a:extLst>
        </xdr:cNvPr>
        <xdr:cNvSpPr/>
      </xdr:nvSpPr>
      <xdr:spPr>
        <a:xfrm>
          <a:off x="5956300" y="51435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127707</xdr:rowOff>
    </xdr:from>
    <xdr:to>
      <xdr:col>54</xdr:col>
      <xdr:colOff>189865</xdr:colOff>
      <xdr:row>42</xdr:row>
      <xdr:rowOff>12443</xdr:rowOff>
    </xdr:to>
    <xdr:cxnSp macro="">
      <xdr:nvCxnSpPr>
        <xdr:cNvPr id="114" name="直線コネクタ 113">
          <a:extLst>
            <a:ext uri="{FF2B5EF4-FFF2-40B4-BE49-F238E27FC236}">
              <a16:creationId xmlns:a16="http://schemas.microsoft.com/office/drawing/2014/main" id="{E7B4C935-D9AD-43D4-AA96-13D72370C8F6}"/>
            </a:ext>
          </a:extLst>
        </xdr:cNvPr>
        <xdr:cNvCxnSpPr/>
      </xdr:nvCxnSpPr>
      <xdr:spPr>
        <a:xfrm flipV="1">
          <a:off x="9429115" y="5582357"/>
          <a:ext cx="0" cy="13706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16270</xdr:rowOff>
    </xdr:from>
    <xdr:ext cx="534377" cy="259045"/>
    <xdr:sp macro="" textlink="">
      <xdr:nvSpPr>
        <xdr:cNvPr id="115" name="【道路】&#10;一人当たり延長最小値テキスト">
          <a:extLst>
            <a:ext uri="{FF2B5EF4-FFF2-40B4-BE49-F238E27FC236}">
              <a16:creationId xmlns:a16="http://schemas.microsoft.com/office/drawing/2014/main" id="{4D5728C6-8D7A-4C61-9B1B-7D4D3C95D365}"/>
            </a:ext>
          </a:extLst>
        </xdr:cNvPr>
        <xdr:cNvSpPr txBox="1"/>
      </xdr:nvSpPr>
      <xdr:spPr>
        <a:xfrm>
          <a:off x="9467850" y="69568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12443</xdr:rowOff>
    </xdr:from>
    <xdr:to>
      <xdr:col>55</xdr:col>
      <xdr:colOff>88900</xdr:colOff>
      <xdr:row>42</xdr:row>
      <xdr:rowOff>12443</xdr:rowOff>
    </xdr:to>
    <xdr:cxnSp macro="">
      <xdr:nvCxnSpPr>
        <xdr:cNvPr id="116" name="直線コネクタ 115">
          <a:extLst>
            <a:ext uri="{FF2B5EF4-FFF2-40B4-BE49-F238E27FC236}">
              <a16:creationId xmlns:a16="http://schemas.microsoft.com/office/drawing/2014/main" id="{2171DBF2-662E-4E25-B03D-BE82B34593B4}"/>
            </a:ext>
          </a:extLst>
        </xdr:cNvPr>
        <xdr:cNvCxnSpPr/>
      </xdr:nvCxnSpPr>
      <xdr:spPr>
        <a:xfrm>
          <a:off x="9359900" y="695299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74384</xdr:rowOff>
    </xdr:from>
    <xdr:ext cx="690189" cy="259045"/>
    <xdr:sp macro="" textlink="">
      <xdr:nvSpPr>
        <xdr:cNvPr id="117" name="【道路】&#10;一人当たり延長最大値テキスト">
          <a:extLst>
            <a:ext uri="{FF2B5EF4-FFF2-40B4-BE49-F238E27FC236}">
              <a16:creationId xmlns:a16="http://schemas.microsoft.com/office/drawing/2014/main" id="{7C3B9558-246D-4C06-9181-D2CF57F775D1}"/>
            </a:ext>
          </a:extLst>
        </xdr:cNvPr>
        <xdr:cNvSpPr txBox="1"/>
      </xdr:nvSpPr>
      <xdr:spPr>
        <a:xfrm>
          <a:off x="9467850" y="536393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1,144.443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127707</xdr:rowOff>
    </xdr:from>
    <xdr:to>
      <xdr:col>55</xdr:col>
      <xdr:colOff>88900</xdr:colOff>
      <xdr:row>33</xdr:row>
      <xdr:rowOff>127707</xdr:rowOff>
    </xdr:to>
    <xdr:cxnSp macro="">
      <xdr:nvCxnSpPr>
        <xdr:cNvPr id="118" name="直線コネクタ 117">
          <a:extLst>
            <a:ext uri="{FF2B5EF4-FFF2-40B4-BE49-F238E27FC236}">
              <a16:creationId xmlns:a16="http://schemas.microsoft.com/office/drawing/2014/main" id="{91C106C2-7A4B-4A52-AFAB-FE91D2A1A58A}"/>
            </a:ext>
          </a:extLst>
        </xdr:cNvPr>
        <xdr:cNvCxnSpPr/>
      </xdr:nvCxnSpPr>
      <xdr:spPr>
        <a:xfrm>
          <a:off x="9359900" y="558235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71322</xdr:rowOff>
    </xdr:from>
    <xdr:ext cx="534377" cy="259045"/>
    <xdr:sp macro="" textlink="">
      <xdr:nvSpPr>
        <xdr:cNvPr id="119" name="【道路】&#10;一人当たり延長平均値テキスト">
          <a:extLst>
            <a:ext uri="{FF2B5EF4-FFF2-40B4-BE49-F238E27FC236}">
              <a16:creationId xmlns:a16="http://schemas.microsoft.com/office/drawing/2014/main" id="{09F856C2-F3FB-4B94-A396-7D530007F204}"/>
            </a:ext>
          </a:extLst>
        </xdr:cNvPr>
        <xdr:cNvSpPr txBox="1"/>
      </xdr:nvSpPr>
      <xdr:spPr>
        <a:xfrm>
          <a:off x="9467850" y="66816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86.854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48445</xdr:rowOff>
    </xdr:from>
    <xdr:to>
      <xdr:col>55</xdr:col>
      <xdr:colOff>50800</xdr:colOff>
      <xdr:row>41</xdr:row>
      <xdr:rowOff>150045</xdr:rowOff>
    </xdr:to>
    <xdr:sp macro="" textlink="">
      <xdr:nvSpPr>
        <xdr:cNvPr id="120" name="フローチャート: 判断 119">
          <a:extLst>
            <a:ext uri="{FF2B5EF4-FFF2-40B4-BE49-F238E27FC236}">
              <a16:creationId xmlns:a16="http://schemas.microsoft.com/office/drawing/2014/main" id="{68CC26FB-3BDE-454A-B67F-527B9C0EBB41}"/>
            </a:ext>
          </a:extLst>
        </xdr:cNvPr>
        <xdr:cNvSpPr/>
      </xdr:nvSpPr>
      <xdr:spPr>
        <a:xfrm>
          <a:off x="9398000" y="682389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41</xdr:row>
      <xdr:rowOff>53844</xdr:rowOff>
    </xdr:from>
    <xdr:to>
      <xdr:col>50</xdr:col>
      <xdr:colOff>165100</xdr:colOff>
      <xdr:row>41</xdr:row>
      <xdr:rowOff>155444</xdr:rowOff>
    </xdr:to>
    <xdr:sp macro="" textlink="">
      <xdr:nvSpPr>
        <xdr:cNvPr id="121" name="フローチャート: 判断 120">
          <a:extLst>
            <a:ext uri="{FF2B5EF4-FFF2-40B4-BE49-F238E27FC236}">
              <a16:creationId xmlns:a16="http://schemas.microsoft.com/office/drawing/2014/main" id="{9375AEF3-AF37-4AE8-8BF4-9CBA92219BED}"/>
            </a:ext>
          </a:extLst>
        </xdr:cNvPr>
        <xdr:cNvSpPr/>
      </xdr:nvSpPr>
      <xdr:spPr>
        <a:xfrm>
          <a:off x="8636000" y="6829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41</xdr:row>
      <xdr:rowOff>57858</xdr:rowOff>
    </xdr:from>
    <xdr:to>
      <xdr:col>46</xdr:col>
      <xdr:colOff>38100</xdr:colOff>
      <xdr:row>41</xdr:row>
      <xdr:rowOff>159458</xdr:rowOff>
    </xdr:to>
    <xdr:sp macro="" textlink="">
      <xdr:nvSpPr>
        <xdr:cNvPr id="122" name="フローチャート: 判断 121">
          <a:extLst>
            <a:ext uri="{FF2B5EF4-FFF2-40B4-BE49-F238E27FC236}">
              <a16:creationId xmlns:a16="http://schemas.microsoft.com/office/drawing/2014/main" id="{50D82813-1580-4EDF-AB22-817CF2847AC2}"/>
            </a:ext>
          </a:extLst>
        </xdr:cNvPr>
        <xdr:cNvSpPr/>
      </xdr:nvSpPr>
      <xdr:spPr>
        <a:xfrm>
          <a:off x="7842250" y="6833308"/>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41</xdr:row>
      <xdr:rowOff>55887</xdr:rowOff>
    </xdr:from>
    <xdr:to>
      <xdr:col>41</xdr:col>
      <xdr:colOff>101600</xdr:colOff>
      <xdr:row>41</xdr:row>
      <xdr:rowOff>157487</xdr:rowOff>
    </xdr:to>
    <xdr:sp macro="" textlink="">
      <xdr:nvSpPr>
        <xdr:cNvPr id="123" name="フローチャート: 判断 122">
          <a:extLst>
            <a:ext uri="{FF2B5EF4-FFF2-40B4-BE49-F238E27FC236}">
              <a16:creationId xmlns:a16="http://schemas.microsoft.com/office/drawing/2014/main" id="{28C9BDED-D918-4C01-B7D5-964C1519B1E3}"/>
            </a:ext>
          </a:extLst>
        </xdr:cNvPr>
        <xdr:cNvSpPr/>
      </xdr:nvSpPr>
      <xdr:spPr>
        <a:xfrm>
          <a:off x="7029450" y="6831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41</xdr:row>
      <xdr:rowOff>86602</xdr:rowOff>
    </xdr:from>
    <xdr:to>
      <xdr:col>36</xdr:col>
      <xdr:colOff>165100</xdr:colOff>
      <xdr:row>42</xdr:row>
      <xdr:rowOff>16752</xdr:rowOff>
    </xdr:to>
    <xdr:sp macro="" textlink="">
      <xdr:nvSpPr>
        <xdr:cNvPr id="124" name="フローチャート: 判断 123">
          <a:extLst>
            <a:ext uri="{FF2B5EF4-FFF2-40B4-BE49-F238E27FC236}">
              <a16:creationId xmlns:a16="http://schemas.microsoft.com/office/drawing/2014/main" id="{88DB5DDE-F409-457F-A430-42B672C8675E}"/>
            </a:ext>
          </a:extLst>
        </xdr:cNvPr>
        <xdr:cNvSpPr/>
      </xdr:nvSpPr>
      <xdr:spPr>
        <a:xfrm>
          <a:off x="6235700" y="686205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E77915A3-80FF-4C74-BA12-C897437B8A65}"/>
            </a:ext>
          </a:extLst>
        </xdr:cNvPr>
        <xdr:cNvSpPr txBox="1"/>
      </xdr:nvSpPr>
      <xdr:spPr>
        <a:xfrm>
          <a:off x="92583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B9B36768-7762-4E41-BB63-2FB1EC59D8DE}"/>
            </a:ext>
          </a:extLst>
        </xdr:cNvPr>
        <xdr:cNvSpPr txBox="1"/>
      </xdr:nvSpPr>
      <xdr:spPr>
        <a:xfrm>
          <a:off x="85153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7BD0E3D9-F03E-4946-BDD4-DBA12238AB81}"/>
            </a:ext>
          </a:extLst>
        </xdr:cNvPr>
        <xdr:cNvSpPr txBox="1"/>
      </xdr:nvSpPr>
      <xdr:spPr>
        <a:xfrm>
          <a:off x="7715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D7C14570-E1B5-4AF2-B75C-3FF55D34D42B}"/>
            </a:ext>
          </a:extLst>
        </xdr:cNvPr>
        <xdr:cNvSpPr txBox="1"/>
      </xdr:nvSpPr>
      <xdr:spPr>
        <a:xfrm>
          <a:off x="6908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61030D08-696A-4068-98FE-575D097441A6}"/>
            </a:ext>
          </a:extLst>
        </xdr:cNvPr>
        <xdr:cNvSpPr txBox="1"/>
      </xdr:nvSpPr>
      <xdr:spPr>
        <a:xfrm>
          <a:off x="61150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55660</xdr:rowOff>
    </xdr:from>
    <xdr:to>
      <xdr:col>55</xdr:col>
      <xdr:colOff>50800</xdr:colOff>
      <xdr:row>41</xdr:row>
      <xdr:rowOff>157260</xdr:rowOff>
    </xdr:to>
    <xdr:sp macro="" textlink="">
      <xdr:nvSpPr>
        <xdr:cNvPr id="130" name="楕円 129">
          <a:extLst>
            <a:ext uri="{FF2B5EF4-FFF2-40B4-BE49-F238E27FC236}">
              <a16:creationId xmlns:a16="http://schemas.microsoft.com/office/drawing/2014/main" id="{B89F5A53-60FF-4B9F-9247-CB70D4FF63B6}"/>
            </a:ext>
          </a:extLst>
        </xdr:cNvPr>
        <xdr:cNvSpPr/>
      </xdr:nvSpPr>
      <xdr:spPr>
        <a:xfrm>
          <a:off x="9398000" y="683111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41</xdr:row>
      <xdr:rowOff>26872</xdr:rowOff>
    </xdr:from>
    <xdr:ext cx="534377" cy="259045"/>
    <xdr:sp macro="" textlink="">
      <xdr:nvSpPr>
        <xdr:cNvPr id="131" name="【道路】&#10;一人当たり延長該当値テキスト">
          <a:extLst>
            <a:ext uri="{FF2B5EF4-FFF2-40B4-BE49-F238E27FC236}">
              <a16:creationId xmlns:a16="http://schemas.microsoft.com/office/drawing/2014/main" id="{E3747B20-3E97-45A3-9CDF-44DC8CF5D019}"/>
            </a:ext>
          </a:extLst>
        </xdr:cNvPr>
        <xdr:cNvSpPr txBox="1"/>
      </xdr:nvSpPr>
      <xdr:spPr>
        <a:xfrm>
          <a:off x="9467850" y="6802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58791</xdr:rowOff>
    </xdr:from>
    <xdr:to>
      <xdr:col>50</xdr:col>
      <xdr:colOff>165100</xdr:colOff>
      <xdr:row>41</xdr:row>
      <xdr:rowOff>160391</xdr:rowOff>
    </xdr:to>
    <xdr:sp macro="" textlink="">
      <xdr:nvSpPr>
        <xdr:cNvPr id="132" name="楕円 131">
          <a:extLst>
            <a:ext uri="{FF2B5EF4-FFF2-40B4-BE49-F238E27FC236}">
              <a16:creationId xmlns:a16="http://schemas.microsoft.com/office/drawing/2014/main" id="{30030240-385F-40CC-B9B9-62AE81101052}"/>
            </a:ext>
          </a:extLst>
        </xdr:cNvPr>
        <xdr:cNvSpPr/>
      </xdr:nvSpPr>
      <xdr:spPr>
        <a:xfrm>
          <a:off x="8636000" y="68342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106460</xdr:rowOff>
    </xdr:from>
    <xdr:to>
      <xdr:col>55</xdr:col>
      <xdr:colOff>0</xdr:colOff>
      <xdr:row>41</xdr:row>
      <xdr:rowOff>109591</xdr:rowOff>
    </xdr:to>
    <xdr:cxnSp macro="">
      <xdr:nvCxnSpPr>
        <xdr:cNvPr id="133" name="直線コネクタ 132">
          <a:extLst>
            <a:ext uri="{FF2B5EF4-FFF2-40B4-BE49-F238E27FC236}">
              <a16:creationId xmlns:a16="http://schemas.microsoft.com/office/drawing/2014/main" id="{3EDDA25B-C640-455E-8317-CCB802C52D38}"/>
            </a:ext>
          </a:extLst>
        </xdr:cNvPr>
        <xdr:cNvCxnSpPr/>
      </xdr:nvCxnSpPr>
      <xdr:spPr>
        <a:xfrm flipV="1">
          <a:off x="8686800" y="6881910"/>
          <a:ext cx="742950" cy="3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59191</xdr:rowOff>
    </xdr:from>
    <xdr:to>
      <xdr:col>46</xdr:col>
      <xdr:colOff>38100</xdr:colOff>
      <xdr:row>41</xdr:row>
      <xdr:rowOff>160791</xdr:rowOff>
    </xdr:to>
    <xdr:sp macro="" textlink="">
      <xdr:nvSpPr>
        <xdr:cNvPr id="134" name="楕円 133">
          <a:extLst>
            <a:ext uri="{FF2B5EF4-FFF2-40B4-BE49-F238E27FC236}">
              <a16:creationId xmlns:a16="http://schemas.microsoft.com/office/drawing/2014/main" id="{F2316578-52E6-48C9-914F-399B2623AEF4}"/>
            </a:ext>
          </a:extLst>
        </xdr:cNvPr>
        <xdr:cNvSpPr/>
      </xdr:nvSpPr>
      <xdr:spPr>
        <a:xfrm>
          <a:off x="7842250" y="6834641"/>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109591</xdr:rowOff>
    </xdr:from>
    <xdr:to>
      <xdr:col>50</xdr:col>
      <xdr:colOff>114300</xdr:colOff>
      <xdr:row>41</xdr:row>
      <xdr:rowOff>109991</xdr:rowOff>
    </xdr:to>
    <xdr:cxnSp macro="">
      <xdr:nvCxnSpPr>
        <xdr:cNvPr id="135" name="直線コネクタ 134">
          <a:extLst>
            <a:ext uri="{FF2B5EF4-FFF2-40B4-BE49-F238E27FC236}">
              <a16:creationId xmlns:a16="http://schemas.microsoft.com/office/drawing/2014/main" id="{2959398F-56D3-4828-BF4E-AAC6D210741A}"/>
            </a:ext>
          </a:extLst>
        </xdr:cNvPr>
        <xdr:cNvCxnSpPr/>
      </xdr:nvCxnSpPr>
      <xdr:spPr>
        <a:xfrm flipV="1">
          <a:off x="7886700" y="6885041"/>
          <a:ext cx="800100" cy="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59559</xdr:rowOff>
    </xdr:from>
    <xdr:to>
      <xdr:col>41</xdr:col>
      <xdr:colOff>101600</xdr:colOff>
      <xdr:row>41</xdr:row>
      <xdr:rowOff>161159</xdr:rowOff>
    </xdr:to>
    <xdr:sp macro="" textlink="">
      <xdr:nvSpPr>
        <xdr:cNvPr id="136" name="楕円 135">
          <a:extLst>
            <a:ext uri="{FF2B5EF4-FFF2-40B4-BE49-F238E27FC236}">
              <a16:creationId xmlns:a16="http://schemas.microsoft.com/office/drawing/2014/main" id="{D5177377-775C-4021-93AD-EFD070298023}"/>
            </a:ext>
          </a:extLst>
        </xdr:cNvPr>
        <xdr:cNvSpPr/>
      </xdr:nvSpPr>
      <xdr:spPr>
        <a:xfrm>
          <a:off x="7029450" y="6835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109991</xdr:rowOff>
    </xdr:from>
    <xdr:to>
      <xdr:col>45</xdr:col>
      <xdr:colOff>177800</xdr:colOff>
      <xdr:row>41</xdr:row>
      <xdr:rowOff>110359</xdr:rowOff>
    </xdr:to>
    <xdr:cxnSp macro="">
      <xdr:nvCxnSpPr>
        <xdr:cNvPr id="137" name="直線コネクタ 136">
          <a:extLst>
            <a:ext uri="{FF2B5EF4-FFF2-40B4-BE49-F238E27FC236}">
              <a16:creationId xmlns:a16="http://schemas.microsoft.com/office/drawing/2014/main" id="{AEA85109-CB5A-47C0-B088-5440FA871B09}"/>
            </a:ext>
          </a:extLst>
        </xdr:cNvPr>
        <xdr:cNvCxnSpPr/>
      </xdr:nvCxnSpPr>
      <xdr:spPr>
        <a:xfrm flipV="1">
          <a:off x="7080250" y="6885441"/>
          <a:ext cx="806450" cy="3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62392</xdr:rowOff>
    </xdr:from>
    <xdr:to>
      <xdr:col>36</xdr:col>
      <xdr:colOff>165100</xdr:colOff>
      <xdr:row>41</xdr:row>
      <xdr:rowOff>163992</xdr:rowOff>
    </xdr:to>
    <xdr:sp macro="" textlink="">
      <xdr:nvSpPr>
        <xdr:cNvPr id="138" name="楕円 137">
          <a:extLst>
            <a:ext uri="{FF2B5EF4-FFF2-40B4-BE49-F238E27FC236}">
              <a16:creationId xmlns:a16="http://schemas.microsoft.com/office/drawing/2014/main" id="{023DA003-31C7-4B81-A80A-86C5B4C63641}"/>
            </a:ext>
          </a:extLst>
        </xdr:cNvPr>
        <xdr:cNvSpPr/>
      </xdr:nvSpPr>
      <xdr:spPr>
        <a:xfrm>
          <a:off x="6235700" y="6837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110359</xdr:rowOff>
    </xdr:from>
    <xdr:to>
      <xdr:col>41</xdr:col>
      <xdr:colOff>50800</xdr:colOff>
      <xdr:row>41</xdr:row>
      <xdr:rowOff>113192</xdr:rowOff>
    </xdr:to>
    <xdr:cxnSp macro="">
      <xdr:nvCxnSpPr>
        <xdr:cNvPr id="139" name="直線コネクタ 138">
          <a:extLst>
            <a:ext uri="{FF2B5EF4-FFF2-40B4-BE49-F238E27FC236}">
              <a16:creationId xmlns:a16="http://schemas.microsoft.com/office/drawing/2014/main" id="{E6E1B552-384E-4793-AEA1-5AC2C23CD75C}"/>
            </a:ext>
          </a:extLst>
        </xdr:cNvPr>
        <xdr:cNvCxnSpPr/>
      </xdr:nvCxnSpPr>
      <xdr:spPr>
        <a:xfrm flipV="1">
          <a:off x="6286500" y="6885809"/>
          <a:ext cx="793750" cy="28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40</xdr:row>
      <xdr:rowOff>521</xdr:rowOff>
    </xdr:from>
    <xdr:ext cx="534377" cy="259045"/>
    <xdr:sp macro="" textlink="">
      <xdr:nvSpPr>
        <xdr:cNvPr id="140" name="n_1aveValue【道路】&#10;一人当たり延長">
          <a:extLst>
            <a:ext uri="{FF2B5EF4-FFF2-40B4-BE49-F238E27FC236}">
              <a16:creationId xmlns:a16="http://schemas.microsoft.com/office/drawing/2014/main" id="{99B06D39-DE49-4B90-91A5-318C86CE2B31}"/>
            </a:ext>
          </a:extLst>
        </xdr:cNvPr>
        <xdr:cNvSpPr txBox="1"/>
      </xdr:nvSpPr>
      <xdr:spPr>
        <a:xfrm>
          <a:off x="8425961" y="6610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4535</xdr:rowOff>
    </xdr:from>
    <xdr:ext cx="534377" cy="259045"/>
    <xdr:sp macro="" textlink="">
      <xdr:nvSpPr>
        <xdr:cNvPr id="141" name="n_2aveValue【道路】&#10;一人当たり延長">
          <a:extLst>
            <a:ext uri="{FF2B5EF4-FFF2-40B4-BE49-F238E27FC236}">
              <a16:creationId xmlns:a16="http://schemas.microsoft.com/office/drawing/2014/main" id="{76F5724A-34B6-4692-BD27-0A441D44E39D}"/>
            </a:ext>
          </a:extLst>
        </xdr:cNvPr>
        <xdr:cNvSpPr txBox="1"/>
      </xdr:nvSpPr>
      <xdr:spPr>
        <a:xfrm>
          <a:off x="7644911" y="66148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2564</xdr:rowOff>
    </xdr:from>
    <xdr:ext cx="534377" cy="259045"/>
    <xdr:sp macro="" textlink="">
      <xdr:nvSpPr>
        <xdr:cNvPr id="142" name="n_3aveValue【道路】&#10;一人当たり延長">
          <a:extLst>
            <a:ext uri="{FF2B5EF4-FFF2-40B4-BE49-F238E27FC236}">
              <a16:creationId xmlns:a16="http://schemas.microsoft.com/office/drawing/2014/main" id="{77680DAC-9D63-4CBC-A9E8-6C176432F0C2}"/>
            </a:ext>
          </a:extLst>
        </xdr:cNvPr>
        <xdr:cNvSpPr txBox="1"/>
      </xdr:nvSpPr>
      <xdr:spPr>
        <a:xfrm>
          <a:off x="6851161" y="6612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80.995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42</xdr:row>
      <xdr:rowOff>7879</xdr:rowOff>
    </xdr:from>
    <xdr:ext cx="534377" cy="259045"/>
    <xdr:sp macro="" textlink="">
      <xdr:nvSpPr>
        <xdr:cNvPr id="143" name="n_4aveValue【道路】&#10;一人当たり延長">
          <a:extLst>
            <a:ext uri="{FF2B5EF4-FFF2-40B4-BE49-F238E27FC236}">
              <a16:creationId xmlns:a16="http://schemas.microsoft.com/office/drawing/2014/main" id="{DFB5316F-3454-499B-8796-D779C088C30B}"/>
            </a:ext>
          </a:extLst>
        </xdr:cNvPr>
        <xdr:cNvSpPr txBox="1"/>
      </xdr:nvSpPr>
      <xdr:spPr>
        <a:xfrm>
          <a:off x="6038361" y="6948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41</xdr:row>
      <xdr:rowOff>151518</xdr:rowOff>
    </xdr:from>
    <xdr:ext cx="534377" cy="259045"/>
    <xdr:sp macro="" textlink="">
      <xdr:nvSpPr>
        <xdr:cNvPr id="144" name="n_1mainValue【道路】&#10;一人当たり延長">
          <a:extLst>
            <a:ext uri="{FF2B5EF4-FFF2-40B4-BE49-F238E27FC236}">
              <a16:creationId xmlns:a16="http://schemas.microsoft.com/office/drawing/2014/main" id="{4406F5B6-7328-4467-A152-6DB6012B5B10}"/>
            </a:ext>
          </a:extLst>
        </xdr:cNvPr>
        <xdr:cNvSpPr txBox="1"/>
      </xdr:nvSpPr>
      <xdr:spPr>
        <a:xfrm>
          <a:off x="8425961" y="69269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41</xdr:row>
      <xdr:rowOff>151918</xdr:rowOff>
    </xdr:from>
    <xdr:ext cx="534377" cy="259045"/>
    <xdr:sp macro="" textlink="">
      <xdr:nvSpPr>
        <xdr:cNvPr id="145" name="n_2mainValue【道路】&#10;一人当たり延長">
          <a:extLst>
            <a:ext uri="{FF2B5EF4-FFF2-40B4-BE49-F238E27FC236}">
              <a16:creationId xmlns:a16="http://schemas.microsoft.com/office/drawing/2014/main" id="{B719DBA4-2984-47A8-A4A8-D2C1A790EF3B}"/>
            </a:ext>
          </a:extLst>
        </xdr:cNvPr>
        <xdr:cNvSpPr txBox="1"/>
      </xdr:nvSpPr>
      <xdr:spPr>
        <a:xfrm>
          <a:off x="7644911" y="6927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41</xdr:row>
      <xdr:rowOff>152286</xdr:rowOff>
    </xdr:from>
    <xdr:ext cx="534377" cy="259045"/>
    <xdr:sp macro="" textlink="">
      <xdr:nvSpPr>
        <xdr:cNvPr id="146" name="n_3mainValue【道路】&#10;一人当たり延長">
          <a:extLst>
            <a:ext uri="{FF2B5EF4-FFF2-40B4-BE49-F238E27FC236}">
              <a16:creationId xmlns:a16="http://schemas.microsoft.com/office/drawing/2014/main" id="{38C1D24D-EC66-4E4F-B0F4-C7A44E464814}"/>
            </a:ext>
          </a:extLst>
        </xdr:cNvPr>
        <xdr:cNvSpPr txBox="1"/>
      </xdr:nvSpPr>
      <xdr:spPr>
        <a:xfrm>
          <a:off x="6851161" y="69277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9069</xdr:rowOff>
    </xdr:from>
    <xdr:ext cx="534377" cy="259045"/>
    <xdr:sp macro="" textlink="">
      <xdr:nvSpPr>
        <xdr:cNvPr id="147" name="n_4mainValue【道路】&#10;一人当たり延長">
          <a:extLst>
            <a:ext uri="{FF2B5EF4-FFF2-40B4-BE49-F238E27FC236}">
              <a16:creationId xmlns:a16="http://schemas.microsoft.com/office/drawing/2014/main" id="{A6FA7140-1FBE-45A1-A754-59799C106441}"/>
            </a:ext>
          </a:extLst>
        </xdr:cNvPr>
        <xdr:cNvSpPr txBox="1"/>
      </xdr:nvSpPr>
      <xdr:spPr>
        <a:xfrm>
          <a:off x="6038361" y="66194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88606497-AF3B-4A55-82B3-A9C74EA014D0}"/>
            </a:ext>
          </a:extLst>
        </xdr:cNvPr>
        <xdr:cNvSpPr/>
      </xdr:nvSpPr>
      <xdr:spPr>
        <a:xfrm>
          <a:off x="685800" y="77152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558184F2-452C-4F0A-A6B2-F54FE213CA5B}"/>
            </a:ext>
          </a:extLst>
        </xdr:cNvPr>
        <xdr:cNvSpPr/>
      </xdr:nvSpPr>
      <xdr:spPr>
        <a:xfrm>
          <a:off x="8128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0BB98CA8-8D4B-4E31-A114-78ECE0F88D49}"/>
            </a:ext>
          </a:extLst>
        </xdr:cNvPr>
        <xdr:cNvSpPr/>
      </xdr:nvSpPr>
      <xdr:spPr>
        <a:xfrm>
          <a:off x="8128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CE4B0861-2A1D-410B-9ED3-8C9008FE812D}"/>
            </a:ext>
          </a:extLst>
        </xdr:cNvPr>
        <xdr:cNvSpPr/>
      </xdr:nvSpPr>
      <xdr:spPr>
        <a:xfrm>
          <a:off x="17145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065AEE62-A073-4D1C-98D2-DFA3DECD402B}"/>
            </a:ext>
          </a:extLst>
        </xdr:cNvPr>
        <xdr:cNvSpPr/>
      </xdr:nvSpPr>
      <xdr:spPr>
        <a:xfrm>
          <a:off x="17145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4651BF03-3D97-45BF-8ECA-1918014F3A56}"/>
            </a:ext>
          </a:extLst>
        </xdr:cNvPr>
        <xdr:cNvSpPr/>
      </xdr:nvSpPr>
      <xdr:spPr>
        <a:xfrm>
          <a:off x="27432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7BAB17A8-E237-4F51-A0F8-78E34DB57B31}"/>
            </a:ext>
          </a:extLst>
        </xdr:cNvPr>
        <xdr:cNvSpPr/>
      </xdr:nvSpPr>
      <xdr:spPr>
        <a:xfrm>
          <a:off x="27432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070B6487-FEF5-4866-A101-86DD5DDDEB2D}"/>
            </a:ext>
          </a:extLst>
        </xdr:cNvPr>
        <xdr:cNvSpPr/>
      </xdr:nvSpPr>
      <xdr:spPr>
        <a:xfrm>
          <a:off x="685800" y="88138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87D18516-929B-451A-911A-6026506ACA3E}"/>
            </a:ext>
          </a:extLst>
        </xdr:cNvPr>
        <xdr:cNvSpPr txBox="1"/>
      </xdr:nvSpPr>
      <xdr:spPr>
        <a:xfrm>
          <a:off x="666750" y="86296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D8EAEE43-E289-4886-9469-C89FC50CE66B}"/>
            </a:ext>
          </a:extLst>
        </xdr:cNvPr>
        <xdr:cNvCxnSpPr/>
      </xdr:nvCxnSpPr>
      <xdr:spPr>
        <a:xfrm>
          <a:off x="685800" y="11017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BC643B63-7D35-4F63-86E0-EDDDAB08B87E}"/>
            </a:ext>
          </a:extLst>
        </xdr:cNvPr>
        <xdr:cNvSpPr txBox="1"/>
      </xdr:nvSpPr>
      <xdr:spPr>
        <a:xfrm>
          <a:off x="275771" y="1088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DE0096CD-3849-4435-B051-371C1C41F034}"/>
            </a:ext>
          </a:extLst>
        </xdr:cNvPr>
        <xdr:cNvCxnSpPr/>
      </xdr:nvCxnSpPr>
      <xdr:spPr>
        <a:xfrm>
          <a:off x="685800" y="1070337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81D097B9-DC1A-415F-8D82-8C569C794A11}"/>
            </a:ext>
          </a:extLst>
        </xdr:cNvPr>
        <xdr:cNvSpPr txBox="1"/>
      </xdr:nvSpPr>
      <xdr:spPr>
        <a:xfrm>
          <a:off x="275771" y="105675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F8EDCA02-58AE-40E6-8EF7-C7F5EA42F58E}"/>
            </a:ext>
          </a:extLst>
        </xdr:cNvPr>
        <xdr:cNvCxnSpPr/>
      </xdr:nvCxnSpPr>
      <xdr:spPr>
        <a:xfrm>
          <a:off x="685800" y="103895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7745FE7B-41D9-4E56-9AFE-D2AADF49A5B4}"/>
            </a:ext>
          </a:extLst>
        </xdr:cNvPr>
        <xdr:cNvSpPr txBox="1"/>
      </xdr:nvSpPr>
      <xdr:spPr>
        <a:xfrm>
          <a:off x="339891" y="102472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D30C93D1-56FF-464E-8B13-4C78D1FA55EB}"/>
            </a:ext>
          </a:extLst>
        </xdr:cNvPr>
        <xdr:cNvCxnSpPr/>
      </xdr:nvCxnSpPr>
      <xdr:spPr>
        <a:xfrm>
          <a:off x="685800" y="100756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6D8DF5B8-33C3-4692-833B-E897568C0B6F}"/>
            </a:ext>
          </a:extLst>
        </xdr:cNvPr>
        <xdr:cNvSpPr txBox="1"/>
      </xdr:nvSpPr>
      <xdr:spPr>
        <a:xfrm>
          <a:off x="339891" y="99334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1BF3CC0A-EF7E-4A32-9C19-2D064C675B47}"/>
            </a:ext>
          </a:extLst>
        </xdr:cNvPr>
        <xdr:cNvCxnSpPr/>
      </xdr:nvCxnSpPr>
      <xdr:spPr>
        <a:xfrm>
          <a:off x="685800" y="975541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B030B239-8122-4C21-A65A-E0AD23414819}"/>
            </a:ext>
          </a:extLst>
        </xdr:cNvPr>
        <xdr:cNvSpPr txBox="1"/>
      </xdr:nvSpPr>
      <xdr:spPr>
        <a:xfrm>
          <a:off x="339891" y="961954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E373DD7E-8F34-4C01-BD74-850063BBD9A8}"/>
            </a:ext>
          </a:extLst>
        </xdr:cNvPr>
        <xdr:cNvCxnSpPr/>
      </xdr:nvCxnSpPr>
      <xdr:spPr>
        <a:xfrm>
          <a:off x="685800" y="944154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6DAA8FAE-2D6E-4B63-81D0-5E17A47B2C7A}"/>
            </a:ext>
          </a:extLst>
        </xdr:cNvPr>
        <xdr:cNvSpPr txBox="1"/>
      </xdr:nvSpPr>
      <xdr:spPr>
        <a:xfrm>
          <a:off x="339891" y="93056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70E16E94-3148-4AEC-8205-447B3B1C149D}"/>
            </a:ext>
          </a:extLst>
        </xdr:cNvPr>
        <xdr:cNvCxnSpPr/>
      </xdr:nvCxnSpPr>
      <xdr:spPr>
        <a:xfrm>
          <a:off x="685800" y="91276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E12A9FAD-C318-4B5E-A116-FB912479D00D}"/>
            </a:ext>
          </a:extLst>
        </xdr:cNvPr>
        <xdr:cNvSpPr txBox="1"/>
      </xdr:nvSpPr>
      <xdr:spPr>
        <a:xfrm>
          <a:off x="384961" y="89917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92D4D23E-23A0-497F-89C1-90B9C0E75AD7}"/>
            </a:ext>
          </a:extLst>
        </xdr:cNvPr>
        <xdr:cNvCxnSpPr/>
      </xdr:nvCxnSpPr>
      <xdr:spPr>
        <a:xfrm>
          <a:off x="685800" y="8813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53A289F2-1D20-4420-92C0-2A27AB015644}"/>
            </a:ext>
          </a:extLst>
        </xdr:cNvPr>
        <xdr:cNvSpPr/>
      </xdr:nvSpPr>
      <xdr:spPr>
        <a:xfrm>
          <a:off x="685800" y="88138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160020</xdr:rowOff>
    </xdr:from>
    <xdr:to>
      <xdr:col>24</xdr:col>
      <xdr:colOff>62865</xdr:colOff>
      <xdr:row>64</xdr:row>
      <xdr:rowOff>76744</xdr:rowOff>
    </xdr:to>
    <xdr:cxnSp macro="">
      <xdr:nvCxnSpPr>
        <xdr:cNvPr id="173" name="直線コネクタ 172">
          <a:extLst>
            <a:ext uri="{FF2B5EF4-FFF2-40B4-BE49-F238E27FC236}">
              <a16:creationId xmlns:a16="http://schemas.microsoft.com/office/drawing/2014/main" id="{7EEA417C-1775-4E44-9046-FF4DBFD90200}"/>
            </a:ext>
          </a:extLst>
        </xdr:cNvPr>
        <xdr:cNvCxnSpPr/>
      </xdr:nvCxnSpPr>
      <xdr:spPr>
        <a:xfrm flipV="1">
          <a:off x="4177665" y="9246870"/>
          <a:ext cx="0" cy="14026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80571</xdr:rowOff>
    </xdr:from>
    <xdr:ext cx="405111" cy="259045"/>
    <xdr:sp macro="" textlink="">
      <xdr:nvSpPr>
        <xdr:cNvPr id="174" name="【橋りょう・トンネル】&#10;有形固定資産減価償却率最小値テキスト">
          <a:extLst>
            <a:ext uri="{FF2B5EF4-FFF2-40B4-BE49-F238E27FC236}">
              <a16:creationId xmlns:a16="http://schemas.microsoft.com/office/drawing/2014/main" id="{6CCF617B-9C21-4BCF-A1DB-7D2E682DB11A}"/>
            </a:ext>
          </a:extLst>
        </xdr:cNvPr>
        <xdr:cNvSpPr txBox="1"/>
      </xdr:nvSpPr>
      <xdr:spPr>
        <a:xfrm>
          <a:off x="4216400" y="106533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76744</xdr:rowOff>
    </xdr:from>
    <xdr:to>
      <xdr:col>24</xdr:col>
      <xdr:colOff>152400</xdr:colOff>
      <xdr:row>64</xdr:row>
      <xdr:rowOff>76744</xdr:rowOff>
    </xdr:to>
    <xdr:cxnSp macro="">
      <xdr:nvCxnSpPr>
        <xdr:cNvPr id="175" name="直線コネクタ 174">
          <a:extLst>
            <a:ext uri="{FF2B5EF4-FFF2-40B4-BE49-F238E27FC236}">
              <a16:creationId xmlns:a16="http://schemas.microsoft.com/office/drawing/2014/main" id="{14D3EB1C-FB60-4534-9209-6AF27BBD5066}"/>
            </a:ext>
          </a:extLst>
        </xdr:cNvPr>
        <xdr:cNvCxnSpPr/>
      </xdr:nvCxnSpPr>
      <xdr:spPr>
        <a:xfrm>
          <a:off x="4108450" y="1064949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106697</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87886D35-D60A-4C2E-ACF9-77CDDEC3A7E2}"/>
            </a:ext>
          </a:extLst>
        </xdr:cNvPr>
        <xdr:cNvSpPr txBox="1"/>
      </xdr:nvSpPr>
      <xdr:spPr>
        <a:xfrm>
          <a:off x="4216400" y="902844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160020</xdr:rowOff>
    </xdr:from>
    <xdr:to>
      <xdr:col>24</xdr:col>
      <xdr:colOff>152400</xdr:colOff>
      <xdr:row>55</xdr:row>
      <xdr:rowOff>160020</xdr:rowOff>
    </xdr:to>
    <xdr:cxnSp macro="">
      <xdr:nvCxnSpPr>
        <xdr:cNvPr id="177" name="直線コネクタ 176">
          <a:extLst>
            <a:ext uri="{FF2B5EF4-FFF2-40B4-BE49-F238E27FC236}">
              <a16:creationId xmlns:a16="http://schemas.microsoft.com/office/drawing/2014/main" id="{73B71A76-A4FC-48C1-A628-330C9603FEF7}"/>
            </a:ext>
          </a:extLst>
        </xdr:cNvPr>
        <xdr:cNvCxnSpPr/>
      </xdr:nvCxnSpPr>
      <xdr:spPr>
        <a:xfrm>
          <a:off x="4108450" y="924687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113773</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03145208-5964-4DB7-809A-F04611D11CCC}"/>
            </a:ext>
          </a:extLst>
        </xdr:cNvPr>
        <xdr:cNvSpPr txBox="1"/>
      </xdr:nvSpPr>
      <xdr:spPr>
        <a:xfrm>
          <a:off x="4216400" y="1002612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135346</xdr:rowOff>
    </xdr:from>
    <xdr:to>
      <xdr:col>24</xdr:col>
      <xdr:colOff>114300</xdr:colOff>
      <xdr:row>61</xdr:row>
      <xdr:rowOff>65496</xdr:rowOff>
    </xdr:to>
    <xdr:sp macro="" textlink="">
      <xdr:nvSpPr>
        <xdr:cNvPr id="179" name="フローチャート: 判断 178">
          <a:extLst>
            <a:ext uri="{FF2B5EF4-FFF2-40B4-BE49-F238E27FC236}">
              <a16:creationId xmlns:a16="http://schemas.microsoft.com/office/drawing/2014/main" id="{BE61E254-EE8D-4A55-AC01-7A82B5C0E1E6}"/>
            </a:ext>
          </a:extLst>
        </xdr:cNvPr>
        <xdr:cNvSpPr/>
      </xdr:nvSpPr>
      <xdr:spPr>
        <a:xfrm>
          <a:off x="4127500" y="1004769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119017</xdr:rowOff>
    </xdr:from>
    <xdr:to>
      <xdr:col>20</xdr:col>
      <xdr:colOff>38100</xdr:colOff>
      <xdr:row>61</xdr:row>
      <xdr:rowOff>49167</xdr:rowOff>
    </xdr:to>
    <xdr:sp macro="" textlink="">
      <xdr:nvSpPr>
        <xdr:cNvPr id="180" name="フローチャート: 判断 179">
          <a:extLst>
            <a:ext uri="{FF2B5EF4-FFF2-40B4-BE49-F238E27FC236}">
              <a16:creationId xmlns:a16="http://schemas.microsoft.com/office/drawing/2014/main" id="{829D4246-7D79-4209-971D-34F822156C9E}"/>
            </a:ext>
          </a:extLst>
        </xdr:cNvPr>
        <xdr:cNvSpPr/>
      </xdr:nvSpPr>
      <xdr:spPr>
        <a:xfrm>
          <a:off x="3384550" y="10031367"/>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102688</xdr:rowOff>
    </xdr:from>
    <xdr:to>
      <xdr:col>15</xdr:col>
      <xdr:colOff>101600</xdr:colOff>
      <xdr:row>61</xdr:row>
      <xdr:rowOff>32838</xdr:rowOff>
    </xdr:to>
    <xdr:sp macro="" textlink="">
      <xdr:nvSpPr>
        <xdr:cNvPr id="181" name="フローチャート: 判断 180">
          <a:extLst>
            <a:ext uri="{FF2B5EF4-FFF2-40B4-BE49-F238E27FC236}">
              <a16:creationId xmlns:a16="http://schemas.microsoft.com/office/drawing/2014/main" id="{D9D67222-2EF7-4A8C-BF57-317500F2E258}"/>
            </a:ext>
          </a:extLst>
        </xdr:cNvPr>
        <xdr:cNvSpPr/>
      </xdr:nvSpPr>
      <xdr:spPr>
        <a:xfrm>
          <a:off x="2571750" y="1001503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99423</xdr:rowOff>
    </xdr:from>
    <xdr:to>
      <xdr:col>10</xdr:col>
      <xdr:colOff>165100</xdr:colOff>
      <xdr:row>61</xdr:row>
      <xdr:rowOff>29573</xdr:rowOff>
    </xdr:to>
    <xdr:sp macro="" textlink="">
      <xdr:nvSpPr>
        <xdr:cNvPr id="182" name="フローチャート: 判断 181">
          <a:extLst>
            <a:ext uri="{FF2B5EF4-FFF2-40B4-BE49-F238E27FC236}">
              <a16:creationId xmlns:a16="http://schemas.microsoft.com/office/drawing/2014/main" id="{EBBCED06-6FE3-4087-ACAF-5C386ADB8CBB}"/>
            </a:ext>
          </a:extLst>
        </xdr:cNvPr>
        <xdr:cNvSpPr/>
      </xdr:nvSpPr>
      <xdr:spPr>
        <a:xfrm>
          <a:off x="1778000" y="1001177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110853</xdr:rowOff>
    </xdr:from>
    <xdr:to>
      <xdr:col>6</xdr:col>
      <xdr:colOff>38100</xdr:colOff>
      <xdr:row>61</xdr:row>
      <xdr:rowOff>41003</xdr:rowOff>
    </xdr:to>
    <xdr:sp macro="" textlink="">
      <xdr:nvSpPr>
        <xdr:cNvPr id="183" name="フローチャート: 判断 182">
          <a:extLst>
            <a:ext uri="{FF2B5EF4-FFF2-40B4-BE49-F238E27FC236}">
              <a16:creationId xmlns:a16="http://schemas.microsoft.com/office/drawing/2014/main" id="{4257D552-7352-4F7B-8347-876F10EFD0CF}"/>
            </a:ext>
          </a:extLst>
        </xdr:cNvPr>
        <xdr:cNvSpPr/>
      </xdr:nvSpPr>
      <xdr:spPr>
        <a:xfrm>
          <a:off x="984250" y="10023203"/>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8854D007-1976-4FF7-A623-F89E8E2273DE}"/>
            </a:ext>
          </a:extLst>
        </xdr:cNvPr>
        <xdr:cNvSpPr txBox="1"/>
      </xdr:nvSpPr>
      <xdr:spPr>
        <a:xfrm>
          <a:off x="40068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984DA239-445F-4075-92D9-E91C4AA69F54}"/>
            </a:ext>
          </a:extLst>
        </xdr:cNvPr>
        <xdr:cNvSpPr txBox="1"/>
      </xdr:nvSpPr>
      <xdr:spPr>
        <a:xfrm>
          <a:off x="32575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EC8AE7DF-0441-447C-9BB2-48B19F9FE018}"/>
            </a:ext>
          </a:extLst>
        </xdr:cNvPr>
        <xdr:cNvSpPr txBox="1"/>
      </xdr:nvSpPr>
      <xdr:spPr>
        <a:xfrm>
          <a:off x="24511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7C2EC60F-6E31-455C-BE9F-FE70964F62EC}"/>
            </a:ext>
          </a:extLst>
        </xdr:cNvPr>
        <xdr:cNvSpPr txBox="1"/>
      </xdr:nvSpPr>
      <xdr:spPr>
        <a:xfrm>
          <a:off x="16573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F0BE1F5D-1F97-4B9B-9EB0-043A8D3A68A8}"/>
            </a:ext>
          </a:extLst>
        </xdr:cNvPr>
        <xdr:cNvSpPr txBox="1"/>
      </xdr:nvSpPr>
      <xdr:spPr>
        <a:xfrm>
          <a:off x="857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55335</xdr:rowOff>
    </xdr:from>
    <xdr:to>
      <xdr:col>24</xdr:col>
      <xdr:colOff>114300</xdr:colOff>
      <xdr:row>60</xdr:row>
      <xdr:rowOff>156935</xdr:rowOff>
    </xdr:to>
    <xdr:sp macro="" textlink="">
      <xdr:nvSpPr>
        <xdr:cNvPr id="189" name="楕円 188">
          <a:extLst>
            <a:ext uri="{FF2B5EF4-FFF2-40B4-BE49-F238E27FC236}">
              <a16:creationId xmlns:a16="http://schemas.microsoft.com/office/drawing/2014/main" id="{111C9438-5332-4F73-8F73-EF56CF36C8D3}"/>
            </a:ext>
          </a:extLst>
        </xdr:cNvPr>
        <xdr:cNvSpPr/>
      </xdr:nvSpPr>
      <xdr:spPr>
        <a:xfrm>
          <a:off x="4127500" y="9967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78212</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B12C7C04-0329-4AF4-B5E2-CF6BF703E87F}"/>
            </a:ext>
          </a:extLst>
        </xdr:cNvPr>
        <xdr:cNvSpPr txBox="1"/>
      </xdr:nvSpPr>
      <xdr:spPr>
        <a:xfrm>
          <a:off x="4216400" y="9825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35741</xdr:rowOff>
    </xdr:from>
    <xdr:to>
      <xdr:col>20</xdr:col>
      <xdr:colOff>38100</xdr:colOff>
      <xdr:row>60</xdr:row>
      <xdr:rowOff>137341</xdr:rowOff>
    </xdr:to>
    <xdr:sp macro="" textlink="">
      <xdr:nvSpPr>
        <xdr:cNvPr id="191" name="楕円 190">
          <a:extLst>
            <a:ext uri="{FF2B5EF4-FFF2-40B4-BE49-F238E27FC236}">
              <a16:creationId xmlns:a16="http://schemas.microsoft.com/office/drawing/2014/main" id="{D1189A0E-4E0C-4EC4-BDFD-DC7EBC54B141}"/>
            </a:ext>
          </a:extLst>
        </xdr:cNvPr>
        <xdr:cNvSpPr/>
      </xdr:nvSpPr>
      <xdr:spPr>
        <a:xfrm>
          <a:off x="3384550" y="9948091"/>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86541</xdr:rowOff>
    </xdr:from>
    <xdr:to>
      <xdr:col>24</xdr:col>
      <xdr:colOff>63500</xdr:colOff>
      <xdr:row>60</xdr:row>
      <xdr:rowOff>106135</xdr:rowOff>
    </xdr:to>
    <xdr:cxnSp macro="">
      <xdr:nvCxnSpPr>
        <xdr:cNvPr id="192" name="直線コネクタ 191">
          <a:extLst>
            <a:ext uri="{FF2B5EF4-FFF2-40B4-BE49-F238E27FC236}">
              <a16:creationId xmlns:a16="http://schemas.microsoft.com/office/drawing/2014/main" id="{AE0D75A8-C17C-45F5-BC4C-003D080847FA}"/>
            </a:ext>
          </a:extLst>
        </xdr:cNvPr>
        <xdr:cNvCxnSpPr/>
      </xdr:nvCxnSpPr>
      <xdr:spPr>
        <a:xfrm>
          <a:off x="3429000" y="9998891"/>
          <a:ext cx="7493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7983</xdr:rowOff>
    </xdr:from>
    <xdr:to>
      <xdr:col>15</xdr:col>
      <xdr:colOff>101600</xdr:colOff>
      <xdr:row>60</xdr:row>
      <xdr:rowOff>109583</xdr:rowOff>
    </xdr:to>
    <xdr:sp macro="" textlink="">
      <xdr:nvSpPr>
        <xdr:cNvPr id="193" name="楕円 192">
          <a:extLst>
            <a:ext uri="{FF2B5EF4-FFF2-40B4-BE49-F238E27FC236}">
              <a16:creationId xmlns:a16="http://schemas.microsoft.com/office/drawing/2014/main" id="{B1DB98E4-7AB4-4D21-8835-975F5B40EA16}"/>
            </a:ext>
          </a:extLst>
        </xdr:cNvPr>
        <xdr:cNvSpPr/>
      </xdr:nvSpPr>
      <xdr:spPr>
        <a:xfrm>
          <a:off x="2571750" y="9920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58783</xdr:rowOff>
    </xdr:from>
    <xdr:to>
      <xdr:col>19</xdr:col>
      <xdr:colOff>177800</xdr:colOff>
      <xdr:row>60</xdr:row>
      <xdr:rowOff>86541</xdr:rowOff>
    </xdr:to>
    <xdr:cxnSp macro="">
      <xdr:nvCxnSpPr>
        <xdr:cNvPr id="194" name="直線コネクタ 193">
          <a:extLst>
            <a:ext uri="{FF2B5EF4-FFF2-40B4-BE49-F238E27FC236}">
              <a16:creationId xmlns:a16="http://schemas.microsoft.com/office/drawing/2014/main" id="{C5032D46-ED06-4C92-9BCE-01F7C67F87F4}"/>
            </a:ext>
          </a:extLst>
        </xdr:cNvPr>
        <xdr:cNvCxnSpPr/>
      </xdr:nvCxnSpPr>
      <xdr:spPr>
        <a:xfrm>
          <a:off x="2622550" y="9971133"/>
          <a:ext cx="80645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151674</xdr:rowOff>
    </xdr:from>
    <xdr:to>
      <xdr:col>10</xdr:col>
      <xdr:colOff>165100</xdr:colOff>
      <xdr:row>60</xdr:row>
      <xdr:rowOff>81824</xdr:rowOff>
    </xdr:to>
    <xdr:sp macro="" textlink="">
      <xdr:nvSpPr>
        <xdr:cNvPr id="195" name="楕円 194">
          <a:extLst>
            <a:ext uri="{FF2B5EF4-FFF2-40B4-BE49-F238E27FC236}">
              <a16:creationId xmlns:a16="http://schemas.microsoft.com/office/drawing/2014/main" id="{BD31E20C-360F-46C5-B19F-C63B897BD2BA}"/>
            </a:ext>
          </a:extLst>
        </xdr:cNvPr>
        <xdr:cNvSpPr/>
      </xdr:nvSpPr>
      <xdr:spPr>
        <a:xfrm>
          <a:off x="1778000" y="989892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31024</xdr:rowOff>
    </xdr:from>
    <xdr:to>
      <xdr:col>15</xdr:col>
      <xdr:colOff>50800</xdr:colOff>
      <xdr:row>60</xdr:row>
      <xdr:rowOff>58783</xdr:rowOff>
    </xdr:to>
    <xdr:cxnSp macro="">
      <xdr:nvCxnSpPr>
        <xdr:cNvPr id="196" name="直線コネクタ 195">
          <a:extLst>
            <a:ext uri="{FF2B5EF4-FFF2-40B4-BE49-F238E27FC236}">
              <a16:creationId xmlns:a16="http://schemas.microsoft.com/office/drawing/2014/main" id="{FCD342D2-1F33-41BA-B863-61FF8A4433CC}"/>
            </a:ext>
          </a:extLst>
        </xdr:cNvPr>
        <xdr:cNvCxnSpPr/>
      </xdr:nvCxnSpPr>
      <xdr:spPr>
        <a:xfrm>
          <a:off x="1828800" y="9943374"/>
          <a:ext cx="79375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127181</xdr:rowOff>
    </xdr:from>
    <xdr:to>
      <xdr:col>6</xdr:col>
      <xdr:colOff>38100</xdr:colOff>
      <xdr:row>60</xdr:row>
      <xdr:rowOff>57331</xdr:rowOff>
    </xdr:to>
    <xdr:sp macro="" textlink="">
      <xdr:nvSpPr>
        <xdr:cNvPr id="197" name="楕円 196">
          <a:extLst>
            <a:ext uri="{FF2B5EF4-FFF2-40B4-BE49-F238E27FC236}">
              <a16:creationId xmlns:a16="http://schemas.microsoft.com/office/drawing/2014/main" id="{9DCB888D-4CB8-4D9B-9C58-DE510B542799}"/>
            </a:ext>
          </a:extLst>
        </xdr:cNvPr>
        <xdr:cNvSpPr/>
      </xdr:nvSpPr>
      <xdr:spPr>
        <a:xfrm>
          <a:off x="984250" y="9874431"/>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6531</xdr:rowOff>
    </xdr:from>
    <xdr:to>
      <xdr:col>10</xdr:col>
      <xdr:colOff>114300</xdr:colOff>
      <xdr:row>60</xdr:row>
      <xdr:rowOff>31024</xdr:rowOff>
    </xdr:to>
    <xdr:cxnSp macro="">
      <xdr:nvCxnSpPr>
        <xdr:cNvPr id="198" name="直線コネクタ 197">
          <a:extLst>
            <a:ext uri="{FF2B5EF4-FFF2-40B4-BE49-F238E27FC236}">
              <a16:creationId xmlns:a16="http://schemas.microsoft.com/office/drawing/2014/main" id="{CBBCBDAE-FEB1-49EA-B29A-2FC84C1E6BCB}"/>
            </a:ext>
          </a:extLst>
        </xdr:cNvPr>
        <xdr:cNvCxnSpPr/>
      </xdr:nvCxnSpPr>
      <xdr:spPr>
        <a:xfrm>
          <a:off x="1028700" y="9918881"/>
          <a:ext cx="8001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40294</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D46F265C-0D74-485C-9D4F-5C4B9361C94E}"/>
            </a:ext>
          </a:extLst>
        </xdr:cNvPr>
        <xdr:cNvSpPr txBox="1"/>
      </xdr:nvSpPr>
      <xdr:spPr>
        <a:xfrm>
          <a:off x="3239144" y="101177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23965</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D1F31D06-2AFB-469E-A0C9-F944A4E25D25}"/>
            </a:ext>
          </a:extLst>
        </xdr:cNvPr>
        <xdr:cNvSpPr txBox="1"/>
      </xdr:nvSpPr>
      <xdr:spPr>
        <a:xfrm>
          <a:off x="2439044" y="101014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20700</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FAB39F34-71F8-4A69-9356-C56706A7EE6E}"/>
            </a:ext>
          </a:extLst>
        </xdr:cNvPr>
        <xdr:cNvSpPr txBox="1"/>
      </xdr:nvSpPr>
      <xdr:spPr>
        <a:xfrm>
          <a:off x="1645294" y="100981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32130</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DC0DE1BF-AF8B-454B-9B63-9B0F4DAE5750}"/>
            </a:ext>
          </a:extLst>
        </xdr:cNvPr>
        <xdr:cNvSpPr txBox="1"/>
      </xdr:nvSpPr>
      <xdr:spPr>
        <a:xfrm>
          <a:off x="851544" y="101095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153868</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59B96105-62F0-4411-B2C8-B5C7BB3FD541}"/>
            </a:ext>
          </a:extLst>
        </xdr:cNvPr>
        <xdr:cNvSpPr txBox="1"/>
      </xdr:nvSpPr>
      <xdr:spPr>
        <a:xfrm>
          <a:off x="3239144" y="97360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126110</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465C4C09-9152-4E03-951D-D4CDB58A667A}"/>
            </a:ext>
          </a:extLst>
        </xdr:cNvPr>
        <xdr:cNvSpPr txBox="1"/>
      </xdr:nvSpPr>
      <xdr:spPr>
        <a:xfrm>
          <a:off x="2439044" y="97082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98351</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CE42737C-6B76-4428-BF4B-6D2FDE40EF3B}"/>
            </a:ext>
          </a:extLst>
        </xdr:cNvPr>
        <xdr:cNvSpPr txBox="1"/>
      </xdr:nvSpPr>
      <xdr:spPr>
        <a:xfrm>
          <a:off x="1645294" y="96805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73858</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0ADED99D-68B8-4151-A90A-3F4F25BB9E34}"/>
            </a:ext>
          </a:extLst>
        </xdr:cNvPr>
        <xdr:cNvSpPr txBox="1"/>
      </xdr:nvSpPr>
      <xdr:spPr>
        <a:xfrm>
          <a:off x="851544" y="96560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2E55F187-4231-400D-82A7-BBC39F33AC6C}"/>
            </a:ext>
          </a:extLst>
        </xdr:cNvPr>
        <xdr:cNvSpPr/>
      </xdr:nvSpPr>
      <xdr:spPr>
        <a:xfrm>
          <a:off x="5956300" y="77152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4007E703-912C-45C7-B8FE-F638CB1AE1AC}"/>
            </a:ext>
          </a:extLst>
        </xdr:cNvPr>
        <xdr:cNvSpPr/>
      </xdr:nvSpPr>
      <xdr:spPr>
        <a:xfrm>
          <a:off x="60642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F00D0DC3-7DF6-4924-9FA4-5975E8A0AB31}"/>
            </a:ext>
          </a:extLst>
        </xdr:cNvPr>
        <xdr:cNvSpPr/>
      </xdr:nvSpPr>
      <xdr:spPr>
        <a:xfrm>
          <a:off x="60642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62FB2997-1913-4FA7-8446-547A394C2729}"/>
            </a:ext>
          </a:extLst>
        </xdr:cNvPr>
        <xdr:cNvSpPr/>
      </xdr:nvSpPr>
      <xdr:spPr>
        <a:xfrm>
          <a:off x="69850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F62FF22E-A9B3-450C-B26A-B178A5026683}"/>
            </a:ext>
          </a:extLst>
        </xdr:cNvPr>
        <xdr:cNvSpPr/>
      </xdr:nvSpPr>
      <xdr:spPr>
        <a:xfrm>
          <a:off x="69850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55DEAD7C-A4C3-4BCC-903D-FAFB5921125E}"/>
            </a:ext>
          </a:extLst>
        </xdr:cNvPr>
        <xdr:cNvSpPr/>
      </xdr:nvSpPr>
      <xdr:spPr>
        <a:xfrm>
          <a:off x="80137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6A3E797B-2CFC-42CB-97DE-4FFA6D17C376}"/>
            </a:ext>
          </a:extLst>
        </xdr:cNvPr>
        <xdr:cNvSpPr/>
      </xdr:nvSpPr>
      <xdr:spPr>
        <a:xfrm>
          <a:off x="80137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223,188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ACF47565-3C73-4331-9868-CA53AA3E5598}"/>
            </a:ext>
          </a:extLst>
        </xdr:cNvPr>
        <xdr:cNvSpPr/>
      </xdr:nvSpPr>
      <xdr:spPr>
        <a:xfrm>
          <a:off x="5956300" y="88138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F0020E87-A04A-4009-8CBF-F1A182F13F9E}"/>
            </a:ext>
          </a:extLst>
        </xdr:cNvPr>
        <xdr:cNvSpPr txBox="1"/>
      </xdr:nvSpPr>
      <xdr:spPr>
        <a:xfrm>
          <a:off x="5918200" y="86296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2072203B-AE1B-4E3B-9A1A-163DC1649B6A}"/>
            </a:ext>
          </a:extLst>
        </xdr:cNvPr>
        <xdr:cNvCxnSpPr/>
      </xdr:nvCxnSpPr>
      <xdr:spPr>
        <a:xfrm>
          <a:off x="5956300" y="11017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5215D647-ADCD-4E2A-8FC6-B5DD40EBCAD2}"/>
            </a:ext>
          </a:extLst>
        </xdr:cNvPr>
        <xdr:cNvCxnSpPr/>
      </xdr:nvCxnSpPr>
      <xdr:spPr>
        <a:xfrm>
          <a:off x="5956300" y="10648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8" name="テキスト ボックス 217">
          <a:extLst>
            <a:ext uri="{FF2B5EF4-FFF2-40B4-BE49-F238E27FC236}">
              <a16:creationId xmlns:a16="http://schemas.microsoft.com/office/drawing/2014/main" id="{CC6569F1-0D3A-404A-8898-84CF92A08FAB}"/>
            </a:ext>
          </a:extLst>
        </xdr:cNvPr>
        <xdr:cNvSpPr txBox="1"/>
      </xdr:nvSpPr>
      <xdr:spPr>
        <a:xfrm>
          <a:off x="5726564" y="105130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EC91B8B2-76B1-4EA3-83A6-9B08E091F9F2}"/>
            </a:ext>
          </a:extLst>
        </xdr:cNvPr>
        <xdr:cNvCxnSpPr/>
      </xdr:nvCxnSpPr>
      <xdr:spPr>
        <a:xfrm>
          <a:off x="5956300" y="10280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20" name="テキスト ボックス 219">
          <a:extLst>
            <a:ext uri="{FF2B5EF4-FFF2-40B4-BE49-F238E27FC236}">
              <a16:creationId xmlns:a16="http://schemas.microsoft.com/office/drawing/2014/main" id="{C41066F5-AB1C-4856-BC42-C289687348F9}"/>
            </a:ext>
          </a:extLst>
        </xdr:cNvPr>
        <xdr:cNvSpPr txBox="1"/>
      </xdr:nvSpPr>
      <xdr:spPr>
        <a:xfrm>
          <a:off x="532787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2078A6FC-9F59-4BFE-9729-73CF47C927ED}"/>
            </a:ext>
          </a:extLst>
        </xdr:cNvPr>
        <xdr:cNvCxnSpPr/>
      </xdr:nvCxnSpPr>
      <xdr:spPr>
        <a:xfrm>
          <a:off x="5956300" y="99123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2" name="テキスト ボックス 221">
          <a:extLst>
            <a:ext uri="{FF2B5EF4-FFF2-40B4-BE49-F238E27FC236}">
              <a16:creationId xmlns:a16="http://schemas.microsoft.com/office/drawing/2014/main" id="{A8FC1537-973F-4678-ABC8-7403DF2C088B}"/>
            </a:ext>
          </a:extLst>
        </xdr:cNvPr>
        <xdr:cNvSpPr txBox="1"/>
      </xdr:nvSpPr>
      <xdr:spPr>
        <a:xfrm>
          <a:off x="5327878" y="97764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3EAC885B-93B9-4450-8B94-D7F098D7E77A}"/>
            </a:ext>
          </a:extLst>
        </xdr:cNvPr>
        <xdr:cNvCxnSpPr/>
      </xdr:nvCxnSpPr>
      <xdr:spPr>
        <a:xfrm>
          <a:off x="5956300" y="9550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4" name="テキスト ボックス 223">
          <a:extLst>
            <a:ext uri="{FF2B5EF4-FFF2-40B4-BE49-F238E27FC236}">
              <a16:creationId xmlns:a16="http://schemas.microsoft.com/office/drawing/2014/main" id="{6A820149-03FA-4C93-B898-9983BB5E6CF2}"/>
            </a:ext>
          </a:extLst>
        </xdr:cNvPr>
        <xdr:cNvSpPr txBox="1"/>
      </xdr:nvSpPr>
      <xdr:spPr>
        <a:xfrm>
          <a:off x="5327878" y="94145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B5937F4A-B0A9-4EE8-AC89-2B61DACE0922}"/>
            </a:ext>
          </a:extLst>
        </xdr:cNvPr>
        <xdr:cNvCxnSpPr/>
      </xdr:nvCxnSpPr>
      <xdr:spPr>
        <a:xfrm>
          <a:off x="5956300" y="9182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6" name="テキスト ボックス 225">
          <a:extLst>
            <a:ext uri="{FF2B5EF4-FFF2-40B4-BE49-F238E27FC236}">
              <a16:creationId xmlns:a16="http://schemas.microsoft.com/office/drawing/2014/main" id="{D502B900-A7DE-4266-A01D-A4DF502574F8}"/>
            </a:ext>
          </a:extLst>
        </xdr:cNvPr>
        <xdr:cNvSpPr txBox="1"/>
      </xdr:nvSpPr>
      <xdr:spPr>
        <a:xfrm>
          <a:off x="5327878" y="90462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3AFA5851-4BE7-4015-9DED-29AAED7B1198}"/>
            </a:ext>
          </a:extLst>
        </xdr:cNvPr>
        <xdr:cNvCxnSpPr/>
      </xdr:nvCxnSpPr>
      <xdr:spPr>
        <a:xfrm>
          <a:off x="5956300" y="8813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8053846D-4880-442D-A629-34F2A682E65F}"/>
            </a:ext>
          </a:extLst>
        </xdr:cNvPr>
        <xdr:cNvSpPr txBox="1"/>
      </xdr:nvSpPr>
      <xdr:spPr>
        <a:xfrm>
          <a:off x="5327878" y="86779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6247232E-2632-4E00-8EDD-8274FB0C18F5}"/>
            </a:ext>
          </a:extLst>
        </xdr:cNvPr>
        <xdr:cNvSpPr/>
      </xdr:nvSpPr>
      <xdr:spPr>
        <a:xfrm>
          <a:off x="5956300" y="88138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117549</xdr:rowOff>
    </xdr:from>
    <xdr:to>
      <xdr:col>54</xdr:col>
      <xdr:colOff>189865</xdr:colOff>
      <xdr:row>64</xdr:row>
      <xdr:rowOff>66663</xdr:rowOff>
    </xdr:to>
    <xdr:cxnSp macro="">
      <xdr:nvCxnSpPr>
        <xdr:cNvPr id="230" name="直線コネクタ 229">
          <a:extLst>
            <a:ext uri="{FF2B5EF4-FFF2-40B4-BE49-F238E27FC236}">
              <a16:creationId xmlns:a16="http://schemas.microsoft.com/office/drawing/2014/main" id="{C14BAE96-2CBB-443B-B02E-D1F3A0C33D75}"/>
            </a:ext>
          </a:extLst>
        </xdr:cNvPr>
        <xdr:cNvCxnSpPr/>
      </xdr:nvCxnSpPr>
      <xdr:spPr>
        <a:xfrm flipV="1">
          <a:off x="9429115" y="9369499"/>
          <a:ext cx="0" cy="12699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70490</xdr:rowOff>
    </xdr:from>
    <xdr:ext cx="534377" cy="259045"/>
    <xdr:sp macro="" textlink="">
      <xdr:nvSpPr>
        <xdr:cNvPr id="231" name="【橋りょう・トンネル】&#10;一人当たり有形固定資産（償却資産）額最小値テキスト">
          <a:extLst>
            <a:ext uri="{FF2B5EF4-FFF2-40B4-BE49-F238E27FC236}">
              <a16:creationId xmlns:a16="http://schemas.microsoft.com/office/drawing/2014/main" id="{444C4BD8-EFC2-4333-9629-C0A5E2699273}"/>
            </a:ext>
          </a:extLst>
        </xdr:cNvPr>
        <xdr:cNvSpPr txBox="1"/>
      </xdr:nvSpPr>
      <xdr:spPr>
        <a:xfrm>
          <a:off x="9467850" y="106432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66663</xdr:rowOff>
    </xdr:from>
    <xdr:to>
      <xdr:col>55</xdr:col>
      <xdr:colOff>88900</xdr:colOff>
      <xdr:row>64</xdr:row>
      <xdr:rowOff>66663</xdr:rowOff>
    </xdr:to>
    <xdr:cxnSp macro="">
      <xdr:nvCxnSpPr>
        <xdr:cNvPr id="232" name="直線コネクタ 231">
          <a:extLst>
            <a:ext uri="{FF2B5EF4-FFF2-40B4-BE49-F238E27FC236}">
              <a16:creationId xmlns:a16="http://schemas.microsoft.com/office/drawing/2014/main" id="{F05657A4-87B7-4359-A9F4-69D9AD0A13CB}"/>
            </a:ext>
          </a:extLst>
        </xdr:cNvPr>
        <xdr:cNvCxnSpPr/>
      </xdr:nvCxnSpPr>
      <xdr:spPr>
        <a:xfrm>
          <a:off x="9359900" y="1063941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64226</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2DF29D33-1BC8-4317-BA64-A95DE9D07DB7}"/>
            </a:ext>
          </a:extLst>
        </xdr:cNvPr>
        <xdr:cNvSpPr txBox="1"/>
      </xdr:nvSpPr>
      <xdr:spPr>
        <a:xfrm>
          <a:off x="9467850" y="915107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3,491,474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117549</xdr:rowOff>
    </xdr:from>
    <xdr:to>
      <xdr:col>55</xdr:col>
      <xdr:colOff>88900</xdr:colOff>
      <xdr:row>56</xdr:row>
      <xdr:rowOff>117549</xdr:rowOff>
    </xdr:to>
    <xdr:cxnSp macro="">
      <xdr:nvCxnSpPr>
        <xdr:cNvPr id="234" name="直線コネクタ 233">
          <a:extLst>
            <a:ext uri="{FF2B5EF4-FFF2-40B4-BE49-F238E27FC236}">
              <a16:creationId xmlns:a16="http://schemas.microsoft.com/office/drawing/2014/main" id="{C00FAD4A-B021-49F0-B1F5-11380DB502AE}"/>
            </a:ext>
          </a:extLst>
        </xdr:cNvPr>
        <xdr:cNvCxnSpPr/>
      </xdr:nvCxnSpPr>
      <xdr:spPr>
        <a:xfrm>
          <a:off x="9359900" y="936949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48956</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B8717D03-F790-4CF9-99C6-9E7C811A8B9A}"/>
            </a:ext>
          </a:extLst>
        </xdr:cNvPr>
        <xdr:cNvSpPr txBox="1"/>
      </xdr:nvSpPr>
      <xdr:spPr>
        <a:xfrm>
          <a:off x="9467850" y="101264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898,218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26079</xdr:rowOff>
    </xdr:from>
    <xdr:to>
      <xdr:col>55</xdr:col>
      <xdr:colOff>50800</xdr:colOff>
      <xdr:row>62</xdr:row>
      <xdr:rowOff>127679</xdr:rowOff>
    </xdr:to>
    <xdr:sp macro="" textlink="">
      <xdr:nvSpPr>
        <xdr:cNvPr id="236" name="フローチャート: 判断 235">
          <a:extLst>
            <a:ext uri="{FF2B5EF4-FFF2-40B4-BE49-F238E27FC236}">
              <a16:creationId xmlns:a16="http://schemas.microsoft.com/office/drawing/2014/main" id="{F748C620-6477-4291-AA3B-AD855CE31799}"/>
            </a:ext>
          </a:extLst>
        </xdr:cNvPr>
        <xdr:cNvSpPr/>
      </xdr:nvSpPr>
      <xdr:spPr>
        <a:xfrm>
          <a:off x="9398000" y="10268629"/>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37361</xdr:rowOff>
    </xdr:from>
    <xdr:to>
      <xdr:col>50</xdr:col>
      <xdr:colOff>165100</xdr:colOff>
      <xdr:row>62</xdr:row>
      <xdr:rowOff>138961</xdr:rowOff>
    </xdr:to>
    <xdr:sp macro="" textlink="">
      <xdr:nvSpPr>
        <xdr:cNvPr id="237" name="フローチャート: 判断 236">
          <a:extLst>
            <a:ext uri="{FF2B5EF4-FFF2-40B4-BE49-F238E27FC236}">
              <a16:creationId xmlns:a16="http://schemas.microsoft.com/office/drawing/2014/main" id="{9D8725FC-F47C-4BE2-81BC-67D29001F45E}"/>
            </a:ext>
          </a:extLst>
        </xdr:cNvPr>
        <xdr:cNvSpPr/>
      </xdr:nvSpPr>
      <xdr:spPr>
        <a:xfrm>
          <a:off x="8636000" y="10279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49059</xdr:rowOff>
    </xdr:from>
    <xdr:to>
      <xdr:col>46</xdr:col>
      <xdr:colOff>38100</xdr:colOff>
      <xdr:row>62</xdr:row>
      <xdr:rowOff>150659</xdr:rowOff>
    </xdr:to>
    <xdr:sp macro="" textlink="">
      <xdr:nvSpPr>
        <xdr:cNvPr id="238" name="フローチャート: 判断 237">
          <a:extLst>
            <a:ext uri="{FF2B5EF4-FFF2-40B4-BE49-F238E27FC236}">
              <a16:creationId xmlns:a16="http://schemas.microsoft.com/office/drawing/2014/main" id="{FB1C053F-5949-412C-B161-BC896DCC2ACD}"/>
            </a:ext>
          </a:extLst>
        </xdr:cNvPr>
        <xdr:cNvSpPr/>
      </xdr:nvSpPr>
      <xdr:spPr>
        <a:xfrm>
          <a:off x="7842250" y="10291609"/>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60385</xdr:rowOff>
    </xdr:from>
    <xdr:to>
      <xdr:col>41</xdr:col>
      <xdr:colOff>101600</xdr:colOff>
      <xdr:row>62</xdr:row>
      <xdr:rowOff>161985</xdr:rowOff>
    </xdr:to>
    <xdr:sp macro="" textlink="">
      <xdr:nvSpPr>
        <xdr:cNvPr id="239" name="フローチャート: 判断 238">
          <a:extLst>
            <a:ext uri="{FF2B5EF4-FFF2-40B4-BE49-F238E27FC236}">
              <a16:creationId xmlns:a16="http://schemas.microsoft.com/office/drawing/2014/main" id="{FCAF4FCE-FF28-41F9-99C2-F234BD1FBD38}"/>
            </a:ext>
          </a:extLst>
        </xdr:cNvPr>
        <xdr:cNvSpPr/>
      </xdr:nvSpPr>
      <xdr:spPr>
        <a:xfrm>
          <a:off x="7029450" y="10302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49166</xdr:rowOff>
    </xdr:from>
    <xdr:to>
      <xdr:col>36</xdr:col>
      <xdr:colOff>165100</xdr:colOff>
      <xdr:row>62</xdr:row>
      <xdr:rowOff>150766</xdr:rowOff>
    </xdr:to>
    <xdr:sp macro="" textlink="">
      <xdr:nvSpPr>
        <xdr:cNvPr id="240" name="フローチャート: 判断 239">
          <a:extLst>
            <a:ext uri="{FF2B5EF4-FFF2-40B4-BE49-F238E27FC236}">
              <a16:creationId xmlns:a16="http://schemas.microsoft.com/office/drawing/2014/main" id="{84130F07-EDD6-48A0-A83E-E93220A35F36}"/>
            </a:ext>
          </a:extLst>
        </xdr:cNvPr>
        <xdr:cNvSpPr/>
      </xdr:nvSpPr>
      <xdr:spPr>
        <a:xfrm>
          <a:off x="6235700" y="10291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27E41906-32DC-4BDB-8115-393DE983DC8C}"/>
            </a:ext>
          </a:extLst>
        </xdr:cNvPr>
        <xdr:cNvSpPr txBox="1"/>
      </xdr:nvSpPr>
      <xdr:spPr>
        <a:xfrm>
          <a:off x="92583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19EBF7F9-A6B1-46CC-8BCC-E9A3C4882D1D}"/>
            </a:ext>
          </a:extLst>
        </xdr:cNvPr>
        <xdr:cNvSpPr txBox="1"/>
      </xdr:nvSpPr>
      <xdr:spPr>
        <a:xfrm>
          <a:off x="85153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3127540A-BA06-42B4-A40D-413498B91FF8}"/>
            </a:ext>
          </a:extLst>
        </xdr:cNvPr>
        <xdr:cNvSpPr txBox="1"/>
      </xdr:nvSpPr>
      <xdr:spPr>
        <a:xfrm>
          <a:off x="7715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9CA150CE-8123-4B93-9886-DC2783038267}"/>
            </a:ext>
          </a:extLst>
        </xdr:cNvPr>
        <xdr:cNvSpPr txBox="1"/>
      </xdr:nvSpPr>
      <xdr:spPr>
        <a:xfrm>
          <a:off x="6908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20955F23-3E1B-433E-BE9B-F5788E6D808F}"/>
            </a:ext>
          </a:extLst>
        </xdr:cNvPr>
        <xdr:cNvSpPr txBox="1"/>
      </xdr:nvSpPr>
      <xdr:spPr>
        <a:xfrm>
          <a:off x="61150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10423</xdr:rowOff>
    </xdr:from>
    <xdr:to>
      <xdr:col>55</xdr:col>
      <xdr:colOff>50800</xdr:colOff>
      <xdr:row>63</xdr:row>
      <xdr:rowOff>112023</xdr:rowOff>
    </xdr:to>
    <xdr:sp macro="" textlink="">
      <xdr:nvSpPr>
        <xdr:cNvPr id="246" name="楕円 245">
          <a:extLst>
            <a:ext uri="{FF2B5EF4-FFF2-40B4-BE49-F238E27FC236}">
              <a16:creationId xmlns:a16="http://schemas.microsoft.com/office/drawing/2014/main" id="{68224AA9-2D45-4592-A911-6460A76AB614}"/>
            </a:ext>
          </a:extLst>
        </xdr:cNvPr>
        <xdr:cNvSpPr/>
      </xdr:nvSpPr>
      <xdr:spPr>
        <a:xfrm>
          <a:off x="9398000" y="10418073"/>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160300</xdr:rowOff>
    </xdr:from>
    <xdr:ext cx="599010" cy="259045"/>
    <xdr:sp macro="" textlink="">
      <xdr:nvSpPr>
        <xdr:cNvPr id="247" name="【橋りょう・トンネル】&#10;一人当たり有形固定資産（償却資産）額該当値テキスト">
          <a:extLst>
            <a:ext uri="{FF2B5EF4-FFF2-40B4-BE49-F238E27FC236}">
              <a16:creationId xmlns:a16="http://schemas.microsoft.com/office/drawing/2014/main" id="{52DD152B-D386-499D-A953-550187513D9C}"/>
            </a:ext>
          </a:extLst>
        </xdr:cNvPr>
        <xdr:cNvSpPr txBox="1"/>
      </xdr:nvSpPr>
      <xdr:spPr>
        <a:xfrm>
          <a:off x="9467850" y="104028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489,308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12978</xdr:rowOff>
    </xdr:from>
    <xdr:to>
      <xdr:col>50</xdr:col>
      <xdr:colOff>165100</xdr:colOff>
      <xdr:row>63</xdr:row>
      <xdr:rowOff>114578</xdr:rowOff>
    </xdr:to>
    <xdr:sp macro="" textlink="">
      <xdr:nvSpPr>
        <xdr:cNvPr id="248" name="楕円 247">
          <a:extLst>
            <a:ext uri="{FF2B5EF4-FFF2-40B4-BE49-F238E27FC236}">
              <a16:creationId xmlns:a16="http://schemas.microsoft.com/office/drawing/2014/main" id="{E01E7AFD-A223-4383-8821-2BA82AA9ADEC}"/>
            </a:ext>
          </a:extLst>
        </xdr:cNvPr>
        <xdr:cNvSpPr/>
      </xdr:nvSpPr>
      <xdr:spPr>
        <a:xfrm>
          <a:off x="8636000" y="10420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61223</xdr:rowOff>
    </xdr:from>
    <xdr:to>
      <xdr:col>55</xdr:col>
      <xdr:colOff>0</xdr:colOff>
      <xdr:row>63</xdr:row>
      <xdr:rowOff>63778</xdr:rowOff>
    </xdr:to>
    <xdr:cxnSp macro="">
      <xdr:nvCxnSpPr>
        <xdr:cNvPr id="249" name="直線コネクタ 248">
          <a:extLst>
            <a:ext uri="{FF2B5EF4-FFF2-40B4-BE49-F238E27FC236}">
              <a16:creationId xmlns:a16="http://schemas.microsoft.com/office/drawing/2014/main" id="{33D7B651-CE71-4494-9B7E-44803DD79B82}"/>
            </a:ext>
          </a:extLst>
        </xdr:cNvPr>
        <xdr:cNvCxnSpPr/>
      </xdr:nvCxnSpPr>
      <xdr:spPr>
        <a:xfrm flipV="1">
          <a:off x="8686800" y="10468873"/>
          <a:ext cx="742950" cy="2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13712</xdr:rowOff>
    </xdr:from>
    <xdr:to>
      <xdr:col>46</xdr:col>
      <xdr:colOff>38100</xdr:colOff>
      <xdr:row>63</xdr:row>
      <xdr:rowOff>115312</xdr:rowOff>
    </xdr:to>
    <xdr:sp macro="" textlink="">
      <xdr:nvSpPr>
        <xdr:cNvPr id="250" name="楕円 249">
          <a:extLst>
            <a:ext uri="{FF2B5EF4-FFF2-40B4-BE49-F238E27FC236}">
              <a16:creationId xmlns:a16="http://schemas.microsoft.com/office/drawing/2014/main" id="{067D85B6-5047-48CC-A5CD-4663EBDA58B3}"/>
            </a:ext>
          </a:extLst>
        </xdr:cNvPr>
        <xdr:cNvSpPr/>
      </xdr:nvSpPr>
      <xdr:spPr>
        <a:xfrm>
          <a:off x="7842250" y="10421362"/>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63778</xdr:rowOff>
    </xdr:from>
    <xdr:to>
      <xdr:col>50</xdr:col>
      <xdr:colOff>114300</xdr:colOff>
      <xdr:row>63</xdr:row>
      <xdr:rowOff>64512</xdr:rowOff>
    </xdr:to>
    <xdr:cxnSp macro="">
      <xdr:nvCxnSpPr>
        <xdr:cNvPr id="251" name="直線コネクタ 250">
          <a:extLst>
            <a:ext uri="{FF2B5EF4-FFF2-40B4-BE49-F238E27FC236}">
              <a16:creationId xmlns:a16="http://schemas.microsoft.com/office/drawing/2014/main" id="{B803EA8C-A194-46B7-9FB5-18EAEBA8586D}"/>
            </a:ext>
          </a:extLst>
        </xdr:cNvPr>
        <xdr:cNvCxnSpPr/>
      </xdr:nvCxnSpPr>
      <xdr:spPr>
        <a:xfrm flipV="1">
          <a:off x="7886700" y="10471428"/>
          <a:ext cx="800100" cy="7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14390</xdr:rowOff>
    </xdr:from>
    <xdr:to>
      <xdr:col>41</xdr:col>
      <xdr:colOff>101600</xdr:colOff>
      <xdr:row>63</xdr:row>
      <xdr:rowOff>115990</xdr:rowOff>
    </xdr:to>
    <xdr:sp macro="" textlink="">
      <xdr:nvSpPr>
        <xdr:cNvPr id="252" name="楕円 251">
          <a:extLst>
            <a:ext uri="{FF2B5EF4-FFF2-40B4-BE49-F238E27FC236}">
              <a16:creationId xmlns:a16="http://schemas.microsoft.com/office/drawing/2014/main" id="{C38B9F8D-7AD0-49E9-8DC6-C1D8975BDD5F}"/>
            </a:ext>
          </a:extLst>
        </xdr:cNvPr>
        <xdr:cNvSpPr/>
      </xdr:nvSpPr>
      <xdr:spPr>
        <a:xfrm>
          <a:off x="7029450" y="10422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64512</xdr:rowOff>
    </xdr:from>
    <xdr:to>
      <xdr:col>45</xdr:col>
      <xdr:colOff>177800</xdr:colOff>
      <xdr:row>63</xdr:row>
      <xdr:rowOff>65190</xdr:rowOff>
    </xdr:to>
    <xdr:cxnSp macro="">
      <xdr:nvCxnSpPr>
        <xdr:cNvPr id="253" name="直線コネクタ 252">
          <a:extLst>
            <a:ext uri="{FF2B5EF4-FFF2-40B4-BE49-F238E27FC236}">
              <a16:creationId xmlns:a16="http://schemas.microsoft.com/office/drawing/2014/main" id="{7B4FAC08-CA5D-482D-852E-CFB2F2E5C056}"/>
            </a:ext>
          </a:extLst>
        </xdr:cNvPr>
        <xdr:cNvCxnSpPr/>
      </xdr:nvCxnSpPr>
      <xdr:spPr>
        <a:xfrm flipV="1">
          <a:off x="7080250" y="10472162"/>
          <a:ext cx="806450" cy="6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18963</xdr:rowOff>
    </xdr:from>
    <xdr:to>
      <xdr:col>36</xdr:col>
      <xdr:colOff>165100</xdr:colOff>
      <xdr:row>63</xdr:row>
      <xdr:rowOff>120563</xdr:rowOff>
    </xdr:to>
    <xdr:sp macro="" textlink="">
      <xdr:nvSpPr>
        <xdr:cNvPr id="254" name="楕円 253">
          <a:extLst>
            <a:ext uri="{FF2B5EF4-FFF2-40B4-BE49-F238E27FC236}">
              <a16:creationId xmlns:a16="http://schemas.microsoft.com/office/drawing/2014/main" id="{3E689C98-8A3B-4C81-B4DE-37CBCD41E14F}"/>
            </a:ext>
          </a:extLst>
        </xdr:cNvPr>
        <xdr:cNvSpPr/>
      </xdr:nvSpPr>
      <xdr:spPr>
        <a:xfrm>
          <a:off x="6235700" y="10426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65190</xdr:rowOff>
    </xdr:from>
    <xdr:to>
      <xdr:col>41</xdr:col>
      <xdr:colOff>50800</xdr:colOff>
      <xdr:row>63</xdr:row>
      <xdr:rowOff>69763</xdr:rowOff>
    </xdr:to>
    <xdr:cxnSp macro="">
      <xdr:nvCxnSpPr>
        <xdr:cNvPr id="255" name="直線コネクタ 254">
          <a:extLst>
            <a:ext uri="{FF2B5EF4-FFF2-40B4-BE49-F238E27FC236}">
              <a16:creationId xmlns:a16="http://schemas.microsoft.com/office/drawing/2014/main" id="{580AFDF8-3F66-4987-BE46-CB7EA5E566CE}"/>
            </a:ext>
          </a:extLst>
        </xdr:cNvPr>
        <xdr:cNvCxnSpPr/>
      </xdr:nvCxnSpPr>
      <xdr:spPr>
        <a:xfrm flipV="1">
          <a:off x="6286500" y="10472840"/>
          <a:ext cx="793750" cy="4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60</xdr:row>
      <xdr:rowOff>155488</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4D5C3EBC-7B7B-4E8B-B28F-0401D3F414C0}"/>
            </a:ext>
          </a:extLst>
        </xdr:cNvPr>
        <xdr:cNvSpPr txBox="1"/>
      </xdr:nvSpPr>
      <xdr:spPr>
        <a:xfrm>
          <a:off x="8399995" y="100678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868,607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167186</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CCB20B62-35DA-49A6-9F4F-32B0A52FFAB2}"/>
            </a:ext>
          </a:extLst>
        </xdr:cNvPr>
        <xdr:cNvSpPr txBox="1"/>
      </xdr:nvSpPr>
      <xdr:spPr>
        <a:xfrm>
          <a:off x="7612595" y="100795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837,902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7062</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AF6D0731-1A93-47D4-A02A-7DF754DF5112}"/>
            </a:ext>
          </a:extLst>
        </xdr:cNvPr>
        <xdr:cNvSpPr txBox="1"/>
      </xdr:nvSpPr>
      <xdr:spPr>
        <a:xfrm>
          <a:off x="6818845" y="100845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167293</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9D8986AF-B5FD-4F03-8543-2354A05E416E}"/>
            </a:ext>
          </a:extLst>
        </xdr:cNvPr>
        <xdr:cNvSpPr txBox="1"/>
      </xdr:nvSpPr>
      <xdr:spPr>
        <a:xfrm>
          <a:off x="6006045" y="100796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837,622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63</xdr:row>
      <xdr:rowOff>105705</xdr:rowOff>
    </xdr:from>
    <xdr:ext cx="599010" cy="259045"/>
    <xdr:sp macro="" textlink="">
      <xdr:nvSpPr>
        <xdr:cNvPr id="260" name="n_1mainValue【橋りょう・トンネル】&#10;一人当たり有形固定資産（償却資産）額">
          <a:extLst>
            <a:ext uri="{FF2B5EF4-FFF2-40B4-BE49-F238E27FC236}">
              <a16:creationId xmlns:a16="http://schemas.microsoft.com/office/drawing/2014/main" id="{4DEE9933-8EFB-4FDE-BE83-37EDA3DF24C6}"/>
            </a:ext>
          </a:extLst>
        </xdr:cNvPr>
        <xdr:cNvSpPr txBox="1"/>
      </xdr:nvSpPr>
      <xdr:spPr>
        <a:xfrm>
          <a:off x="8399995" y="105133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106439</xdr:rowOff>
    </xdr:from>
    <xdr:ext cx="599010" cy="259045"/>
    <xdr:sp macro="" textlink="">
      <xdr:nvSpPr>
        <xdr:cNvPr id="261" name="n_2mainValue【橋りょう・トンネル】&#10;一人当たり有形固定資産（償却資産）額">
          <a:extLst>
            <a:ext uri="{FF2B5EF4-FFF2-40B4-BE49-F238E27FC236}">
              <a16:creationId xmlns:a16="http://schemas.microsoft.com/office/drawing/2014/main" id="{4328B410-A9C3-4B83-9B29-E80FFE641E4E}"/>
            </a:ext>
          </a:extLst>
        </xdr:cNvPr>
        <xdr:cNvSpPr txBox="1"/>
      </xdr:nvSpPr>
      <xdr:spPr>
        <a:xfrm>
          <a:off x="7612595" y="105140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107117</xdr:rowOff>
    </xdr:from>
    <xdr:ext cx="599010" cy="259045"/>
    <xdr:sp macro="" textlink="">
      <xdr:nvSpPr>
        <xdr:cNvPr id="262" name="n_3mainValue【橋りょう・トンネル】&#10;一人当たり有形固定資産（償却資産）額">
          <a:extLst>
            <a:ext uri="{FF2B5EF4-FFF2-40B4-BE49-F238E27FC236}">
              <a16:creationId xmlns:a16="http://schemas.microsoft.com/office/drawing/2014/main" id="{859558AC-0891-4466-B853-EA28AAD92BF0}"/>
            </a:ext>
          </a:extLst>
        </xdr:cNvPr>
        <xdr:cNvSpPr txBox="1"/>
      </xdr:nvSpPr>
      <xdr:spPr>
        <a:xfrm>
          <a:off x="6818845" y="105147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111690</xdr:rowOff>
    </xdr:from>
    <xdr:ext cx="599010" cy="259045"/>
    <xdr:sp macro="" textlink="">
      <xdr:nvSpPr>
        <xdr:cNvPr id="263" name="n_4mainValue【橋りょう・トンネル】&#10;一人当たり有形固定資産（償却資産）額">
          <a:extLst>
            <a:ext uri="{FF2B5EF4-FFF2-40B4-BE49-F238E27FC236}">
              <a16:creationId xmlns:a16="http://schemas.microsoft.com/office/drawing/2014/main" id="{09ADC5E5-E3F9-4407-9786-C3373D1A27A1}"/>
            </a:ext>
          </a:extLst>
        </xdr:cNvPr>
        <xdr:cNvSpPr txBox="1"/>
      </xdr:nvSpPr>
      <xdr:spPr>
        <a:xfrm>
          <a:off x="6006045" y="105193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466,895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BA996C5A-0BF3-42F8-8665-8825F4BAD560}"/>
            </a:ext>
          </a:extLst>
        </xdr:cNvPr>
        <xdr:cNvSpPr/>
      </xdr:nvSpPr>
      <xdr:spPr>
        <a:xfrm>
          <a:off x="685800" y="113855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4478D4B5-AD3D-498B-85C9-4E421E5FEC14}"/>
            </a:ext>
          </a:extLst>
        </xdr:cNvPr>
        <xdr:cNvSpPr/>
      </xdr:nvSpPr>
      <xdr:spPr>
        <a:xfrm>
          <a:off x="8128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BF42FAE5-0861-4DFF-88D6-6743B6044EDE}"/>
            </a:ext>
          </a:extLst>
        </xdr:cNvPr>
        <xdr:cNvSpPr/>
      </xdr:nvSpPr>
      <xdr:spPr>
        <a:xfrm>
          <a:off x="8128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1F70047F-8F18-4484-9ACD-E91F9A440C0D}"/>
            </a:ext>
          </a:extLst>
        </xdr:cNvPr>
        <xdr:cNvSpPr/>
      </xdr:nvSpPr>
      <xdr:spPr>
        <a:xfrm>
          <a:off x="17145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8E56E176-8D88-4324-8F2B-649A595AA87E}"/>
            </a:ext>
          </a:extLst>
        </xdr:cNvPr>
        <xdr:cNvSpPr/>
      </xdr:nvSpPr>
      <xdr:spPr>
        <a:xfrm>
          <a:off x="17145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BAE20313-8074-4F6F-B947-DEB4CF497D89}"/>
            </a:ext>
          </a:extLst>
        </xdr:cNvPr>
        <xdr:cNvSpPr/>
      </xdr:nvSpPr>
      <xdr:spPr>
        <a:xfrm>
          <a:off x="27432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A740F5FB-A808-40D3-A44C-49F0A664C0D0}"/>
            </a:ext>
          </a:extLst>
        </xdr:cNvPr>
        <xdr:cNvSpPr/>
      </xdr:nvSpPr>
      <xdr:spPr>
        <a:xfrm>
          <a:off x="27432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F237A24B-03C5-4BAC-8068-B31E449ECB09}"/>
            </a:ext>
          </a:extLst>
        </xdr:cNvPr>
        <xdr:cNvSpPr/>
      </xdr:nvSpPr>
      <xdr:spPr>
        <a:xfrm>
          <a:off x="685800" y="12484100"/>
          <a:ext cx="4267200"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72" name="正方形/長方形 271">
          <a:extLst>
            <a:ext uri="{FF2B5EF4-FFF2-40B4-BE49-F238E27FC236}">
              <a16:creationId xmlns:a16="http://schemas.microsoft.com/office/drawing/2014/main" id="{322DC176-BF1B-4A4D-8FA0-F3CA5DE29A00}"/>
            </a:ext>
          </a:extLst>
        </xdr:cNvPr>
        <xdr:cNvSpPr/>
      </xdr:nvSpPr>
      <xdr:spPr>
        <a:xfrm>
          <a:off x="5956300" y="113855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73" name="正方形/長方形 272">
          <a:extLst>
            <a:ext uri="{FF2B5EF4-FFF2-40B4-BE49-F238E27FC236}">
              <a16:creationId xmlns:a16="http://schemas.microsoft.com/office/drawing/2014/main" id="{58119405-42FB-4AB2-857E-6F65FB7CC7E5}"/>
            </a:ext>
          </a:extLst>
        </xdr:cNvPr>
        <xdr:cNvSpPr/>
      </xdr:nvSpPr>
      <xdr:spPr>
        <a:xfrm>
          <a:off x="60642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4" name="正方形/長方形 273">
          <a:extLst>
            <a:ext uri="{FF2B5EF4-FFF2-40B4-BE49-F238E27FC236}">
              <a16:creationId xmlns:a16="http://schemas.microsoft.com/office/drawing/2014/main" id="{DC7C0DEC-5143-415E-8D1B-3DA5D71161DA}"/>
            </a:ext>
          </a:extLst>
        </xdr:cNvPr>
        <xdr:cNvSpPr/>
      </xdr:nvSpPr>
      <xdr:spPr>
        <a:xfrm>
          <a:off x="60642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5" name="正方形/長方形 274">
          <a:extLst>
            <a:ext uri="{FF2B5EF4-FFF2-40B4-BE49-F238E27FC236}">
              <a16:creationId xmlns:a16="http://schemas.microsoft.com/office/drawing/2014/main" id="{00ECDE53-67BF-486B-AE1C-39BEC4896332}"/>
            </a:ext>
          </a:extLst>
        </xdr:cNvPr>
        <xdr:cNvSpPr/>
      </xdr:nvSpPr>
      <xdr:spPr>
        <a:xfrm>
          <a:off x="69850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6" name="正方形/長方形 275">
          <a:extLst>
            <a:ext uri="{FF2B5EF4-FFF2-40B4-BE49-F238E27FC236}">
              <a16:creationId xmlns:a16="http://schemas.microsoft.com/office/drawing/2014/main" id="{880851A6-ECAA-4A80-945A-B20FC330FCCE}"/>
            </a:ext>
          </a:extLst>
        </xdr:cNvPr>
        <xdr:cNvSpPr/>
      </xdr:nvSpPr>
      <xdr:spPr>
        <a:xfrm>
          <a:off x="69850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7" name="正方形/長方形 276">
          <a:extLst>
            <a:ext uri="{FF2B5EF4-FFF2-40B4-BE49-F238E27FC236}">
              <a16:creationId xmlns:a16="http://schemas.microsoft.com/office/drawing/2014/main" id="{69A91B23-A0D2-4C8B-8842-8270EB3D834E}"/>
            </a:ext>
          </a:extLst>
        </xdr:cNvPr>
        <xdr:cNvSpPr/>
      </xdr:nvSpPr>
      <xdr:spPr>
        <a:xfrm>
          <a:off x="80137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78" name="正方形/長方形 277">
          <a:extLst>
            <a:ext uri="{FF2B5EF4-FFF2-40B4-BE49-F238E27FC236}">
              <a16:creationId xmlns:a16="http://schemas.microsoft.com/office/drawing/2014/main" id="{DE18FDEF-EFA1-455E-872F-5E354887A9EF}"/>
            </a:ext>
          </a:extLst>
        </xdr:cNvPr>
        <xdr:cNvSpPr/>
      </xdr:nvSpPr>
      <xdr:spPr>
        <a:xfrm>
          <a:off x="80137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0.826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79" name="正方形/長方形 278">
          <a:extLst>
            <a:ext uri="{FF2B5EF4-FFF2-40B4-BE49-F238E27FC236}">
              <a16:creationId xmlns:a16="http://schemas.microsoft.com/office/drawing/2014/main" id="{C9BAA03D-7644-4D96-876E-D75646D323D2}"/>
            </a:ext>
          </a:extLst>
        </xdr:cNvPr>
        <xdr:cNvSpPr/>
      </xdr:nvSpPr>
      <xdr:spPr>
        <a:xfrm>
          <a:off x="5956300" y="12484100"/>
          <a:ext cx="4248150"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80" name="正方形/長方形 279">
          <a:extLst>
            <a:ext uri="{FF2B5EF4-FFF2-40B4-BE49-F238E27FC236}">
              <a16:creationId xmlns:a16="http://schemas.microsoft.com/office/drawing/2014/main" id="{63040036-AEB6-4061-B07C-2C3847437F4F}"/>
            </a:ext>
          </a:extLst>
        </xdr:cNvPr>
        <xdr:cNvSpPr/>
      </xdr:nvSpPr>
      <xdr:spPr>
        <a:xfrm>
          <a:off x="685800" y="150495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81" name="正方形/長方形 280">
          <a:extLst>
            <a:ext uri="{FF2B5EF4-FFF2-40B4-BE49-F238E27FC236}">
              <a16:creationId xmlns:a16="http://schemas.microsoft.com/office/drawing/2014/main" id="{CE5FFB65-6F9F-4847-AD69-9108FE8C137A}"/>
            </a:ext>
          </a:extLst>
        </xdr:cNvPr>
        <xdr:cNvSpPr/>
      </xdr:nvSpPr>
      <xdr:spPr>
        <a:xfrm>
          <a:off x="8128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2" name="正方形/長方形 281">
          <a:extLst>
            <a:ext uri="{FF2B5EF4-FFF2-40B4-BE49-F238E27FC236}">
              <a16:creationId xmlns:a16="http://schemas.microsoft.com/office/drawing/2014/main" id="{BAE9E37A-24C1-4E35-9AE3-FF47632D7737}"/>
            </a:ext>
          </a:extLst>
        </xdr:cNvPr>
        <xdr:cNvSpPr/>
      </xdr:nvSpPr>
      <xdr:spPr>
        <a:xfrm>
          <a:off x="8128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3" name="正方形/長方形 282">
          <a:extLst>
            <a:ext uri="{FF2B5EF4-FFF2-40B4-BE49-F238E27FC236}">
              <a16:creationId xmlns:a16="http://schemas.microsoft.com/office/drawing/2014/main" id="{39868A12-4B80-442F-A694-97487D164C7F}"/>
            </a:ext>
          </a:extLst>
        </xdr:cNvPr>
        <xdr:cNvSpPr/>
      </xdr:nvSpPr>
      <xdr:spPr>
        <a:xfrm>
          <a:off x="17145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4" name="正方形/長方形 283">
          <a:extLst>
            <a:ext uri="{FF2B5EF4-FFF2-40B4-BE49-F238E27FC236}">
              <a16:creationId xmlns:a16="http://schemas.microsoft.com/office/drawing/2014/main" id="{1DA587DA-3ED0-4467-BC54-D27CE8B57C7F}"/>
            </a:ext>
          </a:extLst>
        </xdr:cNvPr>
        <xdr:cNvSpPr/>
      </xdr:nvSpPr>
      <xdr:spPr>
        <a:xfrm>
          <a:off x="17145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5" name="正方形/長方形 284">
          <a:extLst>
            <a:ext uri="{FF2B5EF4-FFF2-40B4-BE49-F238E27FC236}">
              <a16:creationId xmlns:a16="http://schemas.microsoft.com/office/drawing/2014/main" id="{A8A69162-EA98-426A-86D4-C7A377406ED5}"/>
            </a:ext>
          </a:extLst>
        </xdr:cNvPr>
        <xdr:cNvSpPr/>
      </xdr:nvSpPr>
      <xdr:spPr>
        <a:xfrm>
          <a:off x="27432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6" name="正方形/長方形 285">
          <a:extLst>
            <a:ext uri="{FF2B5EF4-FFF2-40B4-BE49-F238E27FC236}">
              <a16:creationId xmlns:a16="http://schemas.microsoft.com/office/drawing/2014/main" id="{B2EE16F0-F3B3-4AD0-BC0C-A1918259BA83}"/>
            </a:ext>
          </a:extLst>
        </xdr:cNvPr>
        <xdr:cNvSpPr/>
      </xdr:nvSpPr>
      <xdr:spPr>
        <a:xfrm>
          <a:off x="27432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7" name="正方形/長方形 286">
          <a:extLst>
            <a:ext uri="{FF2B5EF4-FFF2-40B4-BE49-F238E27FC236}">
              <a16:creationId xmlns:a16="http://schemas.microsoft.com/office/drawing/2014/main" id="{1D42C072-938D-4C8D-8076-919E8B2AED3F}"/>
            </a:ext>
          </a:extLst>
        </xdr:cNvPr>
        <xdr:cNvSpPr/>
      </xdr:nvSpPr>
      <xdr:spPr>
        <a:xfrm>
          <a:off x="685800" y="1619250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88" name="正方形/長方形 287">
          <a:extLst>
            <a:ext uri="{FF2B5EF4-FFF2-40B4-BE49-F238E27FC236}">
              <a16:creationId xmlns:a16="http://schemas.microsoft.com/office/drawing/2014/main" id="{037FD0E7-BEC8-40F0-BBE4-6E0BB02D16BB}"/>
            </a:ext>
          </a:extLst>
        </xdr:cNvPr>
        <xdr:cNvSpPr/>
      </xdr:nvSpPr>
      <xdr:spPr>
        <a:xfrm>
          <a:off x="5956300" y="150495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89" name="正方形/長方形 288">
          <a:extLst>
            <a:ext uri="{FF2B5EF4-FFF2-40B4-BE49-F238E27FC236}">
              <a16:creationId xmlns:a16="http://schemas.microsoft.com/office/drawing/2014/main" id="{29790417-732B-4526-9491-736D8D1599B1}"/>
            </a:ext>
          </a:extLst>
        </xdr:cNvPr>
        <xdr:cNvSpPr/>
      </xdr:nvSpPr>
      <xdr:spPr>
        <a:xfrm>
          <a:off x="60642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90" name="正方形/長方形 289">
          <a:extLst>
            <a:ext uri="{FF2B5EF4-FFF2-40B4-BE49-F238E27FC236}">
              <a16:creationId xmlns:a16="http://schemas.microsoft.com/office/drawing/2014/main" id="{625014AC-1007-46E3-AD3A-FBFB822D96C8}"/>
            </a:ext>
          </a:extLst>
        </xdr:cNvPr>
        <xdr:cNvSpPr/>
      </xdr:nvSpPr>
      <xdr:spPr>
        <a:xfrm>
          <a:off x="60642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91" name="正方形/長方形 290">
          <a:extLst>
            <a:ext uri="{FF2B5EF4-FFF2-40B4-BE49-F238E27FC236}">
              <a16:creationId xmlns:a16="http://schemas.microsoft.com/office/drawing/2014/main" id="{8051D521-AC2E-4E67-A414-82A67793C4AD}"/>
            </a:ext>
          </a:extLst>
        </xdr:cNvPr>
        <xdr:cNvSpPr/>
      </xdr:nvSpPr>
      <xdr:spPr>
        <a:xfrm>
          <a:off x="69850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92" name="正方形/長方形 291">
          <a:extLst>
            <a:ext uri="{FF2B5EF4-FFF2-40B4-BE49-F238E27FC236}">
              <a16:creationId xmlns:a16="http://schemas.microsoft.com/office/drawing/2014/main" id="{EC8BF3E8-3FEA-4A8E-AA7C-266808B858A8}"/>
            </a:ext>
          </a:extLst>
        </xdr:cNvPr>
        <xdr:cNvSpPr/>
      </xdr:nvSpPr>
      <xdr:spPr>
        <a:xfrm>
          <a:off x="69850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93" name="正方形/長方形 292">
          <a:extLst>
            <a:ext uri="{FF2B5EF4-FFF2-40B4-BE49-F238E27FC236}">
              <a16:creationId xmlns:a16="http://schemas.microsoft.com/office/drawing/2014/main" id="{5524A51D-33F7-4F27-889B-505F18CE0B96}"/>
            </a:ext>
          </a:extLst>
        </xdr:cNvPr>
        <xdr:cNvSpPr/>
      </xdr:nvSpPr>
      <xdr:spPr>
        <a:xfrm>
          <a:off x="80137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94" name="正方形/長方形 293">
          <a:extLst>
            <a:ext uri="{FF2B5EF4-FFF2-40B4-BE49-F238E27FC236}">
              <a16:creationId xmlns:a16="http://schemas.microsoft.com/office/drawing/2014/main" id="{F4C0BDEB-E45F-4AD3-B2CF-63B0986FABF6}"/>
            </a:ext>
          </a:extLst>
        </xdr:cNvPr>
        <xdr:cNvSpPr/>
      </xdr:nvSpPr>
      <xdr:spPr>
        <a:xfrm>
          <a:off x="80137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95" name="正方形/長方形 294">
          <a:extLst>
            <a:ext uri="{FF2B5EF4-FFF2-40B4-BE49-F238E27FC236}">
              <a16:creationId xmlns:a16="http://schemas.microsoft.com/office/drawing/2014/main" id="{04584044-3919-4315-9A99-5D0460CBFDCF}"/>
            </a:ext>
          </a:extLst>
        </xdr:cNvPr>
        <xdr:cNvSpPr/>
      </xdr:nvSpPr>
      <xdr:spPr>
        <a:xfrm>
          <a:off x="5956300" y="1619250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96" name="正方形/長方形 295">
          <a:extLst>
            <a:ext uri="{FF2B5EF4-FFF2-40B4-BE49-F238E27FC236}">
              <a16:creationId xmlns:a16="http://schemas.microsoft.com/office/drawing/2014/main" id="{BC8803AD-293B-4809-906C-2153110AD1B9}"/>
            </a:ext>
          </a:extLst>
        </xdr:cNvPr>
        <xdr:cNvSpPr/>
      </xdr:nvSpPr>
      <xdr:spPr>
        <a:xfrm>
          <a:off x="11207750" y="40449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97" name="正方形/長方形 296">
          <a:extLst>
            <a:ext uri="{FF2B5EF4-FFF2-40B4-BE49-F238E27FC236}">
              <a16:creationId xmlns:a16="http://schemas.microsoft.com/office/drawing/2014/main" id="{7D2BF49F-7F31-48A7-93E1-89914E449AFF}"/>
            </a:ext>
          </a:extLst>
        </xdr:cNvPr>
        <xdr:cNvSpPr/>
      </xdr:nvSpPr>
      <xdr:spPr>
        <a:xfrm>
          <a:off x="113157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98" name="正方形/長方形 297">
          <a:extLst>
            <a:ext uri="{FF2B5EF4-FFF2-40B4-BE49-F238E27FC236}">
              <a16:creationId xmlns:a16="http://schemas.microsoft.com/office/drawing/2014/main" id="{00A738F5-BC07-443D-BE73-164142AC16C4}"/>
            </a:ext>
          </a:extLst>
        </xdr:cNvPr>
        <xdr:cNvSpPr/>
      </xdr:nvSpPr>
      <xdr:spPr>
        <a:xfrm>
          <a:off x="113157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99" name="正方形/長方形 298">
          <a:extLst>
            <a:ext uri="{FF2B5EF4-FFF2-40B4-BE49-F238E27FC236}">
              <a16:creationId xmlns:a16="http://schemas.microsoft.com/office/drawing/2014/main" id="{130642E8-E842-4B19-8A01-CE4D0A0927DA}"/>
            </a:ext>
          </a:extLst>
        </xdr:cNvPr>
        <xdr:cNvSpPr/>
      </xdr:nvSpPr>
      <xdr:spPr>
        <a:xfrm>
          <a:off x="122364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00" name="正方形/長方形 299">
          <a:extLst>
            <a:ext uri="{FF2B5EF4-FFF2-40B4-BE49-F238E27FC236}">
              <a16:creationId xmlns:a16="http://schemas.microsoft.com/office/drawing/2014/main" id="{A9B0D424-47C0-4906-8F22-8D9829509CC1}"/>
            </a:ext>
          </a:extLst>
        </xdr:cNvPr>
        <xdr:cNvSpPr/>
      </xdr:nvSpPr>
      <xdr:spPr>
        <a:xfrm>
          <a:off x="122364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01" name="正方形/長方形 300">
          <a:extLst>
            <a:ext uri="{FF2B5EF4-FFF2-40B4-BE49-F238E27FC236}">
              <a16:creationId xmlns:a16="http://schemas.microsoft.com/office/drawing/2014/main" id="{FB69B6BB-F952-4EDF-8D4D-4D5D425B2705}"/>
            </a:ext>
          </a:extLst>
        </xdr:cNvPr>
        <xdr:cNvSpPr/>
      </xdr:nvSpPr>
      <xdr:spPr>
        <a:xfrm>
          <a:off x="132651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02" name="正方形/長方形 301">
          <a:extLst>
            <a:ext uri="{FF2B5EF4-FFF2-40B4-BE49-F238E27FC236}">
              <a16:creationId xmlns:a16="http://schemas.microsoft.com/office/drawing/2014/main" id="{CD694352-DCE0-4240-819A-1F6C8C8DCAC2}"/>
            </a:ext>
          </a:extLst>
        </xdr:cNvPr>
        <xdr:cNvSpPr/>
      </xdr:nvSpPr>
      <xdr:spPr>
        <a:xfrm>
          <a:off x="132651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03" name="正方形/長方形 302">
          <a:extLst>
            <a:ext uri="{FF2B5EF4-FFF2-40B4-BE49-F238E27FC236}">
              <a16:creationId xmlns:a16="http://schemas.microsoft.com/office/drawing/2014/main" id="{8A748B36-5155-409D-9130-CBD40569216F}"/>
            </a:ext>
          </a:extLst>
        </xdr:cNvPr>
        <xdr:cNvSpPr/>
      </xdr:nvSpPr>
      <xdr:spPr>
        <a:xfrm>
          <a:off x="11207750" y="51435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04" name="テキスト ボックス 303">
          <a:extLst>
            <a:ext uri="{FF2B5EF4-FFF2-40B4-BE49-F238E27FC236}">
              <a16:creationId xmlns:a16="http://schemas.microsoft.com/office/drawing/2014/main" id="{26C0520E-7A32-4ADA-B1E8-1D8CEE31FAB8}"/>
            </a:ext>
          </a:extLst>
        </xdr:cNvPr>
        <xdr:cNvSpPr txBox="1"/>
      </xdr:nvSpPr>
      <xdr:spPr>
        <a:xfrm>
          <a:off x="11169650" y="49593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05" name="直線コネクタ 304">
          <a:extLst>
            <a:ext uri="{FF2B5EF4-FFF2-40B4-BE49-F238E27FC236}">
              <a16:creationId xmlns:a16="http://schemas.microsoft.com/office/drawing/2014/main" id="{DB5A460D-E7C8-4F0B-A8FD-5F2BF55F2ACC}"/>
            </a:ext>
          </a:extLst>
        </xdr:cNvPr>
        <xdr:cNvCxnSpPr/>
      </xdr:nvCxnSpPr>
      <xdr:spPr>
        <a:xfrm>
          <a:off x="11207750" y="73469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06" name="テキスト ボックス 305">
          <a:extLst>
            <a:ext uri="{FF2B5EF4-FFF2-40B4-BE49-F238E27FC236}">
              <a16:creationId xmlns:a16="http://schemas.microsoft.com/office/drawing/2014/main" id="{8D895058-47B9-4D5D-8F29-6181D110E605}"/>
            </a:ext>
          </a:extLst>
        </xdr:cNvPr>
        <xdr:cNvSpPr txBox="1"/>
      </xdr:nvSpPr>
      <xdr:spPr>
        <a:xfrm>
          <a:off x="10797721" y="7211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307" name="直線コネクタ 306">
          <a:extLst>
            <a:ext uri="{FF2B5EF4-FFF2-40B4-BE49-F238E27FC236}">
              <a16:creationId xmlns:a16="http://schemas.microsoft.com/office/drawing/2014/main" id="{1C89ED32-714D-4E86-BFC5-5873A5F8AF49}"/>
            </a:ext>
          </a:extLst>
        </xdr:cNvPr>
        <xdr:cNvCxnSpPr/>
      </xdr:nvCxnSpPr>
      <xdr:spPr>
        <a:xfrm>
          <a:off x="11207750" y="69786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308" name="テキスト ボックス 307">
          <a:extLst>
            <a:ext uri="{FF2B5EF4-FFF2-40B4-BE49-F238E27FC236}">
              <a16:creationId xmlns:a16="http://schemas.microsoft.com/office/drawing/2014/main" id="{3CA62415-F534-4C44-8A8D-734EA720DBD7}"/>
            </a:ext>
          </a:extLst>
        </xdr:cNvPr>
        <xdr:cNvSpPr txBox="1"/>
      </xdr:nvSpPr>
      <xdr:spPr>
        <a:xfrm>
          <a:off x="10797721" y="684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309" name="直線コネクタ 308">
          <a:extLst>
            <a:ext uri="{FF2B5EF4-FFF2-40B4-BE49-F238E27FC236}">
              <a16:creationId xmlns:a16="http://schemas.microsoft.com/office/drawing/2014/main" id="{7643327D-C635-42B3-92EE-7CA645ED4C78}"/>
            </a:ext>
          </a:extLst>
        </xdr:cNvPr>
        <xdr:cNvCxnSpPr/>
      </xdr:nvCxnSpPr>
      <xdr:spPr>
        <a:xfrm>
          <a:off x="11207750" y="66103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310" name="テキスト ボックス 309">
          <a:extLst>
            <a:ext uri="{FF2B5EF4-FFF2-40B4-BE49-F238E27FC236}">
              <a16:creationId xmlns:a16="http://schemas.microsoft.com/office/drawing/2014/main" id="{14584C32-E30A-4486-96A3-C85A181321E2}"/>
            </a:ext>
          </a:extLst>
        </xdr:cNvPr>
        <xdr:cNvSpPr txBox="1"/>
      </xdr:nvSpPr>
      <xdr:spPr>
        <a:xfrm>
          <a:off x="10842791" y="6474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311" name="直線コネクタ 310">
          <a:extLst>
            <a:ext uri="{FF2B5EF4-FFF2-40B4-BE49-F238E27FC236}">
              <a16:creationId xmlns:a16="http://schemas.microsoft.com/office/drawing/2014/main" id="{C02C8C20-3730-433F-B4A1-F159DB653D58}"/>
            </a:ext>
          </a:extLst>
        </xdr:cNvPr>
        <xdr:cNvCxnSpPr/>
      </xdr:nvCxnSpPr>
      <xdr:spPr>
        <a:xfrm>
          <a:off x="11207750" y="62484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312" name="テキスト ボックス 311">
          <a:extLst>
            <a:ext uri="{FF2B5EF4-FFF2-40B4-BE49-F238E27FC236}">
              <a16:creationId xmlns:a16="http://schemas.microsoft.com/office/drawing/2014/main" id="{59AEEA97-5F98-422F-B933-A1E2F23F917D}"/>
            </a:ext>
          </a:extLst>
        </xdr:cNvPr>
        <xdr:cNvSpPr txBox="1"/>
      </xdr:nvSpPr>
      <xdr:spPr>
        <a:xfrm>
          <a:off x="10842791" y="6112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313" name="直線コネクタ 312">
          <a:extLst>
            <a:ext uri="{FF2B5EF4-FFF2-40B4-BE49-F238E27FC236}">
              <a16:creationId xmlns:a16="http://schemas.microsoft.com/office/drawing/2014/main" id="{1796F5B4-976A-41DA-BC2F-F701F5AA6014}"/>
            </a:ext>
          </a:extLst>
        </xdr:cNvPr>
        <xdr:cNvCxnSpPr/>
      </xdr:nvCxnSpPr>
      <xdr:spPr>
        <a:xfrm>
          <a:off x="11207750" y="58801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314" name="テキスト ボックス 313">
          <a:extLst>
            <a:ext uri="{FF2B5EF4-FFF2-40B4-BE49-F238E27FC236}">
              <a16:creationId xmlns:a16="http://schemas.microsoft.com/office/drawing/2014/main" id="{E4DFA60B-3427-4D8A-A1C1-3710CE7CD4D0}"/>
            </a:ext>
          </a:extLst>
        </xdr:cNvPr>
        <xdr:cNvSpPr txBox="1"/>
      </xdr:nvSpPr>
      <xdr:spPr>
        <a:xfrm>
          <a:off x="10842791" y="5744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315" name="直線コネクタ 314">
          <a:extLst>
            <a:ext uri="{FF2B5EF4-FFF2-40B4-BE49-F238E27FC236}">
              <a16:creationId xmlns:a16="http://schemas.microsoft.com/office/drawing/2014/main" id="{A6F43EB3-2A75-4AEC-A9C3-34B03E4C3ABF}"/>
            </a:ext>
          </a:extLst>
        </xdr:cNvPr>
        <xdr:cNvCxnSpPr/>
      </xdr:nvCxnSpPr>
      <xdr:spPr>
        <a:xfrm>
          <a:off x="11207750" y="55118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316" name="テキスト ボックス 315">
          <a:extLst>
            <a:ext uri="{FF2B5EF4-FFF2-40B4-BE49-F238E27FC236}">
              <a16:creationId xmlns:a16="http://schemas.microsoft.com/office/drawing/2014/main" id="{E70FCB24-957A-4E12-9611-1DC93D5A13AF}"/>
            </a:ext>
          </a:extLst>
        </xdr:cNvPr>
        <xdr:cNvSpPr txBox="1"/>
      </xdr:nvSpPr>
      <xdr:spPr>
        <a:xfrm>
          <a:off x="10842791" y="53759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17" name="直線コネクタ 316">
          <a:extLst>
            <a:ext uri="{FF2B5EF4-FFF2-40B4-BE49-F238E27FC236}">
              <a16:creationId xmlns:a16="http://schemas.microsoft.com/office/drawing/2014/main" id="{312BC925-5474-498D-8CFC-8E08C94A95D2}"/>
            </a:ext>
          </a:extLst>
        </xdr:cNvPr>
        <xdr:cNvCxnSpPr/>
      </xdr:nvCxnSpPr>
      <xdr:spPr>
        <a:xfrm>
          <a:off x="11207750" y="5143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318" name="テキスト ボックス 317">
          <a:extLst>
            <a:ext uri="{FF2B5EF4-FFF2-40B4-BE49-F238E27FC236}">
              <a16:creationId xmlns:a16="http://schemas.microsoft.com/office/drawing/2014/main" id="{104E6583-92BB-40FD-A0E4-E93737ED7BDC}"/>
            </a:ext>
          </a:extLst>
        </xdr:cNvPr>
        <xdr:cNvSpPr txBox="1"/>
      </xdr:nvSpPr>
      <xdr:spPr>
        <a:xfrm>
          <a:off x="10906911" y="50076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319" name="【認定こども園・幼稚園・保育所】&#10;有形固定資産減価償却率グラフ枠">
          <a:extLst>
            <a:ext uri="{FF2B5EF4-FFF2-40B4-BE49-F238E27FC236}">
              <a16:creationId xmlns:a16="http://schemas.microsoft.com/office/drawing/2014/main" id="{0CC58BA5-82F9-4DDB-BD8F-5643F9EA4044}"/>
            </a:ext>
          </a:extLst>
        </xdr:cNvPr>
        <xdr:cNvSpPr/>
      </xdr:nvSpPr>
      <xdr:spPr>
        <a:xfrm>
          <a:off x="11207750" y="51435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51435</xdr:rowOff>
    </xdr:from>
    <xdr:to>
      <xdr:col>85</xdr:col>
      <xdr:colOff>126364</xdr:colOff>
      <xdr:row>42</xdr:row>
      <xdr:rowOff>38100</xdr:rowOff>
    </xdr:to>
    <xdr:cxnSp macro="">
      <xdr:nvCxnSpPr>
        <xdr:cNvPr id="320" name="直線コネクタ 319">
          <a:extLst>
            <a:ext uri="{FF2B5EF4-FFF2-40B4-BE49-F238E27FC236}">
              <a16:creationId xmlns:a16="http://schemas.microsoft.com/office/drawing/2014/main" id="{FD90C3C2-8F29-4EFB-89C6-EA49B3C33028}"/>
            </a:ext>
          </a:extLst>
        </xdr:cNvPr>
        <xdr:cNvCxnSpPr/>
      </xdr:nvCxnSpPr>
      <xdr:spPr>
        <a:xfrm flipV="1">
          <a:off x="14699614" y="5506085"/>
          <a:ext cx="0" cy="14725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321" name="【認定こども園・幼稚園・保育所】&#10;有形固定資産減価償却率最小値テキスト">
          <a:extLst>
            <a:ext uri="{FF2B5EF4-FFF2-40B4-BE49-F238E27FC236}">
              <a16:creationId xmlns:a16="http://schemas.microsoft.com/office/drawing/2014/main" id="{B61FA02A-04D6-4077-AB8A-2D91FDF3FD27}"/>
            </a:ext>
          </a:extLst>
        </xdr:cNvPr>
        <xdr:cNvSpPr txBox="1"/>
      </xdr:nvSpPr>
      <xdr:spPr>
        <a:xfrm>
          <a:off x="14738350" y="6982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322" name="直線コネクタ 321">
          <a:extLst>
            <a:ext uri="{FF2B5EF4-FFF2-40B4-BE49-F238E27FC236}">
              <a16:creationId xmlns:a16="http://schemas.microsoft.com/office/drawing/2014/main" id="{BFFBC171-029B-4BDB-A9F1-89F62DDC6A3E}"/>
            </a:ext>
          </a:extLst>
        </xdr:cNvPr>
        <xdr:cNvCxnSpPr/>
      </xdr:nvCxnSpPr>
      <xdr:spPr>
        <a:xfrm>
          <a:off x="14611350" y="69786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169562</xdr:rowOff>
    </xdr:from>
    <xdr:ext cx="405111" cy="259045"/>
    <xdr:sp macro="" textlink="">
      <xdr:nvSpPr>
        <xdr:cNvPr id="323" name="【認定こども園・幼稚園・保育所】&#10;有形固定資産減価償却率最大値テキスト">
          <a:extLst>
            <a:ext uri="{FF2B5EF4-FFF2-40B4-BE49-F238E27FC236}">
              <a16:creationId xmlns:a16="http://schemas.microsoft.com/office/drawing/2014/main" id="{7B80987C-730B-4606-862D-81F3DCC588E6}"/>
            </a:ext>
          </a:extLst>
        </xdr:cNvPr>
        <xdr:cNvSpPr txBox="1"/>
      </xdr:nvSpPr>
      <xdr:spPr>
        <a:xfrm>
          <a:off x="14738350" y="5287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51435</xdr:rowOff>
    </xdr:from>
    <xdr:to>
      <xdr:col>86</xdr:col>
      <xdr:colOff>25400</xdr:colOff>
      <xdr:row>33</xdr:row>
      <xdr:rowOff>51435</xdr:rowOff>
    </xdr:to>
    <xdr:cxnSp macro="">
      <xdr:nvCxnSpPr>
        <xdr:cNvPr id="324" name="直線コネクタ 323">
          <a:extLst>
            <a:ext uri="{FF2B5EF4-FFF2-40B4-BE49-F238E27FC236}">
              <a16:creationId xmlns:a16="http://schemas.microsoft.com/office/drawing/2014/main" id="{8D562647-3B2A-44B9-8625-BF9E20CAF563}"/>
            </a:ext>
          </a:extLst>
        </xdr:cNvPr>
        <xdr:cNvCxnSpPr/>
      </xdr:nvCxnSpPr>
      <xdr:spPr>
        <a:xfrm>
          <a:off x="14611350" y="550608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25417</xdr:rowOff>
    </xdr:from>
    <xdr:ext cx="405111" cy="259045"/>
    <xdr:sp macro="" textlink="">
      <xdr:nvSpPr>
        <xdr:cNvPr id="325" name="【認定こども園・幼稚園・保育所】&#10;有形固定資産減価償却率平均値テキスト">
          <a:extLst>
            <a:ext uri="{FF2B5EF4-FFF2-40B4-BE49-F238E27FC236}">
              <a16:creationId xmlns:a16="http://schemas.microsoft.com/office/drawing/2014/main" id="{A6C0A224-D68B-42D0-B690-CC79EA823FC2}"/>
            </a:ext>
          </a:extLst>
        </xdr:cNvPr>
        <xdr:cNvSpPr txBox="1"/>
      </xdr:nvSpPr>
      <xdr:spPr>
        <a:xfrm>
          <a:off x="14738350" y="59753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2540</xdr:rowOff>
    </xdr:from>
    <xdr:to>
      <xdr:col>85</xdr:col>
      <xdr:colOff>177800</xdr:colOff>
      <xdr:row>37</xdr:row>
      <xdr:rowOff>104140</xdr:rowOff>
    </xdr:to>
    <xdr:sp macro="" textlink="">
      <xdr:nvSpPr>
        <xdr:cNvPr id="326" name="フローチャート: 判断 325">
          <a:extLst>
            <a:ext uri="{FF2B5EF4-FFF2-40B4-BE49-F238E27FC236}">
              <a16:creationId xmlns:a16="http://schemas.microsoft.com/office/drawing/2014/main" id="{C5EB8C06-94A0-4A2B-B9E6-50347193F031}"/>
            </a:ext>
          </a:extLst>
        </xdr:cNvPr>
        <xdr:cNvSpPr/>
      </xdr:nvSpPr>
      <xdr:spPr>
        <a:xfrm>
          <a:off x="14649450" y="6117590"/>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101600</xdr:rowOff>
    </xdr:from>
    <xdr:to>
      <xdr:col>81</xdr:col>
      <xdr:colOff>101600</xdr:colOff>
      <xdr:row>37</xdr:row>
      <xdr:rowOff>31750</xdr:rowOff>
    </xdr:to>
    <xdr:sp macro="" textlink="">
      <xdr:nvSpPr>
        <xdr:cNvPr id="327" name="フローチャート: 判断 326">
          <a:extLst>
            <a:ext uri="{FF2B5EF4-FFF2-40B4-BE49-F238E27FC236}">
              <a16:creationId xmlns:a16="http://schemas.microsoft.com/office/drawing/2014/main" id="{8E77F8C4-73BE-4A9C-8E7E-9212B8A0BC36}"/>
            </a:ext>
          </a:extLst>
        </xdr:cNvPr>
        <xdr:cNvSpPr/>
      </xdr:nvSpPr>
      <xdr:spPr>
        <a:xfrm>
          <a:off x="13887450" y="60515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55880</xdr:rowOff>
    </xdr:from>
    <xdr:to>
      <xdr:col>76</xdr:col>
      <xdr:colOff>165100</xdr:colOff>
      <xdr:row>36</xdr:row>
      <xdr:rowOff>157480</xdr:rowOff>
    </xdr:to>
    <xdr:sp macro="" textlink="">
      <xdr:nvSpPr>
        <xdr:cNvPr id="328" name="フローチャート: 判断 327">
          <a:extLst>
            <a:ext uri="{FF2B5EF4-FFF2-40B4-BE49-F238E27FC236}">
              <a16:creationId xmlns:a16="http://schemas.microsoft.com/office/drawing/2014/main" id="{72A170C6-2B9C-4273-8286-89BC748659F6}"/>
            </a:ext>
          </a:extLst>
        </xdr:cNvPr>
        <xdr:cNvSpPr/>
      </xdr:nvSpPr>
      <xdr:spPr>
        <a:xfrm>
          <a:off x="13093700" y="6005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42545</xdr:rowOff>
    </xdr:from>
    <xdr:to>
      <xdr:col>72</xdr:col>
      <xdr:colOff>38100</xdr:colOff>
      <xdr:row>36</xdr:row>
      <xdr:rowOff>144145</xdr:rowOff>
    </xdr:to>
    <xdr:sp macro="" textlink="">
      <xdr:nvSpPr>
        <xdr:cNvPr id="329" name="フローチャート: 判断 328">
          <a:extLst>
            <a:ext uri="{FF2B5EF4-FFF2-40B4-BE49-F238E27FC236}">
              <a16:creationId xmlns:a16="http://schemas.microsoft.com/office/drawing/2014/main" id="{6ADDDD13-04D5-4285-89C4-C1AB1528161C}"/>
            </a:ext>
          </a:extLst>
        </xdr:cNvPr>
        <xdr:cNvSpPr/>
      </xdr:nvSpPr>
      <xdr:spPr>
        <a:xfrm>
          <a:off x="12299950" y="599249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17780</xdr:rowOff>
    </xdr:from>
    <xdr:to>
      <xdr:col>67</xdr:col>
      <xdr:colOff>101600</xdr:colOff>
      <xdr:row>36</xdr:row>
      <xdr:rowOff>119380</xdr:rowOff>
    </xdr:to>
    <xdr:sp macro="" textlink="">
      <xdr:nvSpPr>
        <xdr:cNvPr id="330" name="フローチャート: 判断 329">
          <a:extLst>
            <a:ext uri="{FF2B5EF4-FFF2-40B4-BE49-F238E27FC236}">
              <a16:creationId xmlns:a16="http://schemas.microsoft.com/office/drawing/2014/main" id="{91416023-C2B6-49B3-B06B-8EB9641DB276}"/>
            </a:ext>
          </a:extLst>
        </xdr:cNvPr>
        <xdr:cNvSpPr/>
      </xdr:nvSpPr>
      <xdr:spPr>
        <a:xfrm>
          <a:off x="11487150" y="5967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31" name="テキスト ボックス 330">
          <a:extLst>
            <a:ext uri="{FF2B5EF4-FFF2-40B4-BE49-F238E27FC236}">
              <a16:creationId xmlns:a16="http://schemas.microsoft.com/office/drawing/2014/main" id="{CE85EAE7-8298-4218-B98D-E58DFB52C307}"/>
            </a:ext>
          </a:extLst>
        </xdr:cNvPr>
        <xdr:cNvSpPr txBox="1"/>
      </xdr:nvSpPr>
      <xdr:spPr>
        <a:xfrm>
          <a:off x="14528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32" name="テキスト ボックス 331">
          <a:extLst>
            <a:ext uri="{FF2B5EF4-FFF2-40B4-BE49-F238E27FC236}">
              <a16:creationId xmlns:a16="http://schemas.microsoft.com/office/drawing/2014/main" id="{613387A0-4609-4D81-BE77-7E8394E85EAD}"/>
            </a:ext>
          </a:extLst>
        </xdr:cNvPr>
        <xdr:cNvSpPr txBox="1"/>
      </xdr:nvSpPr>
      <xdr:spPr>
        <a:xfrm>
          <a:off x="13766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33" name="テキスト ボックス 332">
          <a:extLst>
            <a:ext uri="{FF2B5EF4-FFF2-40B4-BE49-F238E27FC236}">
              <a16:creationId xmlns:a16="http://schemas.microsoft.com/office/drawing/2014/main" id="{92953CE7-24E9-4DEF-94FC-E0F15F97A1BE}"/>
            </a:ext>
          </a:extLst>
        </xdr:cNvPr>
        <xdr:cNvSpPr txBox="1"/>
      </xdr:nvSpPr>
      <xdr:spPr>
        <a:xfrm>
          <a:off x="129730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34" name="テキスト ボックス 333">
          <a:extLst>
            <a:ext uri="{FF2B5EF4-FFF2-40B4-BE49-F238E27FC236}">
              <a16:creationId xmlns:a16="http://schemas.microsoft.com/office/drawing/2014/main" id="{AA6135E9-FF86-4272-9046-520E71A5DE3C}"/>
            </a:ext>
          </a:extLst>
        </xdr:cNvPr>
        <xdr:cNvSpPr txBox="1"/>
      </xdr:nvSpPr>
      <xdr:spPr>
        <a:xfrm>
          <a:off x="121729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35" name="テキスト ボックス 334">
          <a:extLst>
            <a:ext uri="{FF2B5EF4-FFF2-40B4-BE49-F238E27FC236}">
              <a16:creationId xmlns:a16="http://schemas.microsoft.com/office/drawing/2014/main" id="{9C959041-0C1F-443D-9A29-75BE16924C8D}"/>
            </a:ext>
          </a:extLst>
        </xdr:cNvPr>
        <xdr:cNvSpPr txBox="1"/>
      </xdr:nvSpPr>
      <xdr:spPr>
        <a:xfrm>
          <a:off x="113665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80645</xdr:rowOff>
    </xdr:from>
    <xdr:to>
      <xdr:col>85</xdr:col>
      <xdr:colOff>177800</xdr:colOff>
      <xdr:row>39</xdr:row>
      <xdr:rowOff>10795</xdr:rowOff>
    </xdr:to>
    <xdr:sp macro="" textlink="">
      <xdr:nvSpPr>
        <xdr:cNvPr id="336" name="楕円 335">
          <a:extLst>
            <a:ext uri="{FF2B5EF4-FFF2-40B4-BE49-F238E27FC236}">
              <a16:creationId xmlns:a16="http://schemas.microsoft.com/office/drawing/2014/main" id="{4AF76A58-8052-44A3-BCE9-48BDDDD9F17D}"/>
            </a:ext>
          </a:extLst>
        </xdr:cNvPr>
        <xdr:cNvSpPr/>
      </xdr:nvSpPr>
      <xdr:spPr>
        <a:xfrm>
          <a:off x="14649450" y="636079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59072</xdr:rowOff>
    </xdr:from>
    <xdr:ext cx="405111" cy="259045"/>
    <xdr:sp macro="" textlink="">
      <xdr:nvSpPr>
        <xdr:cNvPr id="337" name="【認定こども園・幼稚園・保育所】&#10;有形固定資産減価償却率該当値テキスト">
          <a:extLst>
            <a:ext uri="{FF2B5EF4-FFF2-40B4-BE49-F238E27FC236}">
              <a16:creationId xmlns:a16="http://schemas.microsoft.com/office/drawing/2014/main" id="{BC8AA0E2-5EA7-4440-BAED-BD691044E398}"/>
            </a:ext>
          </a:extLst>
        </xdr:cNvPr>
        <xdr:cNvSpPr txBox="1"/>
      </xdr:nvSpPr>
      <xdr:spPr>
        <a:xfrm>
          <a:off x="14738350" y="6339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31115</xdr:rowOff>
    </xdr:from>
    <xdr:to>
      <xdr:col>81</xdr:col>
      <xdr:colOff>101600</xdr:colOff>
      <xdr:row>38</xdr:row>
      <xdr:rowOff>132715</xdr:rowOff>
    </xdr:to>
    <xdr:sp macro="" textlink="">
      <xdr:nvSpPr>
        <xdr:cNvPr id="338" name="楕円 337">
          <a:extLst>
            <a:ext uri="{FF2B5EF4-FFF2-40B4-BE49-F238E27FC236}">
              <a16:creationId xmlns:a16="http://schemas.microsoft.com/office/drawing/2014/main" id="{1771E7ED-68C5-4EA1-A36E-F9E4DD9882E5}"/>
            </a:ext>
          </a:extLst>
        </xdr:cNvPr>
        <xdr:cNvSpPr/>
      </xdr:nvSpPr>
      <xdr:spPr>
        <a:xfrm>
          <a:off x="13887450" y="6311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81915</xdr:rowOff>
    </xdr:from>
    <xdr:to>
      <xdr:col>85</xdr:col>
      <xdr:colOff>127000</xdr:colOff>
      <xdr:row>38</xdr:row>
      <xdr:rowOff>131445</xdr:rowOff>
    </xdr:to>
    <xdr:cxnSp macro="">
      <xdr:nvCxnSpPr>
        <xdr:cNvPr id="339" name="直線コネクタ 338">
          <a:extLst>
            <a:ext uri="{FF2B5EF4-FFF2-40B4-BE49-F238E27FC236}">
              <a16:creationId xmlns:a16="http://schemas.microsoft.com/office/drawing/2014/main" id="{4161D4B4-FB30-4C1A-900A-8F61E40E9139}"/>
            </a:ext>
          </a:extLst>
        </xdr:cNvPr>
        <xdr:cNvCxnSpPr/>
      </xdr:nvCxnSpPr>
      <xdr:spPr>
        <a:xfrm>
          <a:off x="13938250" y="6362065"/>
          <a:ext cx="762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153035</xdr:rowOff>
    </xdr:from>
    <xdr:to>
      <xdr:col>76</xdr:col>
      <xdr:colOff>165100</xdr:colOff>
      <xdr:row>38</xdr:row>
      <xdr:rowOff>83185</xdr:rowOff>
    </xdr:to>
    <xdr:sp macro="" textlink="">
      <xdr:nvSpPr>
        <xdr:cNvPr id="340" name="楕円 339">
          <a:extLst>
            <a:ext uri="{FF2B5EF4-FFF2-40B4-BE49-F238E27FC236}">
              <a16:creationId xmlns:a16="http://schemas.microsoft.com/office/drawing/2014/main" id="{87D1980F-BA05-4F6C-876A-0F0B34634FA7}"/>
            </a:ext>
          </a:extLst>
        </xdr:cNvPr>
        <xdr:cNvSpPr/>
      </xdr:nvSpPr>
      <xdr:spPr>
        <a:xfrm>
          <a:off x="13093700" y="626808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32385</xdr:rowOff>
    </xdr:from>
    <xdr:to>
      <xdr:col>81</xdr:col>
      <xdr:colOff>50800</xdr:colOff>
      <xdr:row>38</xdr:row>
      <xdr:rowOff>81915</xdr:rowOff>
    </xdr:to>
    <xdr:cxnSp macro="">
      <xdr:nvCxnSpPr>
        <xdr:cNvPr id="341" name="直線コネクタ 340">
          <a:extLst>
            <a:ext uri="{FF2B5EF4-FFF2-40B4-BE49-F238E27FC236}">
              <a16:creationId xmlns:a16="http://schemas.microsoft.com/office/drawing/2014/main" id="{6738AE04-1D07-45DD-974C-214F7B5AEC69}"/>
            </a:ext>
          </a:extLst>
        </xdr:cNvPr>
        <xdr:cNvCxnSpPr/>
      </xdr:nvCxnSpPr>
      <xdr:spPr>
        <a:xfrm>
          <a:off x="13144500" y="6312535"/>
          <a:ext cx="79375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105410</xdr:rowOff>
    </xdr:from>
    <xdr:to>
      <xdr:col>72</xdr:col>
      <xdr:colOff>38100</xdr:colOff>
      <xdr:row>38</xdr:row>
      <xdr:rowOff>35560</xdr:rowOff>
    </xdr:to>
    <xdr:sp macro="" textlink="">
      <xdr:nvSpPr>
        <xdr:cNvPr id="342" name="楕円 341">
          <a:extLst>
            <a:ext uri="{FF2B5EF4-FFF2-40B4-BE49-F238E27FC236}">
              <a16:creationId xmlns:a16="http://schemas.microsoft.com/office/drawing/2014/main" id="{D97AA01A-1C94-47B7-ACDF-54940C8BA4B9}"/>
            </a:ext>
          </a:extLst>
        </xdr:cNvPr>
        <xdr:cNvSpPr/>
      </xdr:nvSpPr>
      <xdr:spPr>
        <a:xfrm>
          <a:off x="12299950" y="622046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156210</xdr:rowOff>
    </xdr:from>
    <xdr:to>
      <xdr:col>76</xdr:col>
      <xdr:colOff>114300</xdr:colOff>
      <xdr:row>38</xdr:row>
      <xdr:rowOff>32385</xdr:rowOff>
    </xdr:to>
    <xdr:cxnSp macro="">
      <xdr:nvCxnSpPr>
        <xdr:cNvPr id="343" name="直線コネクタ 342">
          <a:extLst>
            <a:ext uri="{FF2B5EF4-FFF2-40B4-BE49-F238E27FC236}">
              <a16:creationId xmlns:a16="http://schemas.microsoft.com/office/drawing/2014/main" id="{44AF9466-CD24-437F-A05A-851143E3E622}"/>
            </a:ext>
          </a:extLst>
        </xdr:cNvPr>
        <xdr:cNvCxnSpPr/>
      </xdr:nvCxnSpPr>
      <xdr:spPr>
        <a:xfrm>
          <a:off x="12344400" y="6271260"/>
          <a:ext cx="800100" cy="412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116840</xdr:rowOff>
    </xdr:from>
    <xdr:to>
      <xdr:col>67</xdr:col>
      <xdr:colOff>101600</xdr:colOff>
      <xdr:row>38</xdr:row>
      <xdr:rowOff>46990</xdr:rowOff>
    </xdr:to>
    <xdr:sp macro="" textlink="">
      <xdr:nvSpPr>
        <xdr:cNvPr id="344" name="楕円 343">
          <a:extLst>
            <a:ext uri="{FF2B5EF4-FFF2-40B4-BE49-F238E27FC236}">
              <a16:creationId xmlns:a16="http://schemas.microsoft.com/office/drawing/2014/main" id="{60B7B962-FBAB-4B54-A525-F50E06F90B28}"/>
            </a:ext>
          </a:extLst>
        </xdr:cNvPr>
        <xdr:cNvSpPr/>
      </xdr:nvSpPr>
      <xdr:spPr>
        <a:xfrm>
          <a:off x="11487150" y="623189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156210</xdr:rowOff>
    </xdr:from>
    <xdr:to>
      <xdr:col>71</xdr:col>
      <xdr:colOff>177800</xdr:colOff>
      <xdr:row>37</xdr:row>
      <xdr:rowOff>167640</xdr:rowOff>
    </xdr:to>
    <xdr:cxnSp macro="">
      <xdr:nvCxnSpPr>
        <xdr:cNvPr id="345" name="直線コネクタ 344">
          <a:extLst>
            <a:ext uri="{FF2B5EF4-FFF2-40B4-BE49-F238E27FC236}">
              <a16:creationId xmlns:a16="http://schemas.microsoft.com/office/drawing/2014/main" id="{5AF5EEB3-B1D8-4535-B4BA-DD14CD40299B}"/>
            </a:ext>
          </a:extLst>
        </xdr:cNvPr>
        <xdr:cNvCxnSpPr/>
      </xdr:nvCxnSpPr>
      <xdr:spPr>
        <a:xfrm flipV="1">
          <a:off x="11537950" y="6271260"/>
          <a:ext cx="80645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48277</xdr:rowOff>
    </xdr:from>
    <xdr:ext cx="405111" cy="259045"/>
    <xdr:sp macro="" textlink="">
      <xdr:nvSpPr>
        <xdr:cNvPr id="346" name="n_1aveValue【認定こども園・幼稚園・保育所】&#10;有形固定資産減価償却率">
          <a:extLst>
            <a:ext uri="{FF2B5EF4-FFF2-40B4-BE49-F238E27FC236}">
              <a16:creationId xmlns:a16="http://schemas.microsoft.com/office/drawing/2014/main" id="{EE50A2EE-3AFF-46F6-99A9-DD2C520F4E85}"/>
            </a:ext>
          </a:extLst>
        </xdr:cNvPr>
        <xdr:cNvSpPr txBox="1"/>
      </xdr:nvSpPr>
      <xdr:spPr>
        <a:xfrm>
          <a:off x="13742044" y="5833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2557</xdr:rowOff>
    </xdr:from>
    <xdr:ext cx="405111" cy="259045"/>
    <xdr:sp macro="" textlink="">
      <xdr:nvSpPr>
        <xdr:cNvPr id="347" name="n_2aveValue【認定こども園・幼稚園・保育所】&#10;有形固定資産減価償却率">
          <a:extLst>
            <a:ext uri="{FF2B5EF4-FFF2-40B4-BE49-F238E27FC236}">
              <a16:creationId xmlns:a16="http://schemas.microsoft.com/office/drawing/2014/main" id="{1CA90874-2635-43FF-B655-E6BA9F46A897}"/>
            </a:ext>
          </a:extLst>
        </xdr:cNvPr>
        <xdr:cNvSpPr txBox="1"/>
      </xdr:nvSpPr>
      <xdr:spPr>
        <a:xfrm>
          <a:off x="12960994" y="5787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160672</xdr:rowOff>
    </xdr:from>
    <xdr:ext cx="405111" cy="259045"/>
    <xdr:sp macro="" textlink="">
      <xdr:nvSpPr>
        <xdr:cNvPr id="348" name="n_3aveValue【認定こども園・幼稚園・保育所】&#10;有形固定資産減価償却率">
          <a:extLst>
            <a:ext uri="{FF2B5EF4-FFF2-40B4-BE49-F238E27FC236}">
              <a16:creationId xmlns:a16="http://schemas.microsoft.com/office/drawing/2014/main" id="{99BFD550-9E98-4F02-AF62-BF06E31AF62C}"/>
            </a:ext>
          </a:extLst>
        </xdr:cNvPr>
        <xdr:cNvSpPr txBox="1"/>
      </xdr:nvSpPr>
      <xdr:spPr>
        <a:xfrm>
          <a:off x="12167244" y="5780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135907</xdr:rowOff>
    </xdr:from>
    <xdr:ext cx="405111" cy="259045"/>
    <xdr:sp macro="" textlink="">
      <xdr:nvSpPr>
        <xdr:cNvPr id="349" name="n_4aveValue【認定こども園・幼稚園・保育所】&#10;有形固定資産減価償却率">
          <a:extLst>
            <a:ext uri="{FF2B5EF4-FFF2-40B4-BE49-F238E27FC236}">
              <a16:creationId xmlns:a16="http://schemas.microsoft.com/office/drawing/2014/main" id="{4DD00D9D-F48B-44BE-BE40-7F3C04845984}"/>
            </a:ext>
          </a:extLst>
        </xdr:cNvPr>
        <xdr:cNvSpPr txBox="1"/>
      </xdr:nvSpPr>
      <xdr:spPr>
        <a:xfrm>
          <a:off x="11354444" y="5755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38</xdr:row>
      <xdr:rowOff>123842</xdr:rowOff>
    </xdr:from>
    <xdr:ext cx="405111" cy="259045"/>
    <xdr:sp macro="" textlink="">
      <xdr:nvSpPr>
        <xdr:cNvPr id="350" name="n_1mainValue【認定こども園・幼稚園・保育所】&#10;有形固定資産減価償却率">
          <a:extLst>
            <a:ext uri="{FF2B5EF4-FFF2-40B4-BE49-F238E27FC236}">
              <a16:creationId xmlns:a16="http://schemas.microsoft.com/office/drawing/2014/main" id="{50D3FACA-B237-475A-B883-95544D28E2DC}"/>
            </a:ext>
          </a:extLst>
        </xdr:cNvPr>
        <xdr:cNvSpPr txBox="1"/>
      </xdr:nvSpPr>
      <xdr:spPr>
        <a:xfrm>
          <a:off x="13742044" y="6403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74312</xdr:rowOff>
    </xdr:from>
    <xdr:ext cx="405111" cy="259045"/>
    <xdr:sp macro="" textlink="">
      <xdr:nvSpPr>
        <xdr:cNvPr id="351" name="n_2mainValue【認定こども園・幼稚園・保育所】&#10;有形固定資産減価償却率">
          <a:extLst>
            <a:ext uri="{FF2B5EF4-FFF2-40B4-BE49-F238E27FC236}">
              <a16:creationId xmlns:a16="http://schemas.microsoft.com/office/drawing/2014/main" id="{744CC5EC-F13E-4889-9769-99348CBE3899}"/>
            </a:ext>
          </a:extLst>
        </xdr:cNvPr>
        <xdr:cNvSpPr txBox="1"/>
      </xdr:nvSpPr>
      <xdr:spPr>
        <a:xfrm>
          <a:off x="12960994" y="6354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26687</xdr:rowOff>
    </xdr:from>
    <xdr:ext cx="405111" cy="259045"/>
    <xdr:sp macro="" textlink="">
      <xdr:nvSpPr>
        <xdr:cNvPr id="352" name="n_3mainValue【認定こども園・幼稚園・保育所】&#10;有形固定資産減価償却率">
          <a:extLst>
            <a:ext uri="{FF2B5EF4-FFF2-40B4-BE49-F238E27FC236}">
              <a16:creationId xmlns:a16="http://schemas.microsoft.com/office/drawing/2014/main" id="{C45298C1-37AC-4FE5-A735-96672CE86CAC}"/>
            </a:ext>
          </a:extLst>
        </xdr:cNvPr>
        <xdr:cNvSpPr txBox="1"/>
      </xdr:nvSpPr>
      <xdr:spPr>
        <a:xfrm>
          <a:off x="12167244" y="6306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38117</xdr:rowOff>
    </xdr:from>
    <xdr:ext cx="405111" cy="259045"/>
    <xdr:sp macro="" textlink="">
      <xdr:nvSpPr>
        <xdr:cNvPr id="353" name="n_4mainValue【認定こども園・幼稚園・保育所】&#10;有形固定資産減価償却率">
          <a:extLst>
            <a:ext uri="{FF2B5EF4-FFF2-40B4-BE49-F238E27FC236}">
              <a16:creationId xmlns:a16="http://schemas.microsoft.com/office/drawing/2014/main" id="{A32E9B09-154E-41D4-9301-D35DBA4CF39A}"/>
            </a:ext>
          </a:extLst>
        </xdr:cNvPr>
        <xdr:cNvSpPr txBox="1"/>
      </xdr:nvSpPr>
      <xdr:spPr>
        <a:xfrm>
          <a:off x="11354444" y="6318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54" name="正方形/長方形 353">
          <a:extLst>
            <a:ext uri="{FF2B5EF4-FFF2-40B4-BE49-F238E27FC236}">
              <a16:creationId xmlns:a16="http://schemas.microsoft.com/office/drawing/2014/main" id="{63C450D7-B955-4604-8E59-C720864F81B9}"/>
            </a:ext>
          </a:extLst>
        </xdr:cNvPr>
        <xdr:cNvSpPr/>
      </xdr:nvSpPr>
      <xdr:spPr>
        <a:xfrm>
          <a:off x="16459200" y="40449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55" name="正方形/長方形 354">
          <a:extLst>
            <a:ext uri="{FF2B5EF4-FFF2-40B4-BE49-F238E27FC236}">
              <a16:creationId xmlns:a16="http://schemas.microsoft.com/office/drawing/2014/main" id="{2F33A6A6-8B92-4D0F-8293-D48F02E76097}"/>
            </a:ext>
          </a:extLst>
        </xdr:cNvPr>
        <xdr:cNvSpPr/>
      </xdr:nvSpPr>
      <xdr:spPr>
        <a:xfrm>
          <a:off x="165862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56" name="正方形/長方形 355">
          <a:extLst>
            <a:ext uri="{FF2B5EF4-FFF2-40B4-BE49-F238E27FC236}">
              <a16:creationId xmlns:a16="http://schemas.microsoft.com/office/drawing/2014/main" id="{0928E108-D8D2-45BA-9C0B-57B79A563116}"/>
            </a:ext>
          </a:extLst>
        </xdr:cNvPr>
        <xdr:cNvSpPr/>
      </xdr:nvSpPr>
      <xdr:spPr>
        <a:xfrm>
          <a:off x="165862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57" name="正方形/長方形 356">
          <a:extLst>
            <a:ext uri="{FF2B5EF4-FFF2-40B4-BE49-F238E27FC236}">
              <a16:creationId xmlns:a16="http://schemas.microsoft.com/office/drawing/2014/main" id="{D1FC06F6-09C1-4D0C-B5EA-A434B3DAB48C}"/>
            </a:ext>
          </a:extLst>
        </xdr:cNvPr>
        <xdr:cNvSpPr/>
      </xdr:nvSpPr>
      <xdr:spPr>
        <a:xfrm>
          <a:off x="174879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58" name="正方形/長方形 357">
          <a:extLst>
            <a:ext uri="{FF2B5EF4-FFF2-40B4-BE49-F238E27FC236}">
              <a16:creationId xmlns:a16="http://schemas.microsoft.com/office/drawing/2014/main" id="{7D12CF6E-AD97-4F92-BE4F-554FB6310C83}"/>
            </a:ext>
          </a:extLst>
        </xdr:cNvPr>
        <xdr:cNvSpPr/>
      </xdr:nvSpPr>
      <xdr:spPr>
        <a:xfrm>
          <a:off x="174879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59" name="正方形/長方形 358">
          <a:extLst>
            <a:ext uri="{FF2B5EF4-FFF2-40B4-BE49-F238E27FC236}">
              <a16:creationId xmlns:a16="http://schemas.microsoft.com/office/drawing/2014/main" id="{1A193A12-076C-4575-AF38-077E762D5356}"/>
            </a:ext>
          </a:extLst>
        </xdr:cNvPr>
        <xdr:cNvSpPr/>
      </xdr:nvSpPr>
      <xdr:spPr>
        <a:xfrm>
          <a:off x="185166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60" name="正方形/長方形 359">
          <a:extLst>
            <a:ext uri="{FF2B5EF4-FFF2-40B4-BE49-F238E27FC236}">
              <a16:creationId xmlns:a16="http://schemas.microsoft.com/office/drawing/2014/main" id="{A62E95CF-A0D3-4CF1-B303-65146FE9668B}"/>
            </a:ext>
          </a:extLst>
        </xdr:cNvPr>
        <xdr:cNvSpPr/>
      </xdr:nvSpPr>
      <xdr:spPr>
        <a:xfrm>
          <a:off x="185166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61" name="正方形/長方形 360">
          <a:extLst>
            <a:ext uri="{FF2B5EF4-FFF2-40B4-BE49-F238E27FC236}">
              <a16:creationId xmlns:a16="http://schemas.microsoft.com/office/drawing/2014/main" id="{0DF2F22C-4A5C-4258-AC3F-28B2744C2A90}"/>
            </a:ext>
          </a:extLst>
        </xdr:cNvPr>
        <xdr:cNvSpPr/>
      </xdr:nvSpPr>
      <xdr:spPr>
        <a:xfrm>
          <a:off x="16459200" y="51435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62" name="テキスト ボックス 361">
          <a:extLst>
            <a:ext uri="{FF2B5EF4-FFF2-40B4-BE49-F238E27FC236}">
              <a16:creationId xmlns:a16="http://schemas.microsoft.com/office/drawing/2014/main" id="{52D40440-61B1-4765-B5FB-D28BAB1F2B91}"/>
            </a:ext>
          </a:extLst>
        </xdr:cNvPr>
        <xdr:cNvSpPr txBox="1"/>
      </xdr:nvSpPr>
      <xdr:spPr>
        <a:xfrm>
          <a:off x="16440150" y="49593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63" name="直線コネクタ 362">
          <a:extLst>
            <a:ext uri="{FF2B5EF4-FFF2-40B4-BE49-F238E27FC236}">
              <a16:creationId xmlns:a16="http://schemas.microsoft.com/office/drawing/2014/main" id="{8C1A7B12-F998-4F51-B62F-8D1654C11A97}"/>
            </a:ext>
          </a:extLst>
        </xdr:cNvPr>
        <xdr:cNvCxnSpPr/>
      </xdr:nvCxnSpPr>
      <xdr:spPr>
        <a:xfrm>
          <a:off x="16459200" y="7346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364" name="直線コネクタ 363">
          <a:extLst>
            <a:ext uri="{FF2B5EF4-FFF2-40B4-BE49-F238E27FC236}">
              <a16:creationId xmlns:a16="http://schemas.microsoft.com/office/drawing/2014/main" id="{CA252E0F-F7DD-4EA8-81B0-71EEA78D7C8F}"/>
            </a:ext>
          </a:extLst>
        </xdr:cNvPr>
        <xdr:cNvCxnSpPr/>
      </xdr:nvCxnSpPr>
      <xdr:spPr>
        <a:xfrm>
          <a:off x="16459200" y="6978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365" name="テキスト ボックス 364">
          <a:extLst>
            <a:ext uri="{FF2B5EF4-FFF2-40B4-BE49-F238E27FC236}">
              <a16:creationId xmlns:a16="http://schemas.microsoft.com/office/drawing/2014/main" id="{7A8E5216-8316-4035-9E7C-494E64833BD2}"/>
            </a:ext>
          </a:extLst>
        </xdr:cNvPr>
        <xdr:cNvSpPr txBox="1"/>
      </xdr:nvSpPr>
      <xdr:spPr>
        <a:xfrm>
          <a:off x="16049171" y="684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366" name="直線コネクタ 365">
          <a:extLst>
            <a:ext uri="{FF2B5EF4-FFF2-40B4-BE49-F238E27FC236}">
              <a16:creationId xmlns:a16="http://schemas.microsoft.com/office/drawing/2014/main" id="{4D5B7DD3-5D38-44CA-B2FA-467634B12A55}"/>
            </a:ext>
          </a:extLst>
        </xdr:cNvPr>
        <xdr:cNvCxnSpPr/>
      </xdr:nvCxnSpPr>
      <xdr:spPr>
        <a:xfrm>
          <a:off x="16459200" y="6610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367" name="テキスト ボックス 366">
          <a:extLst>
            <a:ext uri="{FF2B5EF4-FFF2-40B4-BE49-F238E27FC236}">
              <a16:creationId xmlns:a16="http://schemas.microsoft.com/office/drawing/2014/main" id="{AB31BAEF-8F63-4883-9459-3E5B38DA4BF6}"/>
            </a:ext>
          </a:extLst>
        </xdr:cNvPr>
        <xdr:cNvSpPr txBox="1"/>
      </xdr:nvSpPr>
      <xdr:spPr>
        <a:xfrm>
          <a:off x="16049171" y="6474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368" name="直線コネクタ 367">
          <a:extLst>
            <a:ext uri="{FF2B5EF4-FFF2-40B4-BE49-F238E27FC236}">
              <a16:creationId xmlns:a16="http://schemas.microsoft.com/office/drawing/2014/main" id="{6CBA4F12-A030-49D1-A8B0-66C7D446B318}"/>
            </a:ext>
          </a:extLst>
        </xdr:cNvPr>
        <xdr:cNvCxnSpPr/>
      </xdr:nvCxnSpPr>
      <xdr:spPr>
        <a:xfrm>
          <a:off x="16459200" y="624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369" name="テキスト ボックス 368">
          <a:extLst>
            <a:ext uri="{FF2B5EF4-FFF2-40B4-BE49-F238E27FC236}">
              <a16:creationId xmlns:a16="http://schemas.microsoft.com/office/drawing/2014/main" id="{14CC91CF-C901-4D5F-82CB-4AED3404A6B5}"/>
            </a:ext>
          </a:extLst>
        </xdr:cNvPr>
        <xdr:cNvSpPr txBox="1"/>
      </xdr:nvSpPr>
      <xdr:spPr>
        <a:xfrm>
          <a:off x="16049171" y="6112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370" name="直線コネクタ 369">
          <a:extLst>
            <a:ext uri="{FF2B5EF4-FFF2-40B4-BE49-F238E27FC236}">
              <a16:creationId xmlns:a16="http://schemas.microsoft.com/office/drawing/2014/main" id="{A24ADA6F-91B7-4B8B-9A20-9D968E6B5A3A}"/>
            </a:ext>
          </a:extLst>
        </xdr:cNvPr>
        <xdr:cNvCxnSpPr/>
      </xdr:nvCxnSpPr>
      <xdr:spPr>
        <a:xfrm>
          <a:off x="16459200" y="5880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371" name="テキスト ボックス 370">
          <a:extLst>
            <a:ext uri="{FF2B5EF4-FFF2-40B4-BE49-F238E27FC236}">
              <a16:creationId xmlns:a16="http://schemas.microsoft.com/office/drawing/2014/main" id="{597BD6AC-8C0F-4129-A3B2-A239BD51E85F}"/>
            </a:ext>
          </a:extLst>
        </xdr:cNvPr>
        <xdr:cNvSpPr txBox="1"/>
      </xdr:nvSpPr>
      <xdr:spPr>
        <a:xfrm>
          <a:off x="16049171" y="5744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372" name="直線コネクタ 371">
          <a:extLst>
            <a:ext uri="{FF2B5EF4-FFF2-40B4-BE49-F238E27FC236}">
              <a16:creationId xmlns:a16="http://schemas.microsoft.com/office/drawing/2014/main" id="{94667EEC-BB41-435A-A908-16B0CAEEF58F}"/>
            </a:ext>
          </a:extLst>
        </xdr:cNvPr>
        <xdr:cNvCxnSpPr/>
      </xdr:nvCxnSpPr>
      <xdr:spPr>
        <a:xfrm>
          <a:off x="16459200" y="5511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373" name="テキスト ボックス 372">
          <a:extLst>
            <a:ext uri="{FF2B5EF4-FFF2-40B4-BE49-F238E27FC236}">
              <a16:creationId xmlns:a16="http://schemas.microsoft.com/office/drawing/2014/main" id="{CE73FEE6-A17B-4C15-B20F-55A9B4CF8D9D}"/>
            </a:ext>
          </a:extLst>
        </xdr:cNvPr>
        <xdr:cNvSpPr txBox="1"/>
      </xdr:nvSpPr>
      <xdr:spPr>
        <a:xfrm>
          <a:off x="16049171" y="537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74" name="直線コネクタ 373">
          <a:extLst>
            <a:ext uri="{FF2B5EF4-FFF2-40B4-BE49-F238E27FC236}">
              <a16:creationId xmlns:a16="http://schemas.microsoft.com/office/drawing/2014/main" id="{C055309F-75E9-4703-A71F-3B7BA194BC45}"/>
            </a:ext>
          </a:extLst>
        </xdr:cNvPr>
        <xdr:cNvCxnSpPr/>
      </xdr:nvCxnSpPr>
      <xdr:spPr>
        <a:xfrm>
          <a:off x="16459200" y="514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375" name="テキスト ボックス 374">
          <a:extLst>
            <a:ext uri="{FF2B5EF4-FFF2-40B4-BE49-F238E27FC236}">
              <a16:creationId xmlns:a16="http://schemas.microsoft.com/office/drawing/2014/main" id="{DCB8EAB9-B0A2-4424-95F3-78A8AFE44955}"/>
            </a:ext>
          </a:extLst>
        </xdr:cNvPr>
        <xdr:cNvSpPr txBox="1"/>
      </xdr:nvSpPr>
      <xdr:spPr>
        <a:xfrm>
          <a:off x="16049171" y="50076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76" name="【認定こども園・幼稚園・保育所】&#10;一人当たり面積グラフ枠">
          <a:extLst>
            <a:ext uri="{FF2B5EF4-FFF2-40B4-BE49-F238E27FC236}">
              <a16:creationId xmlns:a16="http://schemas.microsoft.com/office/drawing/2014/main" id="{2881E553-4480-49CB-BD98-335F08E505BA}"/>
            </a:ext>
          </a:extLst>
        </xdr:cNvPr>
        <xdr:cNvSpPr/>
      </xdr:nvSpPr>
      <xdr:spPr>
        <a:xfrm>
          <a:off x="16459200" y="51435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109728</xdr:rowOff>
    </xdr:from>
    <xdr:to>
      <xdr:col>116</xdr:col>
      <xdr:colOff>62864</xdr:colOff>
      <xdr:row>42</xdr:row>
      <xdr:rowOff>19050</xdr:rowOff>
    </xdr:to>
    <xdr:cxnSp macro="">
      <xdr:nvCxnSpPr>
        <xdr:cNvPr id="377" name="直線コネクタ 376">
          <a:extLst>
            <a:ext uri="{FF2B5EF4-FFF2-40B4-BE49-F238E27FC236}">
              <a16:creationId xmlns:a16="http://schemas.microsoft.com/office/drawing/2014/main" id="{9F12833F-95B8-4C34-A9C0-D1CAAB4BDF8B}"/>
            </a:ext>
          </a:extLst>
        </xdr:cNvPr>
        <xdr:cNvCxnSpPr/>
      </xdr:nvCxnSpPr>
      <xdr:spPr>
        <a:xfrm flipV="1">
          <a:off x="19951064" y="5729478"/>
          <a:ext cx="0" cy="12301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22877</xdr:rowOff>
    </xdr:from>
    <xdr:ext cx="469744" cy="259045"/>
    <xdr:sp macro="" textlink="">
      <xdr:nvSpPr>
        <xdr:cNvPr id="378" name="【認定こども園・幼稚園・保育所】&#10;一人当たり面積最小値テキスト">
          <a:extLst>
            <a:ext uri="{FF2B5EF4-FFF2-40B4-BE49-F238E27FC236}">
              <a16:creationId xmlns:a16="http://schemas.microsoft.com/office/drawing/2014/main" id="{204E0C45-44C0-4119-B458-15982AB6A964}"/>
            </a:ext>
          </a:extLst>
        </xdr:cNvPr>
        <xdr:cNvSpPr txBox="1"/>
      </xdr:nvSpPr>
      <xdr:spPr>
        <a:xfrm>
          <a:off x="19989800" y="6963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19050</xdr:rowOff>
    </xdr:from>
    <xdr:to>
      <xdr:col>116</xdr:col>
      <xdr:colOff>152400</xdr:colOff>
      <xdr:row>42</xdr:row>
      <xdr:rowOff>19050</xdr:rowOff>
    </xdr:to>
    <xdr:cxnSp macro="">
      <xdr:nvCxnSpPr>
        <xdr:cNvPr id="379" name="直線コネクタ 378">
          <a:extLst>
            <a:ext uri="{FF2B5EF4-FFF2-40B4-BE49-F238E27FC236}">
              <a16:creationId xmlns:a16="http://schemas.microsoft.com/office/drawing/2014/main" id="{D7F9ABB8-60C4-438D-BB67-019F8C90E76E}"/>
            </a:ext>
          </a:extLst>
        </xdr:cNvPr>
        <xdr:cNvCxnSpPr/>
      </xdr:nvCxnSpPr>
      <xdr:spPr>
        <a:xfrm>
          <a:off x="19881850" y="69596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56405</xdr:rowOff>
    </xdr:from>
    <xdr:ext cx="469744" cy="259045"/>
    <xdr:sp macro="" textlink="">
      <xdr:nvSpPr>
        <xdr:cNvPr id="380" name="【認定こども園・幼稚園・保育所】&#10;一人当たり面積最大値テキスト">
          <a:extLst>
            <a:ext uri="{FF2B5EF4-FFF2-40B4-BE49-F238E27FC236}">
              <a16:creationId xmlns:a16="http://schemas.microsoft.com/office/drawing/2014/main" id="{0169C42B-7455-4A45-AD9A-BBBCF92EC0C8}"/>
            </a:ext>
          </a:extLst>
        </xdr:cNvPr>
        <xdr:cNvSpPr txBox="1"/>
      </xdr:nvSpPr>
      <xdr:spPr>
        <a:xfrm>
          <a:off x="19989800" y="5511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109728</xdr:rowOff>
    </xdr:from>
    <xdr:to>
      <xdr:col>116</xdr:col>
      <xdr:colOff>152400</xdr:colOff>
      <xdr:row>34</xdr:row>
      <xdr:rowOff>109728</xdr:rowOff>
    </xdr:to>
    <xdr:cxnSp macro="">
      <xdr:nvCxnSpPr>
        <xdr:cNvPr id="381" name="直線コネクタ 380">
          <a:extLst>
            <a:ext uri="{FF2B5EF4-FFF2-40B4-BE49-F238E27FC236}">
              <a16:creationId xmlns:a16="http://schemas.microsoft.com/office/drawing/2014/main" id="{6E903A0D-FEAD-4B32-8113-77B3420A5589}"/>
            </a:ext>
          </a:extLst>
        </xdr:cNvPr>
        <xdr:cNvCxnSpPr/>
      </xdr:nvCxnSpPr>
      <xdr:spPr>
        <a:xfrm>
          <a:off x="19881850" y="572947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78757</xdr:rowOff>
    </xdr:from>
    <xdr:ext cx="469744" cy="259045"/>
    <xdr:sp macro="" textlink="">
      <xdr:nvSpPr>
        <xdr:cNvPr id="382" name="【認定こども園・幼稚園・保育所】&#10;一人当たり面積平均値テキスト">
          <a:extLst>
            <a:ext uri="{FF2B5EF4-FFF2-40B4-BE49-F238E27FC236}">
              <a16:creationId xmlns:a16="http://schemas.microsoft.com/office/drawing/2014/main" id="{0B0E9910-6B17-4582-9DB7-3363D3411F2A}"/>
            </a:ext>
          </a:extLst>
        </xdr:cNvPr>
        <xdr:cNvSpPr txBox="1"/>
      </xdr:nvSpPr>
      <xdr:spPr>
        <a:xfrm>
          <a:off x="19989800" y="65240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55880</xdr:rowOff>
    </xdr:from>
    <xdr:to>
      <xdr:col>116</xdr:col>
      <xdr:colOff>114300</xdr:colOff>
      <xdr:row>40</xdr:row>
      <xdr:rowOff>157480</xdr:rowOff>
    </xdr:to>
    <xdr:sp macro="" textlink="">
      <xdr:nvSpPr>
        <xdr:cNvPr id="383" name="フローチャート: 判断 382">
          <a:extLst>
            <a:ext uri="{FF2B5EF4-FFF2-40B4-BE49-F238E27FC236}">
              <a16:creationId xmlns:a16="http://schemas.microsoft.com/office/drawing/2014/main" id="{A6B48BDD-5B6D-453D-A520-9B10C8F991ED}"/>
            </a:ext>
          </a:extLst>
        </xdr:cNvPr>
        <xdr:cNvSpPr/>
      </xdr:nvSpPr>
      <xdr:spPr>
        <a:xfrm>
          <a:off x="19900900" y="6666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61976</xdr:rowOff>
    </xdr:from>
    <xdr:to>
      <xdr:col>112</xdr:col>
      <xdr:colOff>38100</xdr:colOff>
      <xdr:row>40</xdr:row>
      <xdr:rowOff>163576</xdr:rowOff>
    </xdr:to>
    <xdr:sp macro="" textlink="">
      <xdr:nvSpPr>
        <xdr:cNvPr id="384" name="フローチャート: 判断 383">
          <a:extLst>
            <a:ext uri="{FF2B5EF4-FFF2-40B4-BE49-F238E27FC236}">
              <a16:creationId xmlns:a16="http://schemas.microsoft.com/office/drawing/2014/main" id="{8433732C-C734-4176-AA49-5166E7DF448C}"/>
            </a:ext>
          </a:extLst>
        </xdr:cNvPr>
        <xdr:cNvSpPr/>
      </xdr:nvSpPr>
      <xdr:spPr>
        <a:xfrm>
          <a:off x="19157950" y="6672326"/>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62738</xdr:rowOff>
    </xdr:from>
    <xdr:to>
      <xdr:col>107</xdr:col>
      <xdr:colOff>101600</xdr:colOff>
      <xdr:row>40</xdr:row>
      <xdr:rowOff>164338</xdr:rowOff>
    </xdr:to>
    <xdr:sp macro="" textlink="">
      <xdr:nvSpPr>
        <xdr:cNvPr id="385" name="フローチャート: 判断 384">
          <a:extLst>
            <a:ext uri="{FF2B5EF4-FFF2-40B4-BE49-F238E27FC236}">
              <a16:creationId xmlns:a16="http://schemas.microsoft.com/office/drawing/2014/main" id="{BE9A346E-17EA-497D-A46E-7E1AE36BFD98}"/>
            </a:ext>
          </a:extLst>
        </xdr:cNvPr>
        <xdr:cNvSpPr/>
      </xdr:nvSpPr>
      <xdr:spPr>
        <a:xfrm>
          <a:off x="18345150" y="6673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64262</xdr:rowOff>
    </xdr:from>
    <xdr:to>
      <xdr:col>102</xdr:col>
      <xdr:colOff>165100</xdr:colOff>
      <xdr:row>40</xdr:row>
      <xdr:rowOff>165862</xdr:rowOff>
    </xdr:to>
    <xdr:sp macro="" textlink="">
      <xdr:nvSpPr>
        <xdr:cNvPr id="386" name="フローチャート: 判断 385">
          <a:extLst>
            <a:ext uri="{FF2B5EF4-FFF2-40B4-BE49-F238E27FC236}">
              <a16:creationId xmlns:a16="http://schemas.microsoft.com/office/drawing/2014/main" id="{725A3977-9BAD-401B-935C-C7833ECFFFA9}"/>
            </a:ext>
          </a:extLst>
        </xdr:cNvPr>
        <xdr:cNvSpPr/>
      </xdr:nvSpPr>
      <xdr:spPr>
        <a:xfrm>
          <a:off x="17551400" y="6674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74930</xdr:rowOff>
    </xdr:from>
    <xdr:to>
      <xdr:col>98</xdr:col>
      <xdr:colOff>38100</xdr:colOff>
      <xdr:row>41</xdr:row>
      <xdr:rowOff>5080</xdr:rowOff>
    </xdr:to>
    <xdr:sp macro="" textlink="">
      <xdr:nvSpPr>
        <xdr:cNvPr id="387" name="フローチャート: 判断 386">
          <a:extLst>
            <a:ext uri="{FF2B5EF4-FFF2-40B4-BE49-F238E27FC236}">
              <a16:creationId xmlns:a16="http://schemas.microsoft.com/office/drawing/2014/main" id="{66D69EFE-E4F2-463B-B6AA-4F41A204421D}"/>
            </a:ext>
          </a:extLst>
        </xdr:cNvPr>
        <xdr:cNvSpPr/>
      </xdr:nvSpPr>
      <xdr:spPr>
        <a:xfrm>
          <a:off x="16757650" y="668528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388" name="テキスト ボックス 387">
          <a:extLst>
            <a:ext uri="{FF2B5EF4-FFF2-40B4-BE49-F238E27FC236}">
              <a16:creationId xmlns:a16="http://schemas.microsoft.com/office/drawing/2014/main" id="{8F37A9AF-1D48-4D69-A720-394B6FB79E7F}"/>
            </a:ext>
          </a:extLst>
        </xdr:cNvPr>
        <xdr:cNvSpPr txBox="1"/>
      </xdr:nvSpPr>
      <xdr:spPr>
        <a:xfrm>
          <a:off x="19780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389" name="テキスト ボックス 388">
          <a:extLst>
            <a:ext uri="{FF2B5EF4-FFF2-40B4-BE49-F238E27FC236}">
              <a16:creationId xmlns:a16="http://schemas.microsoft.com/office/drawing/2014/main" id="{390E5170-E9E9-4B92-8E2B-C80D41710137}"/>
            </a:ext>
          </a:extLst>
        </xdr:cNvPr>
        <xdr:cNvSpPr txBox="1"/>
      </xdr:nvSpPr>
      <xdr:spPr>
        <a:xfrm>
          <a:off x="190309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390" name="テキスト ボックス 389">
          <a:extLst>
            <a:ext uri="{FF2B5EF4-FFF2-40B4-BE49-F238E27FC236}">
              <a16:creationId xmlns:a16="http://schemas.microsoft.com/office/drawing/2014/main" id="{4A57ABF2-E76E-43FC-96BB-1AD8048F7338}"/>
            </a:ext>
          </a:extLst>
        </xdr:cNvPr>
        <xdr:cNvSpPr txBox="1"/>
      </xdr:nvSpPr>
      <xdr:spPr>
        <a:xfrm>
          <a:off x="182245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391" name="テキスト ボックス 390">
          <a:extLst>
            <a:ext uri="{FF2B5EF4-FFF2-40B4-BE49-F238E27FC236}">
              <a16:creationId xmlns:a16="http://schemas.microsoft.com/office/drawing/2014/main" id="{C91DDCAF-3D5C-4952-8968-91B31E5EBEE7}"/>
            </a:ext>
          </a:extLst>
        </xdr:cNvPr>
        <xdr:cNvSpPr txBox="1"/>
      </xdr:nvSpPr>
      <xdr:spPr>
        <a:xfrm>
          <a:off x="174307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392" name="テキスト ボックス 391">
          <a:extLst>
            <a:ext uri="{FF2B5EF4-FFF2-40B4-BE49-F238E27FC236}">
              <a16:creationId xmlns:a16="http://schemas.microsoft.com/office/drawing/2014/main" id="{B614EF4C-8CC0-45D4-97B5-4F617EF12781}"/>
            </a:ext>
          </a:extLst>
        </xdr:cNvPr>
        <xdr:cNvSpPr txBox="1"/>
      </xdr:nvSpPr>
      <xdr:spPr>
        <a:xfrm>
          <a:off x="166306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167894</xdr:rowOff>
    </xdr:from>
    <xdr:to>
      <xdr:col>116</xdr:col>
      <xdr:colOff>114300</xdr:colOff>
      <xdr:row>41</xdr:row>
      <xdr:rowOff>98044</xdr:rowOff>
    </xdr:to>
    <xdr:sp macro="" textlink="">
      <xdr:nvSpPr>
        <xdr:cNvPr id="393" name="楕円 392">
          <a:extLst>
            <a:ext uri="{FF2B5EF4-FFF2-40B4-BE49-F238E27FC236}">
              <a16:creationId xmlns:a16="http://schemas.microsoft.com/office/drawing/2014/main" id="{6E751013-4AED-4EE1-933F-EE3E08E5B8E5}"/>
            </a:ext>
          </a:extLst>
        </xdr:cNvPr>
        <xdr:cNvSpPr/>
      </xdr:nvSpPr>
      <xdr:spPr>
        <a:xfrm>
          <a:off x="19900900" y="677824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146321</xdr:rowOff>
    </xdr:from>
    <xdr:ext cx="469744" cy="259045"/>
    <xdr:sp macro="" textlink="">
      <xdr:nvSpPr>
        <xdr:cNvPr id="394" name="【認定こども園・幼稚園・保育所】&#10;一人当たり面積該当値テキスト">
          <a:extLst>
            <a:ext uri="{FF2B5EF4-FFF2-40B4-BE49-F238E27FC236}">
              <a16:creationId xmlns:a16="http://schemas.microsoft.com/office/drawing/2014/main" id="{3FC10276-0D71-465F-917A-BDA532DA8C5C}"/>
            </a:ext>
          </a:extLst>
        </xdr:cNvPr>
        <xdr:cNvSpPr txBox="1"/>
      </xdr:nvSpPr>
      <xdr:spPr>
        <a:xfrm>
          <a:off x="19989800" y="6756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169418</xdr:rowOff>
    </xdr:from>
    <xdr:to>
      <xdr:col>112</xdr:col>
      <xdr:colOff>38100</xdr:colOff>
      <xdr:row>41</xdr:row>
      <xdr:rowOff>99568</xdr:rowOff>
    </xdr:to>
    <xdr:sp macro="" textlink="">
      <xdr:nvSpPr>
        <xdr:cNvPr id="395" name="楕円 394">
          <a:extLst>
            <a:ext uri="{FF2B5EF4-FFF2-40B4-BE49-F238E27FC236}">
              <a16:creationId xmlns:a16="http://schemas.microsoft.com/office/drawing/2014/main" id="{2234CA7E-31B1-4853-A3B7-B36C3D14F7D5}"/>
            </a:ext>
          </a:extLst>
        </xdr:cNvPr>
        <xdr:cNvSpPr/>
      </xdr:nvSpPr>
      <xdr:spPr>
        <a:xfrm>
          <a:off x="19157950" y="6773418"/>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47244</xdr:rowOff>
    </xdr:from>
    <xdr:to>
      <xdr:col>116</xdr:col>
      <xdr:colOff>63500</xdr:colOff>
      <xdr:row>41</xdr:row>
      <xdr:rowOff>48768</xdr:rowOff>
    </xdr:to>
    <xdr:cxnSp macro="">
      <xdr:nvCxnSpPr>
        <xdr:cNvPr id="396" name="直線コネクタ 395">
          <a:extLst>
            <a:ext uri="{FF2B5EF4-FFF2-40B4-BE49-F238E27FC236}">
              <a16:creationId xmlns:a16="http://schemas.microsoft.com/office/drawing/2014/main" id="{6BC474C7-DB4D-4186-A0CA-CDE3F91371C2}"/>
            </a:ext>
          </a:extLst>
        </xdr:cNvPr>
        <xdr:cNvCxnSpPr/>
      </xdr:nvCxnSpPr>
      <xdr:spPr>
        <a:xfrm flipV="1">
          <a:off x="19202400" y="6822694"/>
          <a:ext cx="7493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169418</xdr:rowOff>
    </xdr:from>
    <xdr:to>
      <xdr:col>107</xdr:col>
      <xdr:colOff>101600</xdr:colOff>
      <xdr:row>41</xdr:row>
      <xdr:rowOff>99568</xdr:rowOff>
    </xdr:to>
    <xdr:sp macro="" textlink="">
      <xdr:nvSpPr>
        <xdr:cNvPr id="397" name="楕円 396">
          <a:extLst>
            <a:ext uri="{FF2B5EF4-FFF2-40B4-BE49-F238E27FC236}">
              <a16:creationId xmlns:a16="http://schemas.microsoft.com/office/drawing/2014/main" id="{2A3786B9-3508-4FD4-AB50-B6A9C1FCA2E6}"/>
            </a:ext>
          </a:extLst>
        </xdr:cNvPr>
        <xdr:cNvSpPr/>
      </xdr:nvSpPr>
      <xdr:spPr>
        <a:xfrm>
          <a:off x="18345150" y="6773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48768</xdr:rowOff>
    </xdr:from>
    <xdr:to>
      <xdr:col>111</xdr:col>
      <xdr:colOff>177800</xdr:colOff>
      <xdr:row>41</xdr:row>
      <xdr:rowOff>48768</xdr:rowOff>
    </xdr:to>
    <xdr:cxnSp macro="">
      <xdr:nvCxnSpPr>
        <xdr:cNvPr id="398" name="直線コネクタ 397">
          <a:extLst>
            <a:ext uri="{FF2B5EF4-FFF2-40B4-BE49-F238E27FC236}">
              <a16:creationId xmlns:a16="http://schemas.microsoft.com/office/drawing/2014/main" id="{5C7E8732-4D92-4542-A0D0-FC7AD9AAE828}"/>
            </a:ext>
          </a:extLst>
        </xdr:cNvPr>
        <xdr:cNvCxnSpPr/>
      </xdr:nvCxnSpPr>
      <xdr:spPr>
        <a:xfrm>
          <a:off x="18395950" y="6824218"/>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170180</xdr:rowOff>
    </xdr:from>
    <xdr:to>
      <xdr:col>102</xdr:col>
      <xdr:colOff>165100</xdr:colOff>
      <xdr:row>41</xdr:row>
      <xdr:rowOff>100330</xdr:rowOff>
    </xdr:to>
    <xdr:sp macro="" textlink="">
      <xdr:nvSpPr>
        <xdr:cNvPr id="399" name="楕円 398">
          <a:extLst>
            <a:ext uri="{FF2B5EF4-FFF2-40B4-BE49-F238E27FC236}">
              <a16:creationId xmlns:a16="http://schemas.microsoft.com/office/drawing/2014/main" id="{285DF42A-55C8-4679-9C47-0359B63C1DCD}"/>
            </a:ext>
          </a:extLst>
        </xdr:cNvPr>
        <xdr:cNvSpPr/>
      </xdr:nvSpPr>
      <xdr:spPr>
        <a:xfrm>
          <a:off x="17551400" y="6774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48768</xdr:rowOff>
    </xdr:from>
    <xdr:to>
      <xdr:col>107</xdr:col>
      <xdr:colOff>50800</xdr:colOff>
      <xdr:row>41</xdr:row>
      <xdr:rowOff>49530</xdr:rowOff>
    </xdr:to>
    <xdr:cxnSp macro="">
      <xdr:nvCxnSpPr>
        <xdr:cNvPr id="400" name="直線コネクタ 399">
          <a:extLst>
            <a:ext uri="{FF2B5EF4-FFF2-40B4-BE49-F238E27FC236}">
              <a16:creationId xmlns:a16="http://schemas.microsoft.com/office/drawing/2014/main" id="{F9A076C5-DA1E-463B-9319-71B4AC53AC0D}"/>
            </a:ext>
          </a:extLst>
        </xdr:cNvPr>
        <xdr:cNvCxnSpPr/>
      </xdr:nvCxnSpPr>
      <xdr:spPr>
        <a:xfrm flipV="1">
          <a:off x="17602200" y="6824218"/>
          <a:ext cx="79375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10922</xdr:rowOff>
    </xdr:from>
    <xdr:to>
      <xdr:col>98</xdr:col>
      <xdr:colOff>38100</xdr:colOff>
      <xdr:row>41</xdr:row>
      <xdr:rowOff>112522</xdr:rowOff>
    </xdr:to>
    <xdr:sp macro="" textlink="">
      <xdr:nvSpPr>
        <xdr:cNvPr id="401" name="楕円 400">
          <a:extLst>
            <a:ext uri="{FF2B5EF4-FFF2-40B4-BE49-F238E27FC236}">
              <a16:creationId xmlns:a16="http://schemas.microsoft.com/office/drawing/2014/main" id="{F4AA3E00-99F7-4EE8-958A-6EBFF992F7B1}"/>
            </a:ext>
          </a:extLst>
        </xdr:cNvPr>
        <xdr:cNvSpPr/>
      </xdr:nvSpPr>
      <xdr:spPr>
        <a:xfrm>
          <a:off x="16757650" y="6786372"/>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49530</xdr:rowOff>
    </xdr:from>
    <xdr:to>
      <xdr:col>102</xdr:col>
      <xdr:colOff>114300</xdr:colOff>
      <xdr:row>41</xdr:row>
      <xdr:rowOff>61722</xdr:rowOff>
    </xdr:to>
    <xdr:cxnSp macro="">
      <xdr:nvCxnSpPr>
        <xdr:cNvPr id="402" name="直線コネクタ 401">
          <a:extLst>
            <a:ext uri="{FF2B5EF4-FFF2-40B4-BE49-F238E27FC236}">
              <a16:creationId xmlns:a16="http://schemas.microsoft.com/office/drawing/2014/main" id="{C7D41651-48BA-44C0-A910-EC73FA80FDFB}"/>
            </a:ext>
          </a:extLst>
        </xdr:cNvPr>
        <xdr:cNvCxnSpPr/>
      </xdr:nvCxnSpPr>
      <xdr:spPr>
        <a:xfrm flipV="1">
          <a:off x="16802100" y="6824980"/>
          <a:ext cx="800100" cy="12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8653</xdr:rowOff>
    </xdr:from>
    <xdr:ext cx="469744" cy="259045"/>
    <xdr:sp macro="" textlink="">
      <xdr:nvSpPr>
        <xdr:cNvPr id="403" name="n_1aveValue【認定こども園・幼稚園・保育所】&#10;一人当たり面積">
          <a:extLst>
            <a:ext uri="{FF2B5EF4-FFF2-40B4-BE49-F238E27FC236}">
              <a16:creationId xmlns:a16="http://schemas.microsoft.com/office/drawing/2014/main" id="{84875209-E1B9-4E81-9BB6-3D3545F605CB}"/>
            </a:ext>
          </a:extLst>
        </xdr:cNvPr>
        <xdr:cNvSpPr txBox="1"/>
      </xdr:nvSpPr>
      <xdr:spPr>
        <a:xfrm>
          <a:off x="18980227" y="64539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9415</xdr:rowOff>
    </xdr:from>
    <xdr:ext cx="469744" cy="259045"/>
    <xdr:sp macro="" textlink="">
      <xdr:nvSpPr>
        <xdr:cNvPr id="404" name="n_2aveValue【認定こども園・幼稚園・保育所】&#10;一人当たり面積">
          <a:extLst>
            <a:ext uri="{FF2B5EF4-FFF2-40B4-BE49-F238E27FC236}">
              <a16:creationId xmlns:a16="http://schemas.microsoft.com/office/drawing/2014/main" id="{3998F0A3-BCA4-4377-B831-3490E2849D15}"/>
            </a:ext>
          </a:extLst>
        </xdr:cNvPr>
        <xdr:cNvSpPr txBox="1"/>
      </xdr:nvSpPr>
      <xdr:spPr>
        <a:xfrm>
          <a:off x="18180127" y="64546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10939</xdr:rowOff>
    </xdr:from>
    <xdr:ext cx="469744" cy="259045"/>
    <xdr:sp macro="" textlink="">
      <xdr:nvSpPr>
        <xdr:cNvPr id="405" name="n_3aveValue【認定こども園・幼稚園・保育所】&#10;一人当たり面積">
          <a:extLst>
            <a:ext uri="{FF2B5EF4-FFF2-40B4-BE49-F238E27FC236}">
              <a16:creationId xmlns:a16="http://schemas.microsoft.com/office/drawing/2014/main" id="{BA19FD8E-035D-4821-8E7B-86EA90AF40B0}"/>
            </a:ext>
          </a:extLst>
        </xdr:cNvPr>
        <xdr:cNvSpPr txBox="1"/>
      </xdr:nvSpPr>
      <xdr:spPr>
        <a:xfrm>
          <a:off x="17386377" y="64561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21607</xdr:rowOff>
    </xdr:from>
    <xdr:ext cx="469744" cy="259045"/>
    <xdr:sp macro="" textlink="">
      <xdr:nvSpPr>
        <xdr:cNvPr id="406" name="n_4aveValue【認定こども園・幼稚園・保育所】&#10;一人当たり面積">
          <a:extLst>
            <a:ext uri="{FF2B5EF4-FFF2-40B4-BE49-F238E27FC236}">
              <a16:creationId xmlns:a16="http://schemas.microsoft.com/office/drawing/2014/main" id="{A702653E-F2F5-402F-9D0A-FE879F5CA8E9}"/>
            </a:ext>
          </a:extLst>
        </xdr:cNvPr>
        <xdr:cNvSpPr txBox="1"/>
      </xdr:nvSpPr>
      <xdr:spPr>
        <a:xfrm>
          <a:off x="16592627" y="6466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90695</xdr:rowOff>
    </xdr:from>
    <xdr:ext cx="469744" cy="259045"/>
    <xdr:sp macro="" textlink="">
      <xdr:nvSpPr>
        <xdr:cNvPr id="407" name="n_1mainValue【認定こども園・幼稚園・保育所】&#10;一人当たり面積">
          <a:extLst>
            <a:ext uri="{FF2B5EF4-FFF2-40B4-BE49-F238E27FC236}">
              <a16:creationId xmlns:a16="http://schemas.microsoft.com/office/drawing/2014/main" id="{A8F51EE1-A98C-49D0-9FDF-4E9DB45D70C5}"/>
            </a:ext>
          </a:extLst>
        </xdr:cNvPr>
        <xdr:cNvSpPr txBox="1"/>
      </xdr:nvSpPr>
      <xdr:spPr>
        <a:xfrm>
          <a:off x="18980227" y="68661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90695</xdr:rowOff>
    </xdr:from>
    <xdr:ext cx="469744" cy="259045"/>
    <xdr:sp macro="" textlink="">
      <xdr:nvSpPr>
        <xdr:cNvPr id="408" name="n_2mainValue【認定こども園・幼稚園・保育所】&#10;一人当たり面積">
          <a:extLst>
            <a:ext uri="{FF2B5EF4-FFF2-40B4-BE49-F238E27FC236}">
              <a16:creationId xmlns:a16="http://schemas.microsoft.com/office/drawing/2014/main" id="{2B59F99E-8002-4F5D-BD14-69D5F0EA833B}"/>
            </a:ext>
          </a:extLst>
        </xdr:cNvPr>
        <xdr:cNvSpPr txBox="1"/>
      </xdr:nvSpPr>
      <xdr:spPr>
        <a:xfrm>
          <a:off x="18180127" y="68661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91457</xdr:rowOff>
    </xdr:from>
    <xdr:ext cx="469744" cy="259045"/>
    <xdr:sp macro="" textlink="">
      <xdr:nvSpPr>
        <xdr:cNvPr id="409" name="n_3mainValue【認定こども園・幼稚園・保育所】&#10;一人当たり面積">
          <a:extLst>
            <a:ext uri="{FF2B5EF4-FFF2-40B4-BE49-F238E27FC236}">
              <a16:creationId xmlns:a16="http://schemas.microsoft.com/office/drawing/2014/main" id="{408772D3-4815-453A-A5AE-C82D2C5B4835}"/>
            </a:ext>
          </a:extLst>
        </xdr:cNvPr>
        <xdr:cNvSpPr txBox="1"/>
      </xdr:nvSpPr>
      <xdr:spPr>
        <a:xfrm>
          <a:off x="17386377" y="6866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103649</xdr:rowOff>
    </xdr:from>
    <xdr:ext cx="469744" cy="259045"/>
    <xdr:sp macro="" textlink="">
      <xdr:nvSpPr>
        <xdr:cNvPr id="410" name="n_4mainValue【認定こども園・幼稚園・保育所】&#10;一人当たり面積">
          <a:extLst>
            <a:ext uri="{FF2B5EF4-FFF2-40B4-BE49-F238E27FC236}">
              <a16:creationId xmlns:a16="http://schemas.microsoft.com/office/drawing/2014/main" id="{EE67B82F-6EFF-4FD2-B978-DF9205DF4684}"/>
            </a:ext>
          </a:extLst>
        </xdr:cNvPr>
        <xdr:cNvSpPr txBox="1"/>
      </xdr:nvSpPr>
      <xdr:spPr>
        <a:xfrm>
          <a:off x="16592627" y="68790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11" name="正方形/長方形 410">
          <a:extLst>
            <a:ext uri="{FF2B5EF4-FFF2-40B4-BE49-F238E27FC236}">
              <a16:creationId xmlns:a16="http://schemas.microsoft.com/office/drawing/2014/main" id="{A57EC653-E476-4E22-81C5-FE3CAB5D2A25}"/>
            </a:ext>
          </a:extLst>
        </xdr:cNvPr>
        <xdr:cNvSpPr/>
      </xdr:nvSpPr>
      <xdr:spPr>
        <a:xfrm>
          <a:off x="11207750" y="77152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12" name="正方形/長方形 411">
          <a:extLst>
            <a:ext uri="{FF2B5EF4-FFF2-40B4-BE49-F238E27FC236}">
              <a16:creationId xmlns:a16="http://schemas.microsoft.com/office/drawing/2014/main" id="{FD75B77F-E3A0-4119-A371-F55A6DDD425A}"/>
            </a:ext>
          </a:extLst>
        </xdr:cNvPr>
        <xdr:cNvSpPr/>
      </xdr:nvSpPr>
      <xdr:spPr>
        <a:xfrm>
          <a:off x="113157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13" name="正方形/長方形 412">
          <a:extLst>
            <a:ext uri="{FF2B5EF4-FFF2-40B4-BE49-F238E27FC236}">
              <a16:creationId xmlns:a16="http://schemas.microsoft.com/office/drawing/2014/main" id="{4A897A13-66EB-41A3-9DB9-19FB1729B124}"/>
            </a:ext>
          </a:extLst>
        </xdr:cNvPr>
        <xdr:cNvSpPr/>
      </xdr:nvSpPr>
      <xdr:spPr>
        <a:xfrm>
          <a:off x="113157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14" name="正方形/長方形 413">
          <a:extLst>
            <a:ext uri="{FF2B5EF4-FFF2-40B4-BE49-F238E27FC236}">
              <a16:creationId xmlns:a16="http://schemas.microsoft.com/office/drawing/2014/main" id="{0F503CBA-861E-4FA9-8E39-F17C5489071A}"/>
            </a:ext>
          </a:extLst>
        </xdr:cNvPr>
        <xdr:cNvSpPr/>
      </xdr:nvSpPr>
      <xdr:spPr>
        <a:xfrm>
          <a:off x="122364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5" name="正方形/長方形 414">
          <a:extLst>
            <a:ext uri="{FF2B5EF4-FFF2-40B4-BE49-F238E27FC236}">
              <a16:creationId xmlns:a16="http://schemas.microsoft.com/office/drawing/2014/main" id="{5E443B24-16B3-44A1-AFA9-9B0D770A4B0D}"/>
            </a:ext>
          </a:extLst>
        </xdr:cNvPr>
        <xdr:cNvSpPr/>
      </xdr:nvSpPr>
      <xdr:spPr>
        <a:xfrm>
          <a:off x="122364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6" name="正方形/長方形 415">
          <a:extLst>
            <a:ext uri="{FF2B5EF4-FFF2-40B4-BE49-F238E27FC236}">
              <a16:creationId xmlns:a16="http://schemas.microsoft.com/office/drawing/2014/main" id="{5C0A4C91-B6F0-4092-8CE8-3CCF430909B3}"/>
            </a:ext>
          </a:extLst>
        </xdr:cNvPr>
        <xdr:cNvSpPr/>
      </xdr:nvSpPr>
      <xdr:spPr>
        <a:xfrm>
          <a:off x="132651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7" name="正方形/長方形 416">
          <a:extLst>
            <a:ext uri="{FF2B5EF4-FFF2-40B4-BE49-F238E27FC236}">
              <a16:creationId xmlns:a16="http://schemas.microsoft.com/office/drawing/2014/main" id="{7CED46F1-7F5E-4BA7-AF51-ECBAC3BC16DC}"/>
            </a:ext>
          </a:extLst>
        </xdr:cNvPr>
        <xdr:cNvSpPr/>
      </xdr:nvSpPr>
      <xdr:spPr>
        <a:xfrm>
          <a:off x="132651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8" name="正方形/長方形 417">
          <a:extLst>
            <a:ext uri="{FF2B5EF4-FFF2-40B4-BE49-F238E27FC236}">
              <a16:creationId xmlns:a16="http://schemas.microsoft.com/office/drawing/2014/main" id="{DB032D8D-FF75-4C4E-9BC4-F289BCFF9D35}"/>
            </a:ext>
          </a:extLst>
        </xdr:cNvPr>
        <xdr:cNvSpPr/>
      </xdr:nvSpPr>
      <xdr:spPr>
        <a:xfrm>
          <a:off x="11207750" y="88138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19" name="テキスト ボックス 418">
          <a:extLst>
            <a:ext uri="{FF2B5EF4-FFF2-40B4-BE49-F238E27FC236}">
              <a16:creationId xmlns:a16="http://schemas.microsoft.com/office/drawing/2014/main" id="{78A6DC1A-320E-4807-ABEE-6F35CCDD833B}"/>
            </a:ext>
          </a:extLst>
        </xdr:cNvPr>
        <xdr:cNvSpPr txBox="1"/>
      </xdr:nvSpPr>
      <xdr:spPr>
        <a:xfrm>
          <a:off x="11169650" y="86296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20" name="直線コネクタ 419">
          <a:extLst>
            <a:ext uri="{FF2B5EF4-FFF2-40B4-BE49-F238E27FC236}">
              <a16:creationId xmlns:a16="http://schemas.microsoft.com/office/drawing/2014/main" id="{F9FE9CDB-186D-4E20-AEC3-CAE32A1D6CF4}"/>
            </a:ext>
          </a:extLst>
        </xdr:cNvPr>
        <xdr:cNvCxnSpPr/>
      </xdr:nvCxnSpPr>
      <xdr:spPr>
        <a:xfrm>
          <a:off x="11207750" y="110172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21" name="テキスト ボックス 420">
          <a:extLst>
            <a:ext uri="{FF2B5EF4-FFF2-40B4-BE49-F238E27FC236}">
              <a16:creationId xmlns:a16="http://schemas.microsoft.com/office/drawing/2014/main" id="{59E19289-28C4-4B75-8B15-506717C71561}"/>
            </a:ext>
          </a:extLst>
        </xdr:cNvPr>
        <xdr:cNvSpPr txBox="1"/>
      </xdr:nvSpPr>
      <xdr:spPr>
        <a:xfrm>
          <a:off x="10797721" y="1088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422" name="直線コネクタ 421">
          <a:extLst>
            <a:ext uri="{FF2B5EF4-FFF2-40B4-BE49-F238E27FC236}">
              <a16:creationId xmlns:a16="http://schemas.microsoft.com/office/drawing/2014/main" id="{93A1E3D5-6E10-4AA9-9918-A72DC043EEDD}"/>
            </a:ext>
          </a:extLst>
        </xdr:cNvPr>
        <xdr:cNvCxnSpPr/>
      </xdr:nvCxnSpPr>
      <xdr:spPr>
        <a:xfrm>
          <a:off x="11207750" y="106489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423" name="テキスト ボックス 422">
          <a:extLst>
            <a:ext uri="{FF2B5EF4-FFF2-40B4-BE49-F238E27FC236}">
              <a16:creationId xmlns:a16="http://schemas.microsoft.com/office/drawing/2014/main" id="{B56A1CCD-4289-4952-AA26-0BCF9BE3DBFE}"/>
            </a:ext>
          </a:extLst>
        </xdr:cNvPr>
        <xdr:cNvSpPr txBox="1"/>
      </xdr:nvSpPr>
      <xdr:spPr>
        <a:xfrm>
          <a:off x="10797721" y="10513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424" name="直線コネクタ 423">
          <a:extLst>
            <a:ext uri="{FF2B5EF4-FFF2-40B4-BE49-F238E27FC236}">
              <a16:creationId xmlns:a16="http://schemas.microsoft.com/office/drawing/2014/main" id="{311DAC83-D7DF-4750-BA77-882BD300BC1A}"/>
            </a:ext>
          </a:extLst>
        </xdr:cNvPr>
        <xdr:cNvCxnSpPr/>
      </xdr:nvCxnSpPr>
      <xdr:spPr>
        <a:xfrm>
          <a:off x="11207750" y="102806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425" name="テキスト ボックス 424">
          <a:extLst>
            <a:ext uri="{FF2B5EF4-FFF2-40B4-BE49-F238E27FC236}">
              <a16:creationId xmlns:a16="http://schemas.microsoft.com/office/drawing/2014/main" id="{52E3761B-08C0-4BD0-BA1F-90315B150F31}"/>
            </a:ext>
          </a:extLst>
        </xdr:cNvPr>
        <xdr:cNvSpPr txBox="1"/>
      </xdr:nvSpPr>
      <xdr:spPr>
        <a:xfrm>
          <a:off x="1084279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426" name="直線コネクタ 425">
          <a:extLst>
            <a:ext uri="{FF2B5EF4-FFF2-40B4-BE49-F238E27FC236}">
              <a16:creationId xmlns:a16="http://schemas.microsoft.com/office/drawing/2014/main" id="{62EC482E-5E5B-4B62-941B-D33F82B1BA95}"/>
            </a:ext>
          </a:extLst>
        </xdr:cNvPr>
        <xdr:cNvCxnSpPr/>
      </xdr:nvCxnSpPr>
      <xdr:spPr>
        <a:xfrm>
          <a:off x="11207750" y="99123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427" name="テキスト ボックス 426">
          <a:extLst>
            <a:ext uri="{FF2B5EF4-FFF2-40B4-BE49-F238E27FC236}">
              <a16:creationId xmlns:a16="http://schemas.microsoft.com/office/drawing/2014/main" id="{D02F3197-AAAA-442A-9E26-F9663D293EAC}"/>
            </a:ext>
          </a:extLst>
        </xdr:cNvPr>
        <xdr:cNvSpPr txBox="1"/>
      </xdr:nvSpPr>
      <xdr:spPr>
        <a:xfrm>
          <a:off x="10842791" y="9776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428" name="直線コネクタ 427">
          <a:extLst>
            <a:ext uri="{FF2B5EF4-FFF2-40B4-BE49-F238E27FC236}">
              <a16:creationId xmlns:a16="http://schemas.microsoft.com/office/drawing/2014/main" id="{52EDA890-494B-43F5-990B-F8DF1094719A}"/>
            </a:ext>
          </a:extLst>
        </xdr:cNvPr>
        <xdr:cNvCxnSpPr/>
      </xdr:nvCxnSpPr>
      <xdr:spPr>
        <a:xfrm>
          <a:off x="11207750" y="95504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429" name="テキスト ボックス 428">
          <a:extLst>
            <a:ext uri="{FF2B5EF4-FFF2-40B4-BE49-F238E27FC236}">
              <a16:creationId xmlns:a16="http://schemas.microsoft.com/office/drawing/2014/main" id="{4E07C4EC-5472-4E1D-B52D-6A9231090CE8}"/>
            </a:ext>
          </a:extLst>
        </xdr:cNvPr>
        <xdr:cNvSpPr txBox="1"/>
      </xdr:nvSpPr>
      <xdr:spPr>
        <a:xfrm>
          <a:off x="10842791" y="9414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430" name="直線コネクタ 429">
          <a:extLst>
            <a:ext uri="{FF2B5EF4-FFF2-40B4-BE49-F238E27FC236}">
              <a16:creationId xmlns:a16="http://schemas.microsoft.com/office/drawing/2014/main" id="{A4D60978-BBFE-4B14-9740-781CE492EDA4}"/>
            </a:ext>
          </a:extLst>
        </xdr:cNvPr>
        <xdr:cNvCxnSpPr/>
      </xdr:nvCxnSpPr>
      <xdr:spPr>
        <a:xfrm>
          <a:off x="11207750" y="91821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431" name="テキスト ボックス 430">
          <a:extLst>
            <a:ext uri="{FF2B5EF4-FFF2-40B4-BE49-F238E27FC236}">
              <a16:creationId xmlns:a16="http://schemas.microsoft.com/office/drawing/2014/main" id="{508AF794-4FF7-4EBA-AACE-59AE9C2BCA2C}"/>
            </a:ext>
          </a:extLst>
        </xdr:cNvPr>
        <xdr:cNvSpPr txBox="1"/>
      </xdr:nvSpPr>
      <xdr:spPr>
        <a:xfrm>
          <a:off x="10842791" y="9046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32" name="直線コネクタ 431">
          <a:extLst>
            <a:ext uri="{FF2B5EF4-FFF2-40B4-BE49-F238E27FC236}">
              <a16:creationId xmlns:a16="http://schemas.microsoft.com/office/drawing/2014/main" id="{C646E949-8B80-4F88-9113-B0551738C10B}"/>
            </a:ext>
          </a:extLst>
        </xdr:cNvPr>
        <xdr:cNvCxnSpPr/>
      </xdr:nvCxnSpPr>
      <xdr:spPr>
        <a:xfrm>
          <a:off x="11207750" y="88138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433" name="テキスト ボックス 432">
          <a:extLst>
            <a:ext uri="{FF2B5EF4-FFF2-40B4-BE49-F238E27FC236}">
              <a16:creationId xmlns:a16="http://schemas.microsoft.com/office/drawing/2014/main" id="{654DA205-BD4A-4213-B201-C071540F7E2E}"/>
            </a:ext>
          </a:extLst>
        </xdr:cNvPr>
        <xdr:cNvSpPr txBox="1"/>
      </xdr:nvSpPr>
      <xdr:spPr>
        <a:xfrm>
          <a:off x="10906911" y="86779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34" name="【学校施設】&#10;有形固定資産減価償却率グラフ枠">
          <a:extLst>
            <a:ext uri="{FF2B5EF4-FFF2-40B4-BE49-F238E27FC236}">
              <a16:creationId xmlns:a16="http://schemas.microsoft.com/office/drawing/2014/main" id="{152EC973-0874-481E-BEB8-F9C05B39F4DE}"/>
            </a:ext>
          </a:extLst>
        </xdr:cNvPr>
        <xdr:cNvSpPr/>
      </xdr:nvSpPr>
      <xdr:spPr>
        <a:xfrm>
          <a:off x="11207750" y="88138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163830</xdr:rowOff>
    </xdr:from>
    <xdr:to>
      <xdr:col>85</xdr:col>
      <xdr:colOff>126364</xdr:colOff>
      <xdr:row>64</xdr:row>
      <xdr:rowOff>76200</xdr:rowOff>
    </xdr:to>
    <xdr:cxnSp macro="">
      <xdr:nvCxnSpPr>
        <xdr:cNvPr id="435" name="直線コネクタ 434">
          <a:extLst>
            <a:ext uri="{FF2B5EF4-FFF2-40B4-BE49-F238E27FC236}">
              <a16:creationId xmlns:a16="http://schemas.microsoft.com/office/drawing/2014/main" id="{B123D6BD-5FB2-4AB4-B1AF-57823CE3514E}"/>
            </a:ext>
          </a:extLst>
        </xdr:cNvPr>
        <xdr:cNvCxnSpPr/>
      </xdr:nvCxnSpPr>
      <xdr:spPr>
        <a:xfrm flipV="1">
          <a:off x="14699614" y="9250680"/>
          <a:ext cx="0" cy="13982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436" name="【学校施設】&#10;有形固定資産減価償却率最小値テキスト">
          <a:extLst>
            <a:ext uri="{FF2B5EF4-FFF2-40B4-BE49-F238E27FC236}">
              <a16:creationId xmlns:a16="http://schemas.microsoft.com/office/drawing/2014/main" id="{9F782602-AF96-425D-BF30-F88F613FB3DE}"/>
            </a:ext>
          </a:extLst>
        </xdr:cNvPr>
        <xdr:cNvSpPr txBox="1"/>
      </xdr:nvSpPr>
      <xdr:spPr>
        <a:xfrm>
          <a:off x="14738350" y="10652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437" name="直線コネクタ 436">
          <a:extLst>
            <a:ext uri="{FF2B5EF4-FFF2-40B4-BE49-F238E27FC236}">
              <a16:creationId xmlns:a16="http://schemas.microsoft.com/office/drawing/2014/main" id="{F0E889BC-9320-404F-814B-378462684486}"/>
            </a:ext>
          </a:extLst>
        </xdr:cNvPr>
        <xdr:cNvCxnSpPr/>
      </xdr:nvCxnSpPr>
      <xdr:spPr>
        <a:xfrm>
          <a:off x="14611350" y="106489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110507</xdr:rowOff>
    </xdr:from>
    <xdr:ext cx="405111" cy="259045"/>
    <xdr:sp macro="" textlink="">
      <xdr:nvSpPr>
        <xdr:cNvPr id="438" name="【学校施設】&#10;有形固定資産減価償却率最大値テキスト">
          <a:extLst>
            <a:ext uri="{FF2B5EF4-FFF2-40B4-BE49-F238E27FC236}">
              <a16:creationId xmlns:a16="http://schemas.microsoft.com/office/drawing/2014/main" id="{86100599-D75C-4063-8439-87445676A473}"/>
            </a:ext>
          </a:extLst>
        </xdr:cNvPr>
        <xdr:cNvSpPr txBox="1"/>
      </xdr:nvSpPr>
      <xdr:spPr>
        <a:xfrm>
          <a:off x="14738350" y="9032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163830</xdr:rowOff>
    </xdr:from>
    <xdr:to>
      <xdr:col>86</xdr:col>
      <xdr:colOff>25400</xdr:colOff>
      <xdr:row>55</xdr:row>
      <xdr:rowOff>163830</xdr:rowOff>
    </xdr:to>
    <xdr:cxnSp macro="">
      <xdr:nvCxnSpPr>
        <xdr:cNvPr id="439" name="直線コネクタ 438">
          <a:extLst>
            <a:ext uri="{FF2B5EF4-FFF2-40B4-BE49-F238E27FC236}">
              <a16:creationId xmlns:a16="http://schemas.microsoft.com/office/drawing/2014/main" id="{2D3D8683-C130-4277-A9B8-601F44F1D01D}"/>
            </a:ext>
          </a:extLst>
        </xdr:cNvPr>
        <xdr:cNvCxnSpPr/>
      </xdr:nvCxnSpPr>
      <xdr:spPr>
        <a:xfrm>
          <a:off x="14611350" y="925068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82567</xdr:rowOff>
    </xdr:from>
    <xdr:ext cx="405111" cy="259045"/>
    <xdr:sp macro="" textlink="">
      <xdr:nvSpPr>
        <xdr:cNvPr id="440" name="【学校施設】&#10;有形固定資産減価償却率平均値テキスト">
          <a:extLst>
            <a:ext uri="{FF2B5EF4-FFF2-40B4-BE49-F238E27FC236}">
              <a16:creationId xmlns:a16="http://schemas.microsoft.com/office/drawing/2014/main" id="{9FBA0FF0-4EA8-49F5-A4DE-C43336064EAF}"/>
            </a:ext>
          </a:extLst>
        </xdr:cNvPr>
        <xdr:cNvSpPr txBox="1"/>
      </xdr:nvSpPr>
      <xdr:spPr>
        <a:xfrm>
          <a:off x="14738350" y="98298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59690</xdr:rowOff>
    </xdr:from>
    <xdr:to>
      <xdr:col>85</xdr:col>
      <xdr:colOff>177800</xdr:colOff>
      <xdr:row>60</xdr:row>
      <xdr:rowOff>161290</xdr:rowOff>
    </xdr:to>
    <xdr:sp macro="" textlink="">
      <xdr:nvSpPr>
        <xdr:cNvPr id="441" name="フローチャート: 判断 440">
          <a:extLst>
            <a:ext uri="{FF2B5EF4-FFF2-40B4-BE49-F238E27FC236}">
              <a16:creationId xmlns:a16="http://schemas.microsoft.com/office/drawing/2014/main" id="{45963BF7-5151-4A2F-80D5-123BAE9FCEA1}"/>
            </a:ext>
          </a:extLst>
        </xdr:cNvPr>
        <xdr:cNvSpPr/>
      </xdr:nvSpPr>
      <xdr:spPr>
        <a:xfrm>
          <a:off x="14649450" y="9972040"/>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25400</xdr:rowOff>
    </xdr:from>
    <xdr:to>
      <xdr:col>81</xdr:col>
      <xdr:colOff>101600</xdr:colOff>
      <xdr:row>60</xdr:row>
      <xdr:rowOff>127000</xdr:rowOff>
    </xdr:to>
    <xdr:sp macro="" textlink="">
      <xdr:nvSpPr>
        <xdr:cNvPr id="442" name="フローチャート: 判断 441">
          <a:extLst>
            <a:ext uri="{FF2B5EF4-FFF2-40B4-BE49-F238E27FC236}">
              <a16:creationId xmlns:a16="http://schemas.microsoft.com/office/drawing/2014/main" id="{6EFE1BB1-9331-402B-8538-C11C466EF22F}"/>
            </a:ext>
          </a:extLst>
        </xdr:cNvPr>
        <xdr:cNvSpPr/>
      </xdr:nvSpPr>
      <xdr:spPr>
        <a:xfrm>
          <a:off x="13887450" y="9937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4445</xdr:rowOff>
    </xdr:from>
    <xdr:to>
      <xdr:col>76</xdr:col>
      <xdr:colOff>165100</xdr:colOff>
      <xdr:row>60</xdr:row>
      <xdr:rowOff>106045</xdr:rowOff>
    </xdr:to>
    <xdr:sp macro="" textlink="">
      <xdr:nvSpPr>
        <xdr:cNvPr id="443" name="フローチャート: 判断 442">
          <a:extLst>
            <a:ext uri="{FF2B5EF4-FFF2-40B4-BE49-F238E27FC236}">
              <a16:creationId xmlns:a16="http://schemas.microsoft.com/office/drawing/2014/main" id="{2B666BFD-C20C-465A-AF63-EA1FDEB6D6A0}"/>
            </a:ext>
          </a:extLst>
        </xdr:cNvPr>
        <xdr:cNvSpPr/>
      </xdr:nvSpPr>
      <xdr:spPr>
        <a:xfrm>
          <a:off x="13093700" y="9916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170180</xdr:rowOff>
    </xdr:from>
    <xdr:to>
      <xdr:col>72</xdr:col>
      <xdr:colOff>38100</xdr:colOff>
      <xdr:row>60</xdr:row>
      <xdr:rowOff>100330</xdr:rowOff>
    </xdr:to>
    <xdr:sp macro="" textlink="">
      <xdr:nvSpPr>
        <xdr:cNvPr id="444" name="フローチャート: 判断 443">
          <a:extLst>
            <a:ext uri="{FF2B5EF4-FFF2-40B4-BE49-F238E27FC236}">
              <a16:creationId xmlns:a16="http://schemas.microsoft.com/office/drawing/2014/main" id="{7AFBB724-D6BD-4C52-83E3-A3B0E0857484}"/>
            </a:ext>
          </a:extLst>
        </xdr:cNvPr>
        <xdr:cNvSpPr/>
      </xdr:nvSpPr>
      <xdr:spPr>
        <a:xfrm>
          <a:off x="12299950" y="991108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132080</xdr:rowOff>
    </xdr:from>
    <xdr:to>
      <xdr:col>67</xdr:col>
      <xdr:colOff>101600</xdr:colOff>
      <xdr:row>60</xdr:row>
      <xdr:rowOff>62230</xdr:rowOff>
    </xdr:to>
    <xdr:sp macro="" textlink="">
      <xdr:nvSpPr>
        <xdr:cNvPr id="445" name="フローチャート: 判断 444">
          <a:extLst>
            <a:ext uri="{FF2B5EF4-FFF2-40B4-BE49-F238E27FC236}">
              <a16:creationId xmlns:a16="http://schemas.microsoft.com/office/drawing/2014/main" id="{F3BDE571-68FF-4D0E-B242-381B84B6A02A}"/>
            </a:ext>
          </a:extLst>
        </xdr:cNvPr>
        <xdr:cNvSpPr/>
      </xdr:nvSpPr>
      <xdr:spPr>
        <a:xfrm>
          <a:off x="11487150" y="987933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46" name="テキスト ボックス 445">
          <a:extLst>
            <a:ext uri="{FF2B5EF4-FFF2-40B4-BE49-F238E27FC236}">
              <a16:creationId xmlns:a16="http://schemas.microsoft.com/office/drawing/2014/main" id="{36E98E38-315C-4754-89CC-5520F411A9BF}"/>
            </a:ext>
          </a:extLst>
        </xdr:cNvPr>
        <xdr:cNvSpPr txBox="1"/>
      </xdr:nvSpPr>
      <xdr:spPr>
        <a:xfrm>
          <a:off x="14528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47" name="テキスト ボックス 446">
          <a:extLst>
            <a:ext uri="{FF2B5EF4-FFF2-40B4-BE49-F238E27FC236}">
              <a16:creationId xmlns:a16="http://schemas.microsoft.com/office/drawing/2014/main" id="{5C80FE58-701F-4270-8A0E-F1D03D60D780}"/>
            </a:ext>
          </a:extLst>
        </xdr:cNvPr>
        <xdr:cNvSpPr txBox="1"/>
      </xdr:nvSpPr>
      <xdr:spPr>
        <a:xfrm>
          <a:off x="13766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48" name="テキスト ボックス 447">
          <a:extLst>
            <a:ext uri="{FF2B5EF4-FFF2-40B4-BE49-F238E27FC236}">
              <a16:creationId xmlns:a16="http://schemas.microsoft.com/office/drawing/2014/main" id="{9D1D9C82-2073-49BD-BEA4-AE6A02FB688F}"/>
            </a:ext>
          </a:extLst>
        </xdr:cNvPr>
        <xdr:cNvSpPr txBox="1"/>
      </xdr:nvSpPr>
      <xdr:spPr>
        <a:xfrm>
          <a:off x="129730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49" name="テキスト ボックス 448">
          <a:extLst>
            <a:ext uri="{FF2B5EF4-FFF2-40B4-BE49-F238E27FC236}">
              <a16:creationId xmlns:a16="http://schemas.microsoft.com/office/drawing/2014/main" id="{39B7672B-9698-4326-8615-42CF7D0B3FE2}"/>
            </a:ext>
          </a:extLst>
        </xdr:cNvPr>
        <xdr:cNvSpPr txBox="1"/>
      </xdr:nvSpPr>
      <xdr:spPr>
        <a:xfrm>
          <a:off x="121729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50" name="テキスト ボックス 449">
          <a:extLst>
            <a:ext uri="{FF2B5EF4-FFF2-40B4-BE49-F238E27FC236}">
              <a16:creationId xmlns:a16="http://schemas.microsoft.com/office/drawing/2014/main" id="{7EE10DE9-7DBF-48CB-ABDA-11963B55210D}"/>
            </a:ext>
          </a:extLst>
        </xdr:cNvPr>
        <xdr:cNvSpPr txBox="1"/>
      </xdr:nvSpPr>
      <xdr:spPr>
        <a:xfrm>
          <a:off x="113665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105410</xdr:rowOff>
    </xdr:from>
    <xdr:to>
      <xdr:col>85</xdr:col>
      <xdr:colOff>177800</xdr:colOff>
      <xdr:row>62</xdr:row>
      <xdr:rowOff>35560</xdr:rowOff>
    </xdr:to>
    <xdr:sp macro="" textlink="">
      <xdr:nvSpPr>
        <xdr:cNvPr id="451" name="楕円 450">
          <a:extLst>
            <a:ext uri="{FF2B5EF4-FFF2-40B4-BE49-F238E27FC236}">
              <a16:creationId xmlns:a16="http://schemas.microsoft.com/office/drawing/2014/main" id="{413CCA6D-23A2-47E7-8BC7-0AE1B16A2A4B}"/>
            </a:ext>
          </a:extLst>
        </xdr:cNvPr>
        <xdr:cNvSpPr/>
      </xdr:nvSpPr>
      <xdr:spPr>
        <a:xfrm>
          <a:off x="14649450" y="1018286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83837</xdr:rowOff>
    </xdr:from>
    <xdr:ext cx="405111" cy="259045"/>
    <xdr:sp macro="" textlink="">
      <xdr:nvSpPr>
        <xdr:cNvPr id="452" name="【学校施設】&#10;有形固定資産減価償却率該当値テキスト">
          <a:extLst>
            <a:ext uri="{FF2B5EF4-FFF2-40B4-BE49-F238E27FC236}">
              <a16:creationId xmlns:a16="http://schemas.microsoft.com/office/drawing/2014/main" id="{E5DE5CAF-5857-4755-BA89-79347DF8D14B}"/>
            </a:ext>
          </a:extLst>
        </xdr:cNvPr>
        <xdr:cNvSpPr txBox="1"/>
      </xdr:nvSpPr>
      <xdr:spPr>
        <a:xfrm>
          <a:off x="14738350" y="10161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71120</xdr:rowOff>
    </xdr:from>
    <xdr:to>
      <xdr:col>81</xdr:col>
      <xdr:colOff>101600</xdr:colOff>
      <xdr:row>62</xdr:row>
      <xdr:rowOff>1270</xdr:rowOff>
    </xdr:to>
    <xdr:sp macro="" textlink="">
      <xdr:nvSpPr>
        <xdr:cNvPr id="453" name="楕円 452">
          <a:extLst>
            <a:ext uri="{FF2B5EF4-FFF2-40B4-BE49-F238E27FC236}">
              <a16:creationId xmlns:a16="http://schemas.microsoft.com/office/drawing/2014/main" id="{B57F451D-6E65-4AB8-911E-8048DAE5CF3A}"/>
            </a:ext>
          </a:extLst>
        </xdr:cNvPr>
        <xdr:cNvSpPr/>
      </xdr:nvSpPr>
      <xdr:spPr>
        <a:xfrm>
          <a:off x="13887450" y="1014857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121920</xdr:rowOff>
    </xdr:from>
    <xdr:to>
      <xdr:col>85</xdr:col>
      <xdr:colOff>127000</xdr:colOff>
      <xdr:row>61</xdr:row>
      <xdr:rowOff>156210</xdr:rowOff>
    </xdr:to>
    <xdr:cxnSp macro="">
      <xdr:nvCxnSpPr>
        <xdr:cNvPr id="454" name="直線コネクタ 453">
          <a:extLst>
            <a:ext uri="{FF2B5EF4-FFF2-40B4-BE49-F238E27FC236}">
              <a16:creationId xmlns:a16="http://schemas.microsoft.com/office/drawing/2014/main" id="{E134129E-A286-48EE-8ECF-B786B8F72A86}"/>
            </a:ext>
          </a:extLst>
        </xdr:cNvPr>
        <xdr:cNvCxnSpPr/>
      </xdr:nvCxnSpPr>
      <xdr:spPr>
        <a:xfrm>
          <a:off x="13938250" y="10199370"/>
          <a:ext cx="762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33020</xdr:rowOff>
    </xdr:from>
    <xdr:to>
      <xdr:col>76</xdr:col>
      <xdr:colOff>165100</xdr:colOff>
      <xdr:row>61</xdr:row>
      <xdr:rowOff>134620</xdr:rowOff>
    </xdr:to>
    <xdr:sp macro="" textlink="">
      <xdr:nvSpPr>
        <xdr:cNvPr id="455" name="楕円 454">
          <a:extLst>
            <a:ext uri="{FF2B5EF4-FFF2-40B4-BE49-F238E27FC236}">
              <a16:creationId xmlns:a16="http://schemas.microsoft.com/office/drawing/2014/main" id="{F3AD7B48-7B77-40C2-B8E7-B953D3912EB5}"/>
            </a:ext>
          </a:extLst>
        </xdr:cNvPr>
        <xdr:cNvSpPr/>
      </xdr:nvSpPr>
      <xdr:spPr>
        <a:xfrm>
          <a:off x="13093700" y="10110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83820</xdr:rowOff>
    </xdr:from>
    <xdr:to>
      <xdr:col>81</xdr:col>
      <xdr:colOff>50800</xdr:colOff>
      <xdr:row>61</xdr:row>
      <xdr:rowOff>121920</xdr:rowOff>
    </xdr:to>
    <xdr:cxnSp macro="">
      <xdr:nvCxnSpPr>
        <xdr:cNvPr id="456" name="直線コネクタ 455">
          <a:extLst>
            <a:ext uri="{FF2B5EF4-FFF2-40B4-BE49-F238E27FC236}">
              <a16:creationId xmlns:a16="http://schemas.microsoft.com/office/drawing/2014/main" id="{5C1B3C4C-78EA-48B8-B8B2-63FFE2DAAA45}"/>
            </a:ext>
          </a:extLst>
        </xdr:cNvPr>
        <xdr:cNvCxnSpPr/>
      </xdr:nvCxnSpPr>
      <xdr:spPr>
        <a:xfrm>
          <a:off x="13144500" y="10161270"/>
          <a:ext cx="79375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166370</xdr:rowOff>
    </xdr:from>
    <xdr:to>
      <xdr:col>72</xdr:col>
      <xdr:colOff>38100</xdr:colOff>
      <xdr:row>61</xdr:row>
      <xdr:rowOff>96520</xdr:rowOff>
    </xdr:to>
    <xdr:sp macro="" textlink="">
      <xdr:nvSpPr>
        <xdr:cNvPr id="457" name="楕円 456">
          <a:extLst>
            <a:ext uri="{FF2B5EF4-FFF2-40B4-BE49-F238E27FC236}">
              <a16:creationId xmlns:a16="http://schemas.microsoft.com/office/drawing/2014/main" id="{38A9052E-266C-45A3-BFB2-26BDA5374747}"/>
            </a:ext>
          </a:extLst>
        </xdr:cNvPr>
        <xdr:cNvSpPr/>
      </xdr:nvSpPr>
      <xdr:spPr>
        <a:xfrm>
          <a:off x="12299950" y="1007872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45720</xdr:rowOff>
    </xdr:from>
    <xdr:to>
      <xdr:col>76</xdr:col>
      <xdr:colOff>114300</xdr:colOff>
      <xdr:row>61</xdr:row>
      <xdr:rowOff>83820</xdr:rowOff>
    </xdr:to>
    <xdr:cxnSp macro="">
      <xdr:nvCxnSpPr>
        <xdr:cNvPr id="458" name="直線コネクタ 457">
          <a:extLst>
            <a:ext uri="{FF2B5EF4-FFF2-40B4-BE49-F238E27FC236}">
              <a16:creationId xmlns:a16="http://schemas.microsoft.com/office/drawing/2014/main" id="{F1032D0C-F98A-4962-B5B1-4DE16C2A7C26}"/>
            </a:ext>
          </a:extLst>
        </xdr:cNvPr>
        <xdr:cNvCxnSpPr/>
      </xdr:nvCxnSpPr>
      <xdr:spPr>
        <a:xfrm>
          <a:off x="12344400" y="10123170"/>
          <a:ext cx="8001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124460</xdr:rowOff>
    </xdr:from>
    <xdr:to>
      <xdr:col>67</xdr:col>
      <xdr:colOff>101600</xdr:colOff>
      <xdr:row>61</xdr:row>
      <xdr:rowOff>54610</xdr:rowOff>
    </xdr:to>
    <xdr:sp macro="" textlink="">
      <xdr:nvSpPr>
        <xdr:cNvPr id="459" name="楕円 458">
          <a:extLst>
            <a:ext uri="{FF2B5EF4-FFF2-40B4-BE49-F238E27FC236}">
              <a16:creationId xmlns:a16="http://schemas.microsoft.com/office/drawing/2014/main" id="{314B778C-E54D-4BC8-8F34-2A0B6ED3B464}"/>
            </a:ext>
          </a:extLst>
        </xdr:cNvPr>
        <xdr:cNvSpPr/>
      </xdr:nvSpPr>
      <xdr:spPr>
        <a:xfrm>
          <a:off x="11487150" y="1003681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3810</xdr:rowOff>
    </xdr:from>
    <xdr:to>
      <xdr:col>71</xdr:col>
      <xdr:colOff>177800</xdr:colOff>
      <xdr:row>61</xdr:row>
      <xdr:rowOff>45720</xdr:rowOff>
    </xdr:to>
    <xdr:cxnSp macro="">
      <xdr:nvCxnSpPr>
        <xdr:cNvPr id="460" name="直線コネクタ 459">
          <a:extLst>
            <a:ext uri="{FF2B5EF4-FFF2-40B4-BE49-F238E27FC236}">
              <a16:creationId xmlns:a16="http://schemas.microsoft.com/office/drawing/2014/main" id="{6EE6AE0B-9D39-417D-ADD5-858D1DF5D816}"/>
            </a:ext>
          </a:extLst>
        </xdr:cNvPr>
        <xdr:cNvCxnSpPr/>
      </xdr:nvCxnSpPr>
      <xdr:spPr>
        <a:xfrm>
          <a:off x="11537950" y="10081260"/>
          <a:ext cx="80645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143527</xdr:rowOff>
    </xdr:from>
    <xdr:ext cx="405111" cy="259045"/>
    <xdr:sp macro="" textlink="">
      <xdr:nvSpPr>
        <xdr:cNvPr id="461" name="n_1aveValue【学校施設】&#10;有形固定資産減価償却率">
          <a:extLst>
            <a:ext uri="{FF2B5EF4-FFF2-40B4-BE49-F238E27FC236}">
              <a16:creationId xmlns:a16="http://schemas.microsoft.com/office/drawing/2014/main" id="{E09F0C3D-0A3D-4537-86F8-9E6F2A768C30}"/>
            </a:ext>
          </a:extLst>
        </xdr:cNvPr>
        <xdr:cNvSpPr txBox="1"/>
      </xdr:nvSpPr>
      <xdr:spPr>
        <a:xfrm>
          <a:off x="13742044" y="9725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122572</xdr:rowOff>
    </xdr:from>
    <xdr:ext cx="405111" cy="259045"/>
    <xdr:sp macro="" textlink="">
      <xdr:nvSpPr>
        <xdr:cNvPr id="462" name="n_2aveValue【学校施設】&#10;有形固定資産減価償却率">
          <a:extLst>
            <a:ext uri="{FF2B5EF4-FFF2-40B4-BE49-F238E27FC236}">
              <a16:creationId xmlns:a16="http://schemas.microsoft.com/office/drawing/2014/main" id="{DEF147AD-743F-4B88-816E-E15C639FB17F}"/>
            </a:ext>
          </a:extLst>
        </xdr:cNvPr>
        <xdr:cNvSpPr txBox="1"/>
      </xdr:nvSpPr>
      <xdr:spPr>
        <a:xfrm>
          <a:off x="12960994" y="9704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116857</xdr:rowOff>
    </xdr:from>
    <xdr:ext cx="405111" cy="259045"/>
    <xdr:sp macro="" textlink="">
      <xdr:nvSpPr>
        <xdr:cNvPr id="463" name="n_3aveValue【学校施設】&#10;有形固定資産減価償却率">
          <a:extLst>
            <a:ext uri="{FF2B5EF4-FFF2-40B4-BE49-F238E27FC236}">
              <a16:creationId xmlns:a16="http://schemas.microsoft.com/office/drawing/2014/main" id="{F89C2091-CA67-480C-A0A7-05E30EA92908}"/>
            </a:ext>
          </a:extLst>
        </xdr:cNvPr>
        <xdr:cNvSpPr txBox="1"/>
      </xdr:nvSpPr>
      <xdr:spPr>
        <a:xfrm>
          <a:off x="12167244" y="9699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78757</xdr:rowOff>
    </xdr:from>
    <xdr:ext cx="405111" cy="259045"/>
    <xdr:sp macro="" textlink="">
      <xdr:nvSpPr>
        <xdr:cNvPr id="464" name="n_4aveValue【学校施設】&#10;有形固定資産減価償却率">
          <a:extLst>
            <a:ext uri="{FF2B5EF4-FFF2-40B4-BE49-F238E27FC236}">
              <a16:creationId xmlns:a16="http://schemas.microsoft.com/office/drawing/2014/main" id="{126C6DF0-490C-4911-B098-102014F76EE2}"/>
            </a:ext>
          </a:extLst>
        </xdr:cNvPr>
        <xdr:cNvSpPr txBox="1"/>
      </xdr:nvSpPr>
      <xdr:spPr>
        <a:xfrm>
          <a:off x="11354444" y="9660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163847</xdr:rowOff>
    </xdr:from>
    <xdr:ext cx="405111" cy="259045"/>
    <xdr:sp macro="" textlink="">
      <xdr:nvSpPr>
        <xdr:cNvPr id="465" name="n_1mainValue【学校施設】&#10;有形固定資産減価償却率">
          <a:extLst>
            <a:ext uri="{FF2B5EF4-FFF2-40B4-BE49-F238E27FC236}">
              <a16:creationId xmlns:a16="http://schemas.microsoft.com/office/drawing/2014/main" id="{493C4F63-34E9-41F6-87BF-7D1D6B5C2A50}"/>
            </a:ext>
          </a:extLst>
        </xdr:cNvPr>
        <xdr:cNvSpPr txBox="1"/>
      </xdr:nvSpPr>
      <xdr:spPr>
        <a:xfrm>
          <a:off x="13742044" y="10241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125747</xdr:rowOff>
    </xdr:from>
    <xdr:ext cx="405111" cy="259045"/>
    <xdr:sp macro="" textlink="">
      <xdr:nvSpPr>
        <xdr:cNvPr id="466" name="n_2mainValue【学校施設】&#10;有形固定資産減価償却率">
          <a:extLst>
            <a:ext uri="{FF2B5EF4-FFF2-40B4-BE49-F238E27FC236}">
              <a16:creationId xmlns:a16="http://schemas.microsoft.com/office/drawing/2014/main" id="{4FA8550A-FB12-4675-BD46-1951B6A0A797}"/>
            </a:ext>
          </a:extLst>
        </xdr:cNvPr>
        <xdr:cNvSpPr txBox="1"/>
      </xdr:nvSpPr>
      <xdr:spPr>
        <a:xfrm>
          <a:off x="12960994" y="10203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87647</xdr:rowOff>
    </xdr:from>
    <xdr:ext cx="405111" cy="259045"/>
    <xdr:sp macro="" textlink="">
      <xdr:nvSpPr>
        <xdr:cNvPr id="467" name="n_3mainValue【学校施設】&#10;有形固定資産減価償却率">
          <a:extLst>
            <a:ext uri="{FF2B5EF4-FFF2-40B4-BE49-F238E27FC236}">
              <a16:creationId xmlns:a16="http://schemas.microsoft.com/office/drawing/2014/main" id="{B29801B8-812B-4A76-8DDB-9F63CCC8A71A}"/>
            </a:ext>
          </a:extLst>
        </xdr:cNvPr>
        <xdr:cNvSpPr txBox="1"/>
      </xdr:nvSpPr>
      <xdr:spPr>
        <a:xfrm>
          <a:off x="12167244" y="10165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45737</xdr:rowOff>
    </xdr:from>
    <xdr:ext cx="405111" cy="259045"/>
    <xdr:sp macro="" textlink="">
      <xdr:nvSpPr>
        <xdr:cNvPr id="468" name="n_4mainValue【学校施設】&#10;有形固定資産減価償却率">
          <a:extLst>
            <a:ext uri="{FF2B5EF4-FFF2-40B4-BE49-F238E27FC236}">
              <a16:creationId xmlns:a16="http://schemas.microsoft.com/office/drawing/2014/main" id="{9FF3B80B-5F7E-41D2-B060-031794C62FC3}"/>
            </a:ext>
          </a:extLst>
        </xdr:cNvPr>
        <xdr:cNvSpPr txBox="1"/>
      </xdr:nvSpPr>
      <xdr:spPr>
        <a:xfrm>
          <a:off x="11354444" y="10123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69" name="正方形/長方形 468">
          <a:extLst>
            <a:ext uri="{FF2B5EF4-FFF2-40B4-BE49-F238E27FC236}">
              <a16:creationId xmlns:a16="http://schemas.microsoft.com/office/drawing/2014/main" id="{7FB4B1A0-B041-444F-88A5-DB9180B0D2FA}"/>
            </a:ext>
          </a:extLst>
        </xdr:cNvPr>
        <xdr:cNvSpPr/>
      </xdr:nvSpPr>
      <xdr:spPr>
        <a:xfrm>
          <a:off x="16459200" y="77152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70" name="正方形/長方形 469">
          <a:extLst>
            <a:ext uri="{FF2B5EF4-FFF2-40B4-BE49-F238E27FC236}">
              <a16:creationId xmlns:a16="http://schemas.microsoft.com/office/drawing/2014/main" id="{D4A65356-9AF6-4120-964E-6F090551549D}"/>
            </a:ext>
          </a:extLst>
        </xdr:cNvPr>
        <xdr:cNvSpPr/>
      </xdr:nvSpPr>
      <xdr:spPr>
        <a:xfrm>
          <a:off x="165862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71" name="正方形/長方形 470">
          <a:extLst>
            <a:ext uri="{FF2B5EF4-FFF2-40B4-BE49-F238E27FC236}">
              <a16:creationId xmlns:a16="http://schemas.microsoft.com/office/drawing/2014/main" id="{FC9F6DEB-FE68-44C2-BF1F-5453766C89AC}"/>
            </a:ext>
          </a:extLst>
        </xdr:cNvPr>
        <xdr:cNvSpPr/>
      </xdr:nvSpPr>
      <xdr:spPr>
        <a:xfrm>
          <a:off x="165862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72" name="正方形/長方形 471">
          <a:extLst>
            <a:ext uri="{FF2B5EF4-FFF2-40B4-BE49-F238E27FC236}">
              <a16:creationId xmlns:a16="http://schemas.microsoft.com/office/drawing/2014/main" id="{43C91C96-8A41-45D4-806F-6E56B6F66C41}"/>
            </a:ext>
          </a:extLst>
        </xdr:cNvPr>
        <xdr:cNvSpPr/>
      </xdr:nvSpPr>
      <xdr:spPr>
        <a:xfrm>
          <a:off x="174879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73" name="正方形/長方形 472">
          <a:extLst>
            <a:ext uri="{FF2B5EF4-FFF2-40B4-BE49-F238E27FC236}">
              <a16:creationId xmlns:a16="http://schemas.microsoft.com/office/drawing/2014/main" id="{3809CFE8-DE95-40D4-BE70-8B38E9126702}"/>
            </a:ext>
          </a:extLst>
        </xdr:cNvPr>
        <xdr:cNvSpPr/>
      </xdr:nvSpPr>
      <xdr:spPr>
        <a:xfrm>
          <a:off x="174879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74" name="正方形/長方形 473">
          <a:extLst>
            <a:ext uri="{FF2B5EF4-FFF2-40B4-BE49-F238E27FC236}">
              <a16:creationId xmlns:a16="http://schemas.microsoft.com/office/drawing/2014/main" id="{AF43F2DC-6411-4CC2-8035-359ADCE0D1B7}"/>
            </a:ext>
          </a:extLst>
        </xdr:cNvPr>
        <xdr:cNvSpPr/>
      </xdr:nvSpPr>
      <xdr:spPr>
        <a:xfrm>
          <a:off x="185166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75" name="正方形/長方形 474">
          <a:extLst>
            <a:ext uri="{FF2B5EF4-FFF2-40B4-BE49-F238E27FC236}">
              <a16:creationId xmlns:a16="http://schemas.microsoft.com/office/drawing/2014/main" id="{79176501-8294-4A1C-94BC-30ECEE18B41A}"/>
            </a:ext>
          </a:extLst>
        </xdr:cNvPr>
        <xdr:cNvSpPr/>
      </xdr:nvSpPr>
      <xdr:spPr>
        <a:xfrm>
          <a:off x="185166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76" name="正方形/長方形 475">
          <a:extLst>
            <a:ext uri="{FF2B5EF4-FFF2-40B4-BE49-F238E27FC236}">
              <a16:creationId xmlns:a16="http://schemas.microsoft.com/office/drawing/2014/main" id="{63122C2A-0DFC-4991-BE50-8E0EB66B99B3}"/>
            </a:ext>
          </a:extLst>
        </xdr:cNvPr>
        <xdr:cNvSpPr/>
      </xdr:nvSpPr>
      <xdr:spPr>
        <a:xfrm>
          <a:off x="16459200" y="88138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77" name="テキスト ボックス 476">
          <a:extLst>
            <a:ext uri="{FF2B5EF4-FFF2-40B4-BE49-F238E27FC236}">
              <a16:creationId xmlns:a16="http://schemas.microsoft.com/office/drawing/2014/main" id="{0E26ACB3-4D00-4522-B9BD-D9EDBB87FFA6}"/>
            </a:ext>
          </a:extLst>
        </xdr:cNvPr>
        <xdr:cNvSpPr txBox="1"/>
      </xdr:nvSpPr>
      <xdr:spPr>
        <a:xfrm>
          <a:off x="16440150" y="86296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78" name="直線コネクタ 477">
          <a:extLst>
            <a:ext uri="{FF2B5EF4-FFF2-40B4-BE49-F238E27FC236}">
              <a16:creationId xmlns:a16="http://schemas.microsoft.com/office/drawing/2014/main" id="{E087CECD-AD7B-489C-82D9-6B68754414A2}"/>
            </a:ext>
          </a:extLst>
        </xdr:cNvPr>
        <xdr:cNvCxnSpPr/>
      </xdr:nvCxnSpPr>
      <xdr:spPr>
        <a:xfrm>
          <a:off x="16459200" y="11017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479" name="直線コネクタ 478">
          <a:extLst>
            <a:ext uri="{FF2B5EF4-FFF2-40B4-BE49-F238E27FC236}">
              <a16:creationId xmlns:a16="http://schemas.microsoft.com/office/drawing/2014/main" id="{39C0AA27-22AA-4C40-B933-938AE90CED41}"/>
            </a:ext>
          </a:extLst>
        </xdr:cNvPr>
        <xdr:cNvCxnSpPr/>
      </xdr:nvCxnSpPr>
      <xdr:spPr>
        <a:xfrm>
          <a:off x="16459200" y="10648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480" name="テキスト ボックス 479">
          <a:extLst>
            <a:ext uri="{FF2B5EF4-FFF2-40B4-BE49-F238E27FC236}">
              <a16:creationId xmlns:a16="http://schemas.microsoft.com/office/drawing/2014/main" id="{92E1FE16-9496-43B7-829E-D80740896C0E}"/>
            </a:ext>
          </a:extLst>
        </xdr:cNvPr>
        <xdr:cNvSpPr txBox="1"/>
      </xdr:nvSpPr>
      <xdr:spPr>
        <a:xfrm>
          <a:off x="16049171" y="10513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481" name="直線コネクタ 480">
          <a:extLst>
            <a:ext uri="{FF2B5EF4-FFF2-40B4-BE49-F238E27FC236}">
              <a16:creationId xmlns:a16="http://schemas.microsoft.com/office/drawing/2014/main" id="{A285A649-B532-489D-B04F-194D121D347C}"/>
            </a:ext>
          </a:extLst>
        </xdr:cNvPr>
        <xdr:cNvCxnSpPr/>
      </xdr:nvCxnSpPr>
      <xdr:spPr>
        <a:xfrm>
          <a:off x="16459200" y="1028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482" name="テキスト ボックス 481">
          <a:extLst>
            <a:ext uri="{FF2B5EF4-FFF2-40B4-BE49-F238E27FC236}">
              <a16:creationId xmlns:a16="http://schemas.microsoft.com/office/drawing/2014/main" id="{E4F5869E-7224-4D2C-993F-B4790517F700}"/>
            </a:ext>
          </a:extLst>
        </xdr:cNvPr>
        <xdr:cNvSpPr txBox="1"/>
      </xdr:nvSpPr>
      <xdr:spPr>
        <a:xfrm>
          <a:off x="1604917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483" name="直線コネクタ 482">
          <a:extLst>
            <a:ext uri="{FF2B5EF4-FFF2-40B4-BE49-F238E27FC236}">
              <a16:creationId xmlns:a16="http://schemas.microsoft.com/office/drawing/2014/main" id="{9E86AFC3-9B8B-4F59-89F2-46379CEF4596}"/>
            </a:ext>
          </a:extLst>
        </xdr:cNvPr>
        <xdr:cNvCxnSpPr/>
      </xdr:nvCxnSpPr>
      <xdr:spPr>
        <a:xfrm>
          <a:off x="16459200" y="9912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59</xdr:row>
      <xdr:rowOff>29227</xdr:rowOff>
    </xdr:from>
    <xdr:ext cx="531299" cy="259045"/>
    <xdr:sp macro="" textlink="">
      <xdr:nvSpPr>
        <xdr:cNvPr id="484" name="テキスト ボックス 483">
          <a:extLst>
            <a:ext uri="{FF2B5EF4-FFF2-40B4-BE49-F238E27FC236}">
              <a16:creationId xmlns:a16="http://schemas.microsoft.com/office/drawing/2014/main" id="{A5CC1856-F757-4A40-B5DA-07E7BB5BAABC}"/>
            </a:ext>
          </a:extLst>
        </xdr:cNvPr>
        <xdr:cNvSpPr txBox="1"/>
      </xdr:nvSpPr>
      <xdr:spPr>
        <a:xfrm>
          <a:off x="15985051" y="97764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485" name="直線コネクタ 484">
          <a:extLst>
            <a:ext uri="{FF2B5EF4-FFF2-40B4-BE49-F238E27FC236}">
              <a16:creationId xmlns:a16="http://schemas.microsoft.com/office/drawing/2014/main" id="{681B02F3-4D63-4D1C-83B2-068AA54D415E}"/>
            </a:ext>
          </a:extLst>
        </xdr:cNvPr>
        <xdr:cNvCxnSpPr/>
      </xdr:nvCxnSpPr>
      <xdr:spPr>
        <a:xfrm>
          <a:off x="16459200" y="9550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162577</xdr:rowOff>
    </xdr:from>
    <xdr:ext cx="531299" cy="259045"/>
    <xdr:sp macro="" textlink="">
      <xdr:nvSpPr>
        <xdr:cNvPr id="486" name="テキスト ボックス 485">
          <a:extLst>
            <a:ext uri="{FF2B5EF4-FFF2-40B4-BE49-F238E27FC236}">
              <a16:creationId xmlns:a16="http://schemas.microsoft.com/office/drawing/2014/main" id="{B3F62BFA-C275-47B1-B1C0-F890B63F8DA1}"/>
            </a:ext>
          </a:extLst>
        </xdr:cNvPr>
        <xdr:cNvSpPr txBox="1"/>
      </xdr:nvSpPr>
      <xdr:spPr>
        <a:xfrm>
          <a:off x="15985051" y="9414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487" name="直線コネクタ 486">
          <a:extLst>
            <a:ext uri="{FF2B5EF4-FFF2-40B4-BE49-F238E27FC236}">
              <a16:creationId xmlns:a16="http://schemas.microsoft.com/office/drawing/2014/main" id="{19157CC2-DF93-471E-84B4-94726C86F186}"/>
            </a:ext>
          </a:extLst>
        </xdr:cNvPr>
        <xdr:cNvCxnSpPr/>
      </xdr:nvCxnSpPr>
      <xdr:spPr>
        <a:xfrm>
          <a:off x="16459200" y="9182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124477</xdr:rowOff>
    </xdr:from>
    <xdr:ext cx="531299" cy="259045"/>
    <xdr:sp macro="" textlink="">
      <xdr:nvSpPr>
        <xdr:cNvPr id="488" name="テキスト ボックス 487">
          <a:extLst>
            <a:ext uri="{FF2B5EF4-FFF2-40B4-BE49-F238E27FC236}">
              <a16:creationId xmlns:a16="http://schemas.microsoft.com/office/drawing/2014/main" id="{988B875D-08E4-4CA8-9C2A-6440E2B7312E}"/>
            </a:ext>
          </a:extLst>
        </xdr:cNvPr>
        <xdr:cNvSpPr txBox="1"/>
      </xdr:nvSpPr>
      <xdr:spPr>
        <a:xfrm>
          <a:off x="15985051" y="90462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89" name="直線コネクタ 488">
          <a:extLst>
            <a:ext uri="{FF2B5EF4-FFF2-40B4-BE49-F238E27FC236}">
              <a16:creationId xmlns:a16="http://schemas.microsoft.com/office/drawing/2014/main" id="{7126DB2E-B31D-474F-BED5-13A02B5A4543}"/>
            </a:ext>
          </a:extLst>
        </xdr:cNvPr>
        <xdr:cNvCxnSpPr/>
      </xdr:nvCxnSpPr>
      <xdr:spPr>
        <a:xfrm>
          <a:off x="16459200" y="8813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490" name="テキスト ボックス 489">
          <a:extLst>
            <a:ext uri="{FF2B5EF4-FFF2-40B4-BE49-F238E27FC236}">
              <a16:creationId xmlns:a16="http://schemas.microsoft.com/office/drawing/2014/main" id="{05F7781C-5B3C-428C-9D29-5D5BCA8D4C13}"/>
            </a:ext>
          </a:extLst>
        </xdr:cNvPr>
        <xdr:cNvSpPr txBox="1"/>
      </xdr:nvSpPr>
      <xdr:spPr>
        <a:xfrm>
          <a:off x="15985051" y="86779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91" name="【学校施設】&#10;一人当たり面積グラフ枠">
          <a:extLst>
            <a:ext uri="{FF2B5EF4-FFF2-40B4-BE49-F238E27FC236}">
              <a16:creationId xmlns:a16="http://schemas.microsoft.com/office/drawing/2014/main" id="{750FF0B1-C30C-4A74-BFB3-002C3BEA89BE}"/>
            </a:ext>
          </a:extLst>
        </xdr:cNvPr>
        <xdr:cNvSpPr/>
      </xdr:nvSpPr>
      <xdr:spPr>
        <a:xfrm>
          <a:off x="16459200" y="88138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125502</xdr:rowOff>
    </xdr:from>
    <xdr:to>
      <xdr:col>116</xdr:col>
      <xdr:colOff>62864</xdr:colOff>
      <xdr:row>63</xdr:row>
      <xdr:rowOff>129311</xdr:rowOff>
    </xdr:to>
    <xdr:cxnSp macro="">
      <xdr:nvCxnSpPr>
        <xdr:cNvPr id="492" name="直線コネクタ 491">
          <a:extLst>
            <a:ext uri="{FF2B5EF4-FFF2-40B4-BE49-F238E27FC236}">
              <a16:creationId xmlns:a16="http://schemas.microsoft.com/office/drawing/2014/main" id="{DF5D21F7-C4D2-4B53-BA33-E0CD4986462D}"/>
            </a:ext>
          </a:extLst>
        </xdr:cNvPr>
        <xdr:cNvCxnSpPr/>
      </xdr:nvCxnSpPr>
      <xdr:spPr>
        <a:xfrm flipV="1">
          <a:off x="19951064" y="9212352"/>
          <a:ext cx="0" cy="13246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133138</xdr:rowOff>
    </xdr:from>
    <xdr:ext cx="469744" cy="259045"/>
    <xdr:sp macro="" textlink="">
      <xdr:nvSpPr>
        <xdr:cNvPr id="493" name="【学校施設】&#10;一人当たり面積最小値テキスト">
          <a:extLst>
            <a:ext uri="{FF2B5EF4-FFF2-40B4-BE49-F238E27FC236}">
              <a16:creationId xmlns:a16="http://schemas.microsoft.com/office/drawing/2014/main" id="{974338D0-C59B-4201-8FA1-015DA5B818FC}"/>
            </a:ext>
          </a:extLst>
        </xdr:cNvPr>
        <xdr:cNvSpPr txBox="1"/>
      </xdr:nvSpPr>
      <xdr:spPr>
        <a:xfrm>
          <a:off x="19989800" y="10540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129311</xdr:rowOff>
    </xdr:from>
    <xdr:to>
      <xdr:col>116</xdr:col>
      <xdr:colOff>152400</xdr:colOff>
      <xdr:row>63</xdr:row>
      <xdr:rowOff>129311</xdr:rowOff>
    </xdr:to>
    <xdr:cxnSp macro="">
      <xdr:nvCxnSpPr>
        <xdr:cNvPr id="494" name="直線コネクタ 493">
          <a:extLst>
            <a:ext uri="{FF2B5EF4-FFF2-40B4-BE49-F238E27FC236}">
              <a16:creationId xmlns:a16="http://schemas.microsoft.com/office/drawing/2014/main" id="{D4CC12AF-1394-4DA6-8CBB-F9B279172518}"/>
            </a:ext>
          </a:extLst>
        </xdr:cNvPr>
        <xdr:cNvCxnSpPr/>
      </xdr:nvCxnSpPr>
      <xdr:spPr>
        <a:xfrm>
          <a:off x="19881850" y="1053696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72179</xdr:rowOff>
    </xdr:from>
    <xdr:ext cx="534377" cy="259045"/>
    <xdr:sp macro="" textlink="">
      <xdr:nvSpPr>
        <xdr:cNvPr id="495" name="【学校施設】&#10;一人当たり面積最大値テキスト">
          <a:extLst>
            <a:ext uri="{FF2B5EF4-FFF2-40B4-BE49-F238E27FC236}">
              <a16:creationId xmlns:a16="http://schemas.microsoft.com/office/drawing/2014/main" id="{E170B910-DBE7-42CF-900C-0A99D5230D53}"/>
            </a:ext>
          </a:extLst>
        </xdr:cNvPr>
        <xdr:cNvSpPr txBox="1"/>
      </xdr:nvSpPr>
      <xdr:spPr>
        <a:xfrm>
          <a:off x="19989800" y="8993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19.603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125502</xdr:rowOff>
    </xdr:from>
    <xdr:to>
      <xdr:col>116</xdr:col>
      <xdr:colOff>152400</xdr:colOff>
      <xdr:row>55</xdr:row>
      <xdr:rowOff>125502</xdr:rowOff>
    </xdr:to>
    <xdr:cxnSp macro="">
      <xdr:nvCxnSpPr>
        <xdr:cNvPr id="496" name="直線コネクタ 495">
          <a:extLst>
            <a:ext uri="{FF2B5EF4-FFF2-40B4-BE49-F238E27FC236}">
              <a16:creationId xmlns:a16="http://schemas.microsoft.com/office/drawing/2014/main" id="{690734D2-3CF8-469E-94A6-F25936F94B5A}"/>
            </a:ext>
          </a:extLst>
        </xdr:cNvPr>
        <xdr:cNvCxnSpPr/>
      </xdr:nvCxnSpPr>
      <xdr:spPr>
        <a:xfrm>
          <a:off x="19881850" y="921235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112209</xdr:rowOff>
    </xdr:from>
    <xdr:ext cx="469744" cy="259045"/>
    <xdr:sp macro="" textlink="">
      <xdr:nvSpPr>
        <xdr:cNvPr id="497" name="【学校施設】&#10;一人当たり面積平均値テキスト">
          <a:extLst>
            <a:ext uri="{FF2B5EF4-FFF2-40B4-BE49-F238E27FC236}">
              <a16:creationId xmlns:a16="http://schemas.microsoft.com/office/drawing/2014/main" id="{E3DC7AE3-A6A2-4B53-86B8-B70F901F0F47}"/>
            </a:ext>
          </a:extLst>
        </xdr:cNvPr>
        <xdr:cNvSpPr txBox="1"/>
      </xdr:nvSpPr>
      <xdr:spPr>
        <a:xfrm>
          <a:off x="19989800" y="1018965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89332</xdr:rowOff>
    </xdr:from>
    <xdr:to>
      <xdr:col>116</xdr:col>
      <xdr:colOff>114300</xdr:colOff>
      <xdr:row>63</xdr:row>
      <xdr:rowOff>19482</xdr:rowOff>
    </xdr:to>
    <xdr:sp macro="" textlink="">
      <xdr:nvSpPr>
        <xdr:cNvPr id="498" name="フローチャート: 判断 497">
          <a:extLst>
            <a:ext uri="{FF2B5EF4-FFF2-40B4-BE49-F238E27FC236}">
              <a16:creationId xmlns:a16="http://schemas.microsoft.com/office/drawing/2014/main" id="{5275E47B-9F58-4EB1-B5E5-79795955ACE4}"/>
            </a:ext>
          </a:extLst>
        </xdr:cNvPr>
        <xdr:cNvSpPr/>
      </xdr:nvSpPr>
      <xdr:spPr>
        <a:xfrm>
          <a:off x="19900900" y="1033188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95199</xdr:rowOff>
    </xdr:from>
    <xdr:to>
      <xdr:col>112</xdr:col>
      <xdr:colOff>38100</xdr:colOff>
      <xdr:row>63</xdr:row>
      <xdr:rowOff>25349</xdr:rowOff>
    </xdr:to>
    <xdr:sp macro="" textlink="">
      <xdr:nvSpPr>
        <xdr:cNvPr id="499" name="フローチャート: 判断 498">
          <a:extLst>
            <a:ext uri="{FF2B5EF4-FFF2-40B4-BE49-F238E27FC236}">
              <a16:creationId xmlns:a16="http://schemas.microsoft.com/office/drawing/2014/main" id="{4D09183E-6740-454F-8AF7-DF42494D2300}"/>
            </a:ext>
          </a:extLst>
        </xdr:cNvPr>
        <xdr:cNvSpPr/>
      </xdr:nvSpPr>
      <xdr:spPr>
        <a:xfrm>
          <a:off x="19157950" y="10337749"/>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104953</xdr:rowOff>
    </xdr:from>
    <xdr:to>
      <xdr:col>107</xdr:col>
      <xdr:colOff>101600</xdr:colOff>
      <xdr:row>63</xdr:row>
      <xdr:rowOff>35103</xdr:rowOff>
    </xdr:to>
    <xdr:sp macro="" textlink="">
      <xdr:nvSpPr>
        <xdr:cNvPr id="500" name="フローチャート: 判断 499">
          <a:extLst>
            <a:ext uri="{FF2B5EF4-FFF2-40B4-BE49-F238E27FC236}">
              <a16:creationId xmlns:a16="http://schemas.microsoft.com/office/drawing/2014/main" id="{32B7C3E4-A69C-4CAC-AD05-962E1BC3CEF6}"/>
            </a:ext>
          </a:extLst>
        </xdr:cNvPr>
        <xdr:cNvSpPr/>
      </xdr:nvSpPr>
      <xdr:spPr>
        <a:xfrm>
          <a:off x="18345150" y="1034750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113487</xdr:rowOff>
    </xdr:from>
    <xdr:to>
      <xdr:col>102</xdr:col>
      <xdr:colOff>165100</xdr:colOff>
      <xdr:row>63</xdr:row>
      <xdr:rowOff>43637</xdr:rowOff>
    </xdr:to>
    <xdr:sp macro="" textlink="">
      <xdr:nvSpPr>
        <xdr:cNvPr id="501" name="フローチャート: 判断 500">
          <a:extLst>
            <a:ext uri="{FF2B5EF4-FFF2-40B4-BE49-F238E27FC236}">
              <a16:creationId xmlns:a16="http://schemas.microsoft.com/office/drawing/2014/main" id="{2625EE28-D564-4847-9721-24EFA44A9DE8}"/>
            </a:ext>
          </a:extLst>
        </xdr:cNvPr>
        <xdr:cNvSpPr/>
      </xdr:nvSpPr>
      <xdr:spPr>
        <a:xfrm>
          <a:off x="17551400" y="1035603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119431</xdr:rowOff>
    </xdr:from>
    <xdr:to>
      <xdr:col>98</xdr:col>
      <xdr:colOff>38100</xdr:colOff>
      <xdr:row>63</xdr:row>
      <xdr:rowOff>49581</xdr:rowOff>
    </xdr:to>
    <xdr:sp macro="" textlink="">
      <xdr:nvSpPr>
        <xdr:cNvPr id="502" name="フローチャート: 判断 501">
          <a:extLst>
            <a:ext uri="{FF2B5EF4-FFF2-40B4-BE49-F238E27FC236}">
              <a16:creationId xmlns:a16="http://schemas.microsoft.com/office/drawing/2014/main" id="{9CC35735-1EDE-4AD3-98B0-45CCB7E8F8E3}"/>
            </a:ext>
          </a:extLst>
        </xdr:cNvPr>
        <xdr:cNvSpPr/>
      </xdr:nvSpPr>
      <xdr:spPr>
        <a:xfrm>
          <a:off x="16757650" y="10361981"/>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03" name="テキスト ボックス 502">
          <a:extLst>
            <a:ext uri="{FF2B5EF4-FFF2-40B4-BE49-F238E27FC236}">
              <a16:creationId xmlns:a16="http://schemas.microsoft.com/office/drawing/2014/main" id="{25EA71CA-F18C-466B-84BA-9472E1B6D83D}"/>
            </a:ext>
          </a:extLst>
        </xdr:cNvPr>
        <xdr:cNvSpPr txBox="1"/>
      </xdr:nvSpPr>
      <xdr:spPr>
        <a:xfrm>
          <a:off x="19780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04" name="テキスト ボックス 503">
          <a:extLst>
            <a:ext uri="{FF2B5EF4-FFF2-40B4-BE49-F238E27FC236}">
              <a16:creationId xmlns:a16="http://schemas.microsoft.com/office/drawing/2014/main" id="{047014B4-054D-4E0D-93C3-F864234F4C91}"/>
            </a:ext>
          </a:extLst>
        </xdr:cNvPr>
        <xdr:cNvSpPr txBox="1"/>
      </xdr:nvSpPr>
      <xdr:spPr>
        <a:xfrm>
          <a:off x="190309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05" name="テキスト ボックス 504">
          <a:extLst>
            <a:ext uri="{FF2B5EF4-FFF2-40B4-BE49-F238E27FC236}">
              <a16:creationId xmlns:a16="http://schemas.microsoft.com/office/drawing/2014/main" id="{47580429-A892-4D95-B9E4-50D2C9615B16}"/>
            </a:ext>
          </a:extLst>
        </xdr:cNvPr>
        <xdr:cNvSpPr txBox="1"/>
      </xdr:nvSpPr>
      <xdr:spPr>
        <a:xfrm>
          <a:off x="182245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06" name="テキスト ボックス 505">
          <a:extLst>
            <a:ext uri="{FF2B5EF4-FFF2-40B4-BE49-F238E27FC236}">
              <a16:creationId xmlns:a16="http://schemas.microsoft.com/office/drawing/2014/main" id="{70FDDAF0-F482-45C6-8189-64C527CEE22D}"/>
            </a:ext>
          </a:extLst>
        </xdr:cNvPr>
        <xdr:cNvSpPr txBox="1"/>
      </xdr:nvSpPr>
      <xdr:spPr>
        <a:xfrm>
          <a:off x="174307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07" name="テキスト ボックス 506">
          <a:extLst>
            <a:ext uri="{FF2B5EF4-FFF2-40B4-BE49-F238E27FC236}">
              <a16:creationId xmlns:a16="http://schemas.microsoft.com/office/drawing/2014/main" id="{84BD1086-6D7D-4A99-9442-B5173448BEB4}"/>
            </a:ext>
          </a:extLst>
        </xdr:cNvPr>
        <xdr:cNvSpPr txBox="1"/>
      </xdr:nvSpPr>
      <xdr:spPr>
        <a:xfrm>
          <a:off x="166306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121945</xdr:rowOff>
    </xdr:from>
    <xdr:to>
      <xdr:col>116</xdr:col>
      <xdr:colOff>114300</xdr:colOff>
      <xdr:row>63</xdr:row>
      <xdr:rowOff>52095</xdr:rowOff>
    </xdr:to>
    <xdr:sp macro="" textlink="">
      <xdr:nvSpPr>
        <xdr:cNvPr id="508" name="楕円 507">
          <a:extLst>
            <a:ext uri="{FF2B5EF4-FFF2-40B4-BE49-F238E27FC236}">
              <a16:creationId xmlns:a16="http://schemas.microsoft.com/office/drawing/2014/main" id="{BED298D6-F0C0-4DCB-B8AF-BB4F219E46CF}"/>
            </a:ext>
          </a:extLst>
        </xdr:cNvPr>
        <xdr:cNvSpPr/>
      </xdr:nvSpPr>
      <xdr:spPr>
        <a:xfrm>
          <a:off x="19900900" y="1036449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100372</xdr:rowOff>
    </xdr:from>
    <xdr:ext cx="469744" cy="259045"/>
    <xdr:sp macro="" textlink="">
      <xdr:nvSpPr>
        <xdr:cNvPr id="509" name="【学校施設】&#10;一人当たり面積該当値テキスト">
          <a:extLst>
            <a:ext uri="{FF2B5EF4-FFF2-40B4-BE49-F238E27FC236}">
              <a16:creationId xmlns:a16="http://schemas.microsoft.com/office/drawing/2014/main" id="{9BFD90C3-689C-4FFE-A947-04D2A9AB0F5E}"/>
            </a:ext>
          </a:extLst>
        </xdr:cNvPr>
        <xdr:cNvSpPr txBox="1"/>
      </xdr:nvSpPr>
      <xdr:spPr>
        <a:xfrm>
          <a:off x="19989800" y="103429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123393</xdr:rowOff>
    </xdr:from>
    <xdr:to>
      <xdr:col>112</xdr:col>
      <xdr:colOff>38100</xdr:colOff>
      <xdr:row>63</xdr:row>
      <xdr:rowOff>53543</xdr:rowOff>
    </xdr:to>
    <xdr:sp macro="" textlink="">
      <xdr:nvSpPr>
        <xdr:cNvPr id="510" name="楕円 509">
          <a:extLst>
            <a:ext uri="{FF2B5EF4-FFF2-40B4-BE49-F238E27FC236}">
              <a16:creationId xmlns:a16="http://schemas.microsoft.com/office/drawing/2014/main" id="{7B09B1BC-9A4C-4F34-877B-B90EE289EE11}"/>
            </a:ext>
          </a:extLst>
        </xdr:cNvPr>
        <xdr:cNvSpPr/>
      </xdr:nvSpPr>
      <xdr:spPr>
        <a:xfrm>
          <a:off x="19157950" y="10365943"/>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1295</xdr:rowOff>
    </xdr:from>
    <xdr:to>
      <xdr:col>116</xdr:col>
      <xdr:colOff>63500</xdr:colOff>
      <xdr:row>63</xdr:row>
      <xdr:rowOff>2743</xdr:rowOff>
    </xdr:to>
    <xdr:cxnSp macro="">
      <xdr:nvCxnSpPr>
        <xdr:cNvPr id="511" name="直線コネクタ 510">
          <a:extLst>
            <a:ext uri="{FF2B5EF4-FFF2-40B4-BE49-F238E27FC236}">
              <a16:creationId xmlns:a16="http://schemas.microsoft.com/office/drawing/2014/main" id="{4F95BE32-1507-4BA9-A2E0-3CD5147AD241}"/>
            </a:ext>
          </a:extLst>
        </xdr:cNvPr>
        <xdr:cNvCxnSpPr/>
      </xdr:nvCxnSpPr>
      <xdr:spPr>
        <a:xfrm flipV="1">
          <a:off x="19202400" y="10408945"/>
          <a:ext cx="749300" cy="1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124308</xdr:rowOff>
    </xdr:from>
    <xdr:to>
      <xdr:col>107</xdr:col>
      <xdr:colOff>101600</xdr:colOff>
      <xdr:row>63</xdr:row>
      <xdr:rowOff>54458</xdr:rowOff>
    </xdr:to>
    <xdr:sp macro="" textlink="">
      <xdr:nvSpPr>
        <xdr:cNvPr id="512" name="楕円 511">
          <a:extLst>
            <a:ext uri="{FF2B5EF4-FFF2-40B4-BE49-F238E27FC236}">
              <a16:creationId xmlns:a16="http://schemas.microsoft.com/office/drawing/2014/main" id="{0956B583-34CB-4FFC-B385-DF63856AF246}"/>
            </a:ext>
          </a:extLst>
        </xdr:cNvPr>
        <xdr:cNvSpPr/>
      </xdr:nvSpPr>
      <xdr:spPr>
        <a:xfrm>
          <a:off x="18345150" y="1036685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2743</xdr:rowOff>
    </xdr:from>
    <xdr:to>
      <xdr:col>111</xdr:col>
      <xdr:colOff>177800</xdr:colOff>
      <xdr:row>63</xdr:row>
      <xdr:rowOff>3658</xdr:rowOff>
    </xdr:to>
    <xdr:cxnSp macro="">
      <xdr:nvCxnSpPr>
        <xdr:cNvPr id="513" name="直線コネクタ 512">
          <a:extLst>
            <a:ext uri="{FF2B5EF4-FFF2-40B4-BE49-F238E27FC236}">
              <a16:creationId xmlns:a16="http://schemas.microsoft.com/office/drawing/2014/main" id="{3268E135-0B72-4CAB-B529-3B9867EF4B8A}"/>
            </a:ext>
          </a:extLst>
        </xdr:cNvPr>
        <xdr:cNvCxnSpPr/>
      </xdr:nvCxnSpPr>
      <xdr:spPr>
        <a:xfrm flipV="1">
          <a:off x="18395950" y="10410393"/>
          <a:ext cx="806450" cy="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125222</xdr:rowOff>
    </xdr:from>
    <xdr:to>
      <xdr:col>102</xdr:col>
      <xdr:colOff>165100</xdr:colOff>
      <xdr:row>63</xdr:row>
      <xdr:rowOff>55372</xdr:rowOff>
    </xdr:to>
    <xdr:sp macro="" textlink="">
      <xdr:nvSpPr>
        <xdr:cNvPr id="514" name="楕円 513">
          <a:extLst>
            <a:ext uri="{FF2B5EF4-FFF2-40B4-BE49-F238E27FC236}">
              <a16:creationId xmlns:a16="http://schemas.microsoft.com/office/drawing/2014/main" id="{D52C63F8-6489-422E-80E8-8D2C50E7F069}"/>
            </a:ext>
          </a:extLst>
        </xdr:cNvPr>
        <xdr:cNvSpPr/>
      </xdr:nvSpPr>
      <xdr:spPr>
        <a:xfrm>
          <a:off x="17551400" y="1036777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3658</xdr:rowOff>
    </xdr:from>
    <xdr:to>
      <xdr:col>107</xdr:col>
      <xdr:colOff>50800</xdr:colOff>
      <xdr:row>63</xdr:row>
      <xdr:rowOff>4572</xdr:rowOff>
    </xdr:to>
    <xdr:cxnSp macro="">
      <xdr:nvCxnSpPr>
        <xdr:cNvPr id="515" name="直線コネクタ 514">
          <a:extLst>
            <a:ext uri="{FF2B5EF4-FFF2-40B4-BE49-F238E27FC236}">
              <a16:creationId xmlns:a16="http://schemas.microsoft.com/office/drawing/2014/main" id="{3AFCE7B3-6CCD-416A-A4BA-25E277342942}"/>
            </a:ext>
          </a:extLst>
        </xdr:cNvPr>
        <xdr:cNvCxnSpPr/>
      </xdr:nvCxnSpPr>
      <xdr:spPr>
        <a:xfrm flipV="1">
          <a:off x="17602200" y="10411308"/>
          <a:ext cx="793750" cy="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128727</xdr:rowOff>
    </xdr:from>
    <xdr:to>
      <xdr:col>98</xdr:col>
      <xdr:colOff>38100</xdr:colOff>
      <xdr:row>63</xdr:row>
      <xdr:rowOff>58877</xdr:rowOff>
    </xdr:to>
    <xdr:sp macro="" textlink="">
      <xdr:nvSpPr>
        <xdr:cNvPr id="516" name="楕円 515">
          <a:extLst>
            <a:ext uri="{FF2B5EF4-FFF2-40B4-BE49-F238E27FC236}">
              <a16:creationId xmlns:a16="http://schemas.microsoft.com/office/drawing/2014/main" id="{76D9A464-794E-4938-89D5-9C6005348305}"/>
            </a:ext>
          </a:extLst>
        </xdr:cNvPr>
        <xdr:cNvSpPr/>
      </xdr:nvSpPr>
      <xdr:spPr>
        <a:xfrm>
          <a:off x="16757650" y="10371277"/>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4572</xdr:rowOff>
    </xdr:from>
    <xdr:to>
      <xdr:col>102</xdr:col>
      <xdr:colOff>114300</xdr:colOff>
      <xdr:row>63</xdr:row>
      <xdr:rowOff>8077</xdr:rowOff>
    </xdr:to>
    <xdr:cxnSp macro="">
      <xdr:nvCxnSpPr>
        <xdr:cNvPr id="517" name="直線コネクタ 516">
          <a:extLst>
            <a:ext uri="{FF2B5EF4-FFF2-40B4-BE49-F238E27FC236}">
              <a16:creationId xmlns:a16="http://schemas.microsoft.com/office/drawing/2014/main" id="{2C4BE4A5-988E-4324-834D-774DB9DBD284}"/>
            </a:ext>
          </a:extLst>
        </xdr:cNvPr>
        <xdr:cNvCxnSpPr/>
      </xdr:nvCxnSpPr>
      <xdr:spPr>
        <a:xfrm flipV="1">
          <a:off x="16802100" y="10412222"/>
          <a:ext cx="800100" cy="35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41876</xdr:rowOff>
    </xdr:from>
    <xdr:ext cx="469744" cy="259045"/>
    <xdr:sp macro="" textlink="">
      <xdr:nvSpPr>
        <xdr:cNvPr id="518" name="n_1aveValue【学校施設】&#10;一人当たり面積">
          <a:extLst>
            <a:ext uri="{FF2B5EF4-FFF2-40B4-BE49-F238E27FC236}">
              <a16:creationId xmlns:a16="http://schemas.microsoft.com/office/drawing/2014/main" id="{A50534CD-B7B2-45AB-9AC1-AE69A90F26DA}"/>
            </a:ext>
          </a:extLst>
        </xdr:cNvPr>
        <xdr:cNvSpPr txBox="1"/>
      </xdr:nvSpPr>
      <xdr:spPr>
        <a:xfrm>
          <a:off x="18980227" y="10119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51630</xdr:rowOff>
    </xdr:from>
    <xdr:ext cx="469744" cy="259045"/>
    <xdr:sp macro="" textlink="">
      <xdr:nvSpPr>
        <xdr:cNvPr id="519" name="n_2aveValue【学校施設】&#10;一人当たり面積">
          <a:extLst>
            <a:ext uri="{FF2B5EF4-FFF2-40B4-BE49-F238E27FC236}">
              <a16:creationId xmlns:a16="http://schemas.microsoft.com/office/drawing/2014/main" id="{AB5ACFE4-8E20-4224-9B63-21D714444F64}"/>
            </a:ext>
          </a:extLst>
        </xdr:cNvPr>
        <xdr:cNvSpPr txBox="1"/>
      </xdr:nvSpPr>
      <xdr:spPr>
        <a:xfrm>
          <a:off x="18180127" y="101290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60164</xdr:rowOff>
    </xdr:from>
    <xdr:ext cx="469744" cy="259045"/>
    <xdr:sp macro="" textlink="">
      <xdr:nvSpPr>
        <xdr:cNvPr id="520" name="n_3aveValue【学校施設】&#10;一人当たり面積">
          <a:extLst>
            <a:ext uri="{FF2B5EF4-FFF2-40B4-BE49-F238E27FC236}">
              <a16:creationId xmlns:a16="http://schemas.microsoft.com/office/drawing/2014/main" id="{C7A4F4AB-86AC-4FFC-8D5B-65700DAA1EB1}"/>
            </a:ext>
          </a:extLst>
        </xdr:cNvPr>
        <xdr:cNvSpPr txBox="1"/>
      </xdr:nvSpPr>
      <xdr:spPr>
        <a:xfrm>
          <a:off x="17386377" y="101376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66108</xdr:rowOff>
    </xdr:from>
    <xdr:ext cx="469744" cy="259045"/>
    <xdr:sp macro="" textlink="">
      <xdr:nvSpPr>
        <xdr:cNvPr id="521" name="n_4aveValue【学校施設】&#10;一人当たり面積">
          <a:extLst>
            <a:ext uri="{FF2B5EF4-FFF2-40B4-BE49-F238E27FC236}">
              <a16:creationId xmlns:a16="http://schemas.microsoft.com/office/drawing/2014/main" id="{E6CC8010-9F8E-40F2-BB5B-9D54C9390DCD}"/>
            </a:ext>
          </a:extLst>
        </xdr:cNvPr>
        <xdr:cNvSpPr txBox="1"/>
      </xdr:nvSpPr>
      <xdr:spPr>
        <a:xfrm>
          <a:off x="16592627" y="101435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44670</xdr:rowOff>
    </xdr:from>
    <xdr:ext cx="469744" cy="259045"/>
    <xdr:sp macro="" textlink="">
      <xdr:nvSpPr>
        <xdr:cNvPr id="522" name="n_1mainValue【学校施設】&#10;一人当たり面積">
          <a:extLst>
            <a:ext uri="{FF2B5EF4-FFF2-40B4-BE49-F238E27FC236}">
              <a16:creationId xmlns:a16="http://schemas.microsoft.com/office/drawing/2014/main" id="{50DC8897-3746-4276-B528-80D58E4F59BA}"/>
            </a:ext>
          </a:extLst>
        </xdr:cNvPr>
        <xdr:cNvSpPr txBox="1"/>
      </xdr:nvSpPr>
      <xdr:spPr>
        <a:xfrm>
          <a:off x="18980227" y="104523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45585</xdr:rowOff>
    </xdr:from>
    <xdr:ext cx="469744" cy="259045"/>
    <xdr:sp macro="" textlink="">
      <xdr:nvSpPr>
        <xdr:cNvPr id="523" name="n_2mainValue【学校施設】&#10;一人当たり面積">
          <a:extLst>
            <a:ext uri="{FF2B5EF4-FFF2-40B4-BE49-F238E27FC236}">
              <a16:creationId xmlns:a16="http://schemas.microsoft.com/office/drawing/2014/main" id="{CE75C7D3-51FB-4366-BA74-3DB86AB2A02C}"/>
            </a:ext>
          </a:extLst>
        </xdr:cNvPr>
        <xdr:cNvSpPr txBox="1"/>
      </xdr:nvSpPr>
      <xdr:spPr>
        <a:xfrm>
          <a:off x="18180127" y="10453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46499</xdr:rowOff>
    </xdr:from>
    <xdr:ext cx="469744" cy="259045"/>
    <xdr:sp macro="" textlink="">
      <xdr:nvSpPr>
        <xdr:cNvPr id="524" name="n_3mainValue【学校施設】&#10;一人当たり面積">
          <a:extLst>
            <a:ext uri="{FF2B5EF4-FFF2-40B4-BE49-F238E27FC236}">
              <a16:creationId xmlns:a16="http://schemas.microsoft.com/office/drawing/2014/main" id="{7E3F61E9-7DD7-4771-A55B-70FCA2282846}"/>
            </a:ext>
          </a:extLst>
        </xdr:cNvPr>
        <xdr:cNvSpPr txBox="1"/>
      </xdr:nvSpPr>
      <xdr:spPr>
        <a:xfrm>
          <a:off x="17386377" y="104541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50004</xdr:rowOff>
    </xdr:from>
    <xdr:ext cx="469744" cy="259045"/>
    <xdr:sp macro="" textlink="">
      <xdr:nvSpPr>
        <xdr:cNvPr id="525" name="n_4mainValue【学校施設】&#10;一人当たり面積">
          <a:extLst>
            <a:ext uri="{FF2B5EF4-FFF2-40B4-BE49-F238E27FC236}">
              <a16:creationId xmlns:a16="http://schemas.microsoft.com/office/drawing/2014/main" id="{677D429D-48FD-4931-BB64-81466E33920D}"/>
            </a:ext>
          </a:extLst>
        </xdr:cNvPr>
        <xdr:cNvSpPr txBox="1"/>
      </xdr:nvSpPr>
      <xdr:spPr>
        <a:xfrm>
          <a:off x="16592627" y="104576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26" name="正方形/長方形 525">
          <a:extLst>
            <a:ext uri="{FF2B5EF4-FFF2-40B4-BE49-F238E27FC236}">
              <a16:creationId xmlns:a16="http://schemas.microsoft.com/office/drawing/2014/main" id="{4A60FBBA-A300-4069-9EEA-615B34DFB77A}"/>
            </a:ext>
          </a:extLst>
        </xdr:cNvPr>
        <xdr:cNvSpPr/>
      </xdr:nvSpPr>
      <xdr:spPr>
        <a:xfrm>
          <a:off x="11207750" y="113855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7" name="正方形/長方形 526">
          <a:extLst>
            <a:ext uri="{FF2B5EF4-FFF2-40B4-BE49-F238E27FC236}">
              <a16:creationId xmlns:a16="http://schemas.microsoft.com/office/drawing/2014/main" id="{86416D97-DF05-4404-B40C-D0A2336E8E37}"/>
            </a:ext>
          </a:extLst>
        </xdr:cNvPr>
        <xdr:cNvSpPr/>
      </xdr:nvSpPr>
      <xdr:spPr>
        <a:xfrm>
          <a:off x="113157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28" name="正方形/長方形 527">
          <a:extLst>
            <a:ext uri="{FF2B5EF4-FFF2-40B4-BE49-F238E27FC236}">
              <a16:creationId xmlns:a16="http://schemas.microsoft.com/office/drawing/2014/main" id="{AF05520F-D684-48B7-9A9D-34446E31C439}"/>
            </a:ext>
          </a:extLst>
        </xdr:cNvPr>
        <xdr:cNvSpPr/>
      </xdr:nvSpPr>
      <xdr:spPr>
        <a:xfrm>
          <a:off x="113157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29" name="正方形/長方形 528">
          <a:extLst>
            <a:ext uri="{FF2B5EF4-FFF2-40B4-BE49-F238E27FC236}">
              <a16:creationId xmlns:a16="http://schemas.microsoft.com/office/drawing/2014/main" id="{55FC8B74-6CE6-4012-BB60-873CA71B68B9}"/>
            </a:ext>
          </a:extLst>
        </xdr:cNvPr>
        <xdr:cNvSpPr/>
      </xdr:nvSpPr>
      <xdr:spPr>
        <a:xfrm>
          <a:off x="122364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30" name="正方形/長方形 529">
          <a:extLst>
            <a:ext uri="{FF2B5EF4-FFF2-40B4-BE49-F238E27FC236}">
              <a16:creationId xmlns:a16="http://schemas.microsoft.com/office/drawing/2014/main" id="{5E0ABC84-5E5E-4C00-AAEE-6EFDC6F24AE4}"/>
            </a:ext>
          </a:extLst>
        </xdr:cNvPr>
        <xdr:cNvSpPr/>
      </xdr:nvSpPr>
      <xdr:spPr>
        <a:xfrm>
          <a:off x="122364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31" name="正方形/長方形 530">
          <a:extLst>
            <a:ext uri="{FF2B5EF4-FFF2-40B4-BE49-F238E27FC236}">
              <a16:creationId xmlns:a16="http://schemas.microsoft.com/office/drawing/2014/main" id="{59465598-5DCE-4B33-9FC6-06F50BA4D4AA}"/>
            </a:ext>
          </a:extLst>
        </xdr:cNvPr>
        <xdr:cNvSpPr/>
      </xdr:nvSpPr>
      <xdr:spPr>
        <a:xfrm>
          <a:off x="132651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32" name="正方形/長方形 531">
          <a:extLst>
            <a:ext uri="{FF2B5EF4-FFF2-40B4-BE49-F238E27FC236}">
              <a16:creationId xmlns:a16="http://schemas.microsoft.com/office/drawing/2014/main" id="{413FD6EC-5490-41A8-A444-478B787172A0}"/>
            </a:ext>
          </a:extLst>
        </xdr:cNvPr>
        <xdr:cNvSpPr/>
      </xdr:nvSpPr>
      <xdr:spPr>
        <a:xfrm>
          <a:off x="132651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3" name="正方形/長方形 532">
          <a:extLst>
            <a:ext uri="{FF2B5EF4-FFF2-40B4-BE49-F238E27FC236}">
              <a16:creationId xmlns:a16="http://schemas.microsoft.com/office/drawing/2014/main" id="{D8D8C3E9-0FFB-4616-866E-A6E1BA93931C}"/>
            </a:ext>
          </a:extLst>
        </xdr:cNvPr>
        <xdr:cNvSpPr/>
      </xdr:nvSpPr>
      <xdr:spPr>
        <a:xfrm>
          <a:off x="11207750" y="12484100"/>
          <a:ext cx="4248150"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534" name="正方形/長方形 533">
          <a:extLst>
            <a:ext uri="{FF2B5EF4-FFF2-40B4-BE49-F238E27FC236}">
              <a16:creationId xmlns:a16="http://schemas.microsoft.com/office/drawing/2014/main" id="{50952298-B5FC-4B53-A21B-E2928B2E1DEA}"/>
            </a:ext>
          </a:extLst>
        </xdr:cNvPr>
        <xdr:cNvSpPr/>
      </xdr:nvSpPr>
      <xdr:spPr>
        <a:xfrm>
          <a:off x="16459200" y="113855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35" name="正方形/長方形 534">
          <a:extLst>
            <a:ext uri="{FF2B5EF4-FFF2-40B4-BE49-F238E27FC236}">
              <a16:creationId xmlns:a16="http://schemas.microsoft.com/office/drawing/2014/main" id="{F68F3F1F-7481-4BCF-9552-AF3A68B4CB3B}"/>
            </a:ext>
          </a:extLst>
        </xdr:cNvPr>
        <xdr:cNvSpPr/>
      </xdr:nvSpPr>
      <xdr:spPr>
        <a:xfrm>
          <a:off x="165862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36" name="正方形/長方形 535">
          <a:extLst>
            <a:ext uri="{FF2B5EF4-FFF2-40B4-BE49-F238E27FC236}">
              <a16:creationId xmlns:a16="http://schemas.microsoft.com/office/drawing/2014/main" id="{52C3E0F5-C9AF-4EAB-9087-FDD0679A48C1}"/>
            </a:ext>
          </a:extLst>
        </xdr:cNvPr>
        <xdr:cNvSpPr/>
      </xdr:nvSpPr>
      <xdr:spPr>
        <a:xfrm>
          <a:off x="165862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37" name="正方形/長方形 536">
          <a:extLst>
            <a:ext uri="{FF2B5EF4-FFF2-40B4-BE49-F238E27FC236}">
              <a16:creationId xmlns:a16="http://schemas.microsoft.com/office/drawing/2014/main" id="{86CC9ED4-4357-4D71-B495-466CC95407C8}"/>
            </a:ext>
          </a:extLst>
        </xdr:cNvPr>
        <xdr:cNvSpPr/>
      </xdr:nvSpPr>
      <xdr:spPr>
        <a:xfrm>
          <a:off x="174879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38" name="正方形/長方形 537">
          <a:extLst>
            <a:ext uri="{FF2B5EF4-FFF2-40B4-BE49-F238E27FC236}">
              <a16:creationId xmlns:a16="http://schemas.microsoft.com/office/drawing/2014/main" id="{B164FB77-46A1-494F-B8A4-2AD5E5FF8160}"/>
            </a:ext>
          </a:extLst>
        </xdr:cNvPr>
        <xdr:cNvSpPr/>
      </xdr:nvSpPr>
      <xdr:spPr>
        <a:xfrm>
          <a:off x="174879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39" name="正方形/長方形 538">
          <a:extLst>
            <a:ext uri="{FF2B5EF4-FFF2-40B4-BE49-F238E27FC236}">
              <a16:creationId xmlns:a16="http://schemas.microsoft.com/office/drawing/2014/main" id="{90A5EF6C-D5AD-4B79-AC3A-9276C1D0982D}"/>
            </a:ext>
          </a:extLst>
        </xdr:cNvPr>
        <xdr:cNvSpPr/>
      </xdr:nvSpPr>
      <xdr:spPr>
        <a:xfrm>
          <a:off x="185166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40" name="正方形/長方形 539">
          <a:extLst>
            <a:ext uri="{FF2B5EF4-FFF2-40B4-BE49-F238E27FC236}">
              <a16:creationId xmlns:a16="http://schemas.microsoft.com/office/drawing/2014/main" id="{FEBB56D6-F73F-4559-9F2C-2CFA909D12D6}"/>
            </a:ext>
          </a:extLst>
        </xdr:cNvPr>
        <xdr:cNvSpPr/>
      </xdr:nvSpPr>
      <xdr:spPr>
        <a:xfrm>
          <a:off x="185166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41" name="正方形/長方形 540">
          <a:extLst>
            <a:ext uri="{FF2B5EF4-FFF2-40B4-BE49-F238E27FC236}">
              <a16:creationId xmlns:a16="http://schemas.microsoft.com/office/drawing/2014/main" id="{2AECF8B7-E287-4405-BC24-FEC894D49C45}"/>
            </a:ext>
          </a:extLst>
        </xdr:cNvPr>
        <xdr:cNvSpPr/>
      </xdr:nvSpPr>
      <xdr:spPr>
        <a:xfrm>
          <a:off x="16459200" y="12484100"/>
          <a:ext cx="4267200"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542" name="正方形/長方形 541">
          <a:extLst>
            <a:ext uri="{FF2B5EF4-FFF2-40B4-BE49-F238E27FC236}">
              <a16:creationId xmlns:a16="http://schemas.microsoft.com/office/drawing/2014/main" id="{459EFB18-53DC-4093-9F07-F881951941A6}"/>
            </a:ext>
          </a:extLst>
        </xdr:cNvPr>
        <xdr:cNvSpPr/>
      </xdr:nvSpPr>
      <xdr:spPr>
        <a:xfrm>
          <a:off x="11207750" y="150495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43" name="正方形/長方形 542">
          <a:extLst>
            <a:ext uri="{FF2B5EF4-FFF2-40B4-BE49-F238E27FC236}">
              <a16:creationId xmlns:a16="http://schemas.microsoft.com/office/drawing/2014/main" id="{F8921A89-7D3A-46C3-AADA-B061AFB01CC7}"/>
            </a:ext>
          </a:extLst>
        </xdr:cNvPr>
        <xdr:cNvSpPr/>
      </xdr:nvSpPr>
      <xdr:spPr>
        <a:xfrm>
          <a:off x="113157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44" name="正方形/長方形 543">
          <a:extLst>
            <a:ext uri="{FF2B5EF4-FFF2-40B4-BE49-F238E27FC236}">
              <a16:creationId xmlns:a16="http://schemas.microsoft.com/office/drawing/2014/main" id="{637C2EBB-5952-4A1D-9EEF-A0419757FA77}"/>
            </a:ext>
          </a:extLst>
        </xdr:cNvPr>
        <xdr:cNvSpPr/>
      </xdr:nvSpPr>
      <xdr:spPr>
        <a:xfrm>
          <a:off x="113157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45" name="正方形/長方形 544">
          <a:extLst>
            <a:ext uri="{FF2B5EF4-FFF2-40B4-BE49-F238E27FC236}">
              <a16:creationId xmlns:a16="http://schemas.microsoft.com/office/drawing/2014/main" id="{A4362DA1-B160-41DC-9A47-421662F0557C}"/>
            </a:ext>
          </a:extLst>
        </xdr:cNvPr>
        <xdr:cNvSpPr/>
      </xdr:nvSpPr>
      <xdr:spPr>
        <a:xfrm>
          <a:off x="122364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46" name="正方形/長方形 545">
          <a:extLst>
            <a:ext uri="{FF2B5EF4-FFF2-40B4-BE49-F238E27FC236}">
              <a16:creationId xmlns:a16="http://schemas.microsoft.com/office/drawing/2014/main" id="{1BFE73ED-35D1-4EA3-B58F-A07E5A00E21B}"/>
            </a:ext>
          </a:extLst>
        </xdr:cNvPr>
        <xdr:cNvSpPr/>
      </xdr:nvSpPr>
      <xdr:spPr>
        <a:xfrm>
          <a:off x="122364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47" name="正方形/長方形 546">
          <a:extLst>
            <a:ext uri="{FF2B5EF4-FFF2-40B4-BE49-F238E27FC236}">
              <a16:creationId xmlns:a16="http://schemas.microsoft.com/office/drawing/2014/main" id="{BFA82EFD-6534-4739-9775-8B67C85F1A01}"/>
            </a:ext>
          </a:extLst>
        </xdr:cNvPr>
        <xdr:cNvSpPr/>
      </xdr:nvSpPr>
      <xdr:spPr>
        <a:xfrm>
          <a:off x="132651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48" name="正方形/長方形 547">
          <a:extLst>
            <a:ext uri="{FF2B5EF4-FFF2-40B4-BE49-F238E27FC236}">
              <a16:creationId xmlns:a16="http://schemas.microsoft.com/office/drawing/2014/main" id="{5EC090BF-4779-47C5-BCBD-F46B7CB5FD10}"/>
            </a:ext>
          </a:extLst>
        </xdr:cNvPr>
        <xdr:cNvSpPr/>
      </xdr:nvSpPr>
      <xdr:spPr>
        <a:xfrm>
          <a:off x="132651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49" name="正方形/長方形 548">
          <a:extLst>
            <a:ext uri="{FF2B5EF4-FFF2-40B4-BE49-F238E27FC236}">
              <a16:creationId xmlns:a16="http://schemas.microsoft.com/office/drawing/2014/main" id="{51B4D9A4-5DAB-4712-941A-ACAFA70D0ADF}"/>
            </a:ext>
          </a:extLst>
        </xdr:cNvPr>
        <xdr:cNvSpPr/>
      </xdr:nvSpPr>
      <xdr:spPr>
        <a:xfrm>
          <a:off x="11207750" y="1619250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50" name="テキスト ボックス 549">
          <a:extLst>
            <a:ext uri="{FF2B5EF4-FFF2-40B4-BE49-F238E27FC236}">
              <a16:creationId xmlns:a16="http://schemas.microsoft.com/office/drawing/2014/main" id="{CE121EE6-00DE-4DF5-AC3A-0A8507466B99}"/>
            </a:ext>
          </a:extLst>
        </xdr:cNvPr>
        <xdr:cNvSpPr txBox="1"/>
      </xdr:nvSpPr>
      <xdr:spPr>
        <a:xfrm>
          <a:off x="11169650" y="16002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51" name="直線コネクタ 550">
          <a:extLst>
            <a:ext uri="{FF2B5EF4-FFF2-40B4-BE49-F238E27FC236}">
              <a16:creationId xmlns:a16="http://schemas.microsoft.com/office/drawing/2014/main" id="{8C71E818-6663-4D7A-ACC3-78A80D6E61FA}"/>
            </a:ext>
          </a:extLst>
        </xdr:cNvPr>
        <xdr:cNvCxnSpPr/>
      </xdr:nvCxnSpPr>
      <xdr:spPr>
        <a:xfrm>
          <a:off x="11207750" y="18478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552" name="テキスト ボックス 551">
          <a:extLst>
            <a:ext uri="{FF2B5EF4-FFF2-40B4-BE49-F238E27FC236}">
              <a16:creationId xmlns:a16="http://schemas.microsoft.com/office/drawing/2014/main" id="{EA01BF92-D2F6-4707-977E-3FA6DBADD13F}"/>
            </a:ext>
          </a:extLst>
        </xdr:cNvPr>
        <xdr:cNvSpPr txBox="1"/>
      </xdr:nvSpPr>
      <xdr:spPr>
        <a:xfrm>
          <a:off x="1079772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553" name="直線コネクタ 552">
          <a:extLst>
            <a:ext uri="{FF2B5EF4-FFF2-40B4-BE49-F238E27FC236}">
              <a16:creationId xmlns:a16="http://schemas.microsoft.com/office/drawing/2014/main" id="{A7EEA813-C49A-4961-8B83-02B07B18C687}"/>
            </a:ext>
          </a:extLst>
        </xdr:cNvPr>
        <xdr:cNvCxnSpPr/>
      </xdr:nvCxnSpPr>
      <xdr:spPr>
        <a:xfrm>
          <a:off x="11207750" y="18151929"/>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554" name="テキスト ボックス 553">
          <a:extLst>
            <a:ext uri="{FF2B5EF4-FFF2-40B4-BE49-F238E27FC236}">
              <a16:creationId xmlns:a16="http://schemas.microsoft.com/office/drawing/2014/main" id="{35611BBC-4620-4E7B-A55D-E445607361B0}"/>
            </a:ext>
          </a:extLst>
        </xdr:cNvPr>
        <xdr:cNvSpPr txBox="1"/>
      </xdr:nvSpPr>
      <xdr:spPr>
        <a:xfrm>
          <a:off x="10797721" y="180097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555" name="直線コネクタ 554">
          <a:extLst>
            <a:ext uri="{FF2B5EF4-FFF2-40B4-BE49-F238E27FC236}">
              <a16:creationId xmlns:a16="http://schemas.microsoft.com/office/drawing/2014/main" id="{783CD7FD-D330-4541-A566-9475B3D11F71}"/>
            </a:ext>
          </a:extLst>
        </xdr:cNvPr>
        <xdr:cNvCxnSpPr/>
      </xdr:nvCxnSpPr>
      <xdr:spPr>
        <a:xfrm>
          <a:off x="11207750" y="17825357"/>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556" name="テキスト ボックス 555">
          <a:extLst>
            <a:ext uri="{FF2B5EF4-FFF2-40B4-BE49-F238E27FC236}">
              <a16:creationId xmlns:a16="http://schemas.microsoft.com/office/drawing/2014/main" id="{ECE35F62-E521-41E0-BCC2-C659CC55E386}"/>
            </a:ext>
          </a:extLst>
        </xdr:cNvPr>
        <xdr:cNvSpPr txBox="1"/>
      </xdr:nvSpPr>
      <xdr:spPr>
        <a:xfrm>
          <a:off x="10842791" y="176831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557" name="直線コネクタ 556">
          <a:extLst>
            <a:ext uri="{FF2B5EF4-FFF2-40B4-BE49-F238E27FC236}">
              <a16:creationId xmlns:a16="http://schemas.microsoft.com/office/drawing/2014/main" id="{A10D4226-9BCC-4B72-BCD6-89DE77E1EC35}"/>
            </a:ext>
          </a:extLst>
        </xdr:cNvPr>
        <xdr:cNvCxnSpPr/>
      </xdr:nvCxnSpPr>
      <xdr:spPr>
        <a:xfrm>
          <a:off x="11207750" y="17498786"/>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558" name="テキスト ボックス 557">
          <a:extLst>
            <a:ext uri="{FF2B5EF4-FFF2-40B4-BE49-F238E27FC236}">
              <a16:creationId xmlns:a16="http://schemas.microsoft.com/office/drawing/2014/main" id="{BA876498-CF37-491F-9F7E-68862A6769C7}"/>
            </a:ext>
          </a:extLst>
        </xdr:cNvPr>
        <xdr:cNvSpPr txBox="1"/>
      </xdr:nvSpPr>
      <xdr:spPr>
        <a:xfrm>
          <a:off x="10842791" y="173565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559" name="直線コネクタ 558">
          <a:extLst>
            <a:ext uri="{FF2B5EF4-FFF2-40B4-BE49-F238E27FC236}">
              <a16:creationId xmlns:a16="http://schemas.microsoft.com/office/drawing/2014/main" id="{4E7B00A1-7240-468E-8B77-1D425DFD5BA4}"/>
            </a:ext>
          </a:extLst>
        </xdr:cNvPr>
        <xdr:cNvCxnSpPr/>
      </xdr:nvCxnSpPr>
      <xdr:spPr>
        <a:xfrm>
          <a:off x="11207750" y="17172214"/>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560" name="テキスト ボックス 559">
          <a:extLst>
            <a:ext uri="{FF2B5EF4-FFF2-40B4-BE49-F238E27FC236}">
              <a16:creationId xmlns:a16="http://schemas.microsoft.com/office/drawing/2014/main" id="{973DCD78-0FE8-442A-8C7C-752385851A22}"/>
            </a:ext>
          </a:extLst>
        </xdr:cNvPr>
        <xdr:cNvSpPr txBox="1"/>
      </xdr:nvSpPr>
      <xdr:spPr>
        <a:xfrm>
          <a:off x="10842791" y="170299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561" name="直線コネクタ 560">
          <a:extLst>
            <a:ext uri="{FF2B5EF4-FFF2-40B4-BE49-F238E27FC236}">
              <a16:creationId xmlns:a16="http://schemas.microsoft.com/office/drawing/2014/main" id="{7C3311B5-BAE4-47FD-8AE5-3810DFACB92A}"/>
            </a:ext>
          </a:extLst>
        </xdr:cNvPr>
        <xdr:cNvCxnSpPr/>
      </xdr:nvCxnSpPr>
      <xdr:spPr>
        <a:xfrm>
          <a:off x="11207750" y="16845643"/>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562" name="テキスト ボックス 561">
          <a:extLst>
            <a:ext uri="{FF2B5EF4-FFF2-40B4-BE49-F238E27FC236}">
              <a16:creationId xmlns:a16="http://schemas.microsoft.com/office/drawing/2014/main" id="{3ABEFE61-F8CB-4FDC-91D5-C6527F071FCE}"/>
            </a:ext>
          </a:extLst>
        </xdr:cNvPr>
        <xdr:cNvSpPr txBox="1"/>
      </xdr:nvSpPr>
      <xdr:spPr>
        <a:xfrm>
          <a:off x="10842791" y="167034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563" name="直線コネクタ 562">
          <a:extLst>
            <a:ext uri="{FF2B5EF4-FFF2-40B4-BE49-F238E27FC236}">
              <a16:creationId xmlns:a16="http://schemas.microsoft.com/office/drawing/2014/main" id="{3BB600D1-177E-493D-A271-1A4C22CDFF1E}"/>
            </a:ext>
          </a:extLst>
        </xdr:cNvPr>
        <xdr:cNvCxnSpPr/>
      </xdr:nvCxnSpPr>
      <xdr:spPr>
        <a:xfrm>
          <a:off x="11207750" y="16519071"/>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564" name="テキスト ボックス 563">
          <a:extLst>
            <a:ext uri="{FF2B5EF4-FFF2-40B4-BE49-F238E27FC236}">
              <a16:creationId xmlns:a16="http://schemas.microsoft.com/office/drawing/2014/main" id="{248968AB-88FB-4D36-9D66-593EC7683EC7}"/>
            </a:ext>
          </a:extLst>
        </xdr:cNvPr>
        <xdr:cNvSpPr txBox="1"/>
      </xdr:nvSpPr>
      <xdr:spPr>
        <a:xfrm>
          <a:off x="10906911" y="163768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65" name="直線コネクタ 564">
          <a:extLst>
            <a:ext uri="{FF2B5EF4-FFF2-40B4-BE49-F238E27FC236}">
              <a16:creationId xmlns:a16="http://schemas.microsoft.com/office/drawing/2014/main" id="{119AE189-552C-4FB7-99BC-26850A577EC1}"/>
            </a:ext>
          </a:extLst>
        </xdr:cNvPr>
        <xdr:cNvCxnSpPr/>
      </xdr:nvCxnSpPr>
      <xdr:spPr>
        <a:xfrm>
          <a:off x="11207750" y="16192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66" name="【公民館】&#10;有形固定資産減価償却率グラフ枠">
          <a:extLst>
            <a:ext uri="{FF2B5EF4-FFF2-40B4-BE49-F238E27FC236}">
              <a16:creationId xmlns:a16="http://schemas.microsoft.com/office/drawing/2014/main" id="{795B5DD3-469D-4396-B6BE-D885C96941C8}"/>
            </a:ext>
          </a:extLst>
        </xdr:cNvPr>
        <xdr:cNvSpPr/>
      </xdr:nvSpPr>
      <xdr:spPr>
        <a:xfrm>
          <a:off x="11207750" y="1619250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27214</xdr:rowOff>
    </xdr:from>
    <xdr:to>
      <xdr:col>85</xdr:col>
      <xdr:colOff>126364</xdr:colOff>
      <xdr:row>109</xdr:row>
      <xdr:rowOff>35379</xdr:rowOff>
    </xdr:to>
    <xdr:cxnSp macro="">
      <xdr:nvCxnSpPr>
        <xdr:cNvPr id="567" name="直線コネクタ 566">
          <a:extLst>
            <a:ext uri="{FF2B5EF4-FFF2-40B4-BE49-F238E27FC236}">
              <a16:creationId xmlns:a16="http://schemas.microsoft.com/office/drawing/2014/main" id="{92234189-61E2-41B2-A22F-195B265EF6B0}"/>
            </a:ext>
          </a:extLst>
        </xdr:cNvPr>
        <xdr:cNvCxnSpPr/>
      </xdr:nvCxnSpPr>
      <xdr:spPr>
        <a:xfrm flipV="1">
          <a:off x="14699614" y="16600714"/>
          <a:ext cx="0" cy="15512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568" name="【公民館】&#10;有形固定資産減価償却率最小値テキスト">
          <a:extLst>
            <a:ext uri="{FF2B5EF4-FFF2-40B4-BE49-F238E27FC236}">
              <a16:creationId xmlns:a16="http://schemas.microsoft.com/office/drawing/2014/main" id="{99F45639-E6D0-4495-B994-4935BADD4D5F}"/>
            </a:ext>
          </a:extLst>
        </xdr:cNvPr>
        <xdr:cNvSpPr txBox="1"/>
      </xdr:nvSpPr>
      <xdr:spPr>
        <a:xfrm>
          <a:off x="14738350" y="18155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569" name="直線コネクタ 568">
          <a:extLst>
            <a:ext uri="{FF2B5EF4-FFF2-40B4-BE49-F238E27FC236}">
              <a16:creationId xmlns:a16="http://schemas.microsoft.com/office/drawing/2014/main" id="{D92C390B-413F-4715-A5AB-88C74D61B1DE}"/>
            </a:ext>
          </a:extLst>
        </xdr:cNvPr>
        <xdr:cNvCxnSpPr/>
      </xdr:nvCxnSpPr>
      <xdr:spPr>
        <a:xfrm>
          <a:off x="14611350" y="1815192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145341</xdr:rowOff>
    </xdr:from>
    <xdr:ext cx="340478" cy="259045"/>
    <xdr:sp macro="" textlink="">
      <xdr:nvSpPr>
        <xdr:cNvPr id="570" name="【公民館】&#10;有形固定資産減価償却率最大値テキスト">
          <a:extLst>
            <a:ext uri="{FF2B5EF4-FFF2-40B4-BE49-F238E27FC236}">
              <a16:creationId xmlns:a16="http://schemas.microsoft.com/office/drawing/2014/main" id="{8A7FCB3A-8677-4269-B4F0-EA4462F7A6CF}"/>
            </a:ext>
          </a:extLst>
        </xdr:cNvPr>
        <xdr:cNvSpPr txBox="1"/>
      </xdr:nvSpPr>
      <xdr:spPr>
        <a:xfrm>
          <a:off x="14738350" y="1637594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27214</xdr:rowOff>
    </xdr:from>
    <xdr:to>
      <xdr:col>86</xdr:col>
      <xdr:colOff>25400</xdr:colOff>
      <xdr:row>100</xdr:row>
      <xdr:rowOff>27214</xdr:rowOff>
    </xdr:to>
    <xdr:cxnSp macro="">
      <xdr:nvCxnSpPr>
        <xdr:cNvPr id="571" name="直線コネクタ 570">
          <a:extLst>
            <a:ext uri="{FF2B5EF4-FFF2-40B4-BE49-F238E27FC236}">
              <a16:creationId xmlns:a16="http://schemas.microsoft.com/office/drawing/2014/main" id="{B9F2AC38-126D-410A-A129-9C60C1942A94}"/>
            </a:ext>
          </a:extLst>
        </xdr:cNvPr>
        <xdr:cNvCxnSpPr/>
      </xdr:nvCxnSpPr>
      <xdr:spPr>
        <a:xfrm>
          <a:off x="14611350" y="1660071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95629</xdr:rowOff>
    </xdr:from>
    <xdr:ext cx="405111" cy="259045"/>
    <xdr:sp macro="" textlink="">
      <xdr:nvSpPr>
        <xdr:cNvPr id="572" name="【公民館】&#10;有形固定資産減価償却率平均値テキスト">
          <a:extLst>
            <a:ext uri="{FF2B5EF4-FFF2-40B4-BE49-F238E27FC236}">
              <a16:creationId xmlns:a16="http://schemas.microsoft.com/office/drawing/2014/main" id="{6CA027D8-77BC-4B65-B8A1-CF978218E994}"/>
            </a:ext>
          </a:extLst>
        </xdr:cNvPr>
        <xdr:cNvSpPr txBox="1"/>
      </xdr:nvSpPr>
      <xdr:spPr>
        <a:xfrm>
          <a:off x="14738350" y="1752637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72752</xdr:rowOff>
    </xdr:from>
    <xdr:to>
      <xdr:col>85</xdr:col>
      <xdr:colOff>177800</xdr:colOff>
      <xdr:row>107</xdr:row>
      <xdr:rowOff>2902</xdr:rowOff>
    </xdr:to>
    <xdr:sp macro="" textlink="">
      <xdr:nvSpPr>
        <xdr:cNvPr id="573" name="フローチャート: 判断 572">
          <a:extLst>
            <a:ext uri="{FF2B5EF4-FFF2-40B4-BE49-F238E27FC236}">
              <a16:creationId xmlns:a16="http://schemas.microsoft.com/office/drawing/2014/main" id="{A6F45045-B0B1-4132-94F6-111E9F7FF91C}"/>
            </a:ext>
          </a:extLst>
        </xdr:cNvPr>
        <xdr:cNvSpPr/>
      </xdr:nvSpPr>
      <xdr:spPr>
        <a:xfrm>
          <a:off x="14649450" y="17674952"/>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106</xdr:row>
      <xdr:rowOff>54792</xdr:rowOff>
    </xdr:from>
    <xdr:to>
      <xdr:col>81</xdr:col>
      <xdr:colOff>101600</xdr:colOff>
      <xdr:row>106</xdr:row>
      <xdr:rowOff>156392</xdr:rowOff>
    </xdr:to>
    <xdr:sp macro="" textlink="">
      <xdr:nvSpPr>
        <xdr:cNvPr id="574" name="フローチャート: 判断 573">
          <a:extLst>
            <a:ext uri="{FF2B5EF4-FFF2-40B4-BE49-F238E27FC236}">
              <a16:creationId xmlns:a16="http://schemas.microsoft.com/office/drawing/2014/main" id="{AEB5BA29-460A-4053-A5EE-4D07E2FF4F3B}"/>
            </a:ext>
          </a:extLst>
        </xdr:cNvPr>
        <xdr:cNvSpPr/>
      </xdr:nvSpPr>
      <xdr:spPr>
        <a:xfrm>
          <a:off x="13887450" y="17656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106</xdr:row>
      <xdr:rowOff>28666</xdr:rowOff>
    </xdr:from>
    <xdr:to>
      <xdr:col>76</xdr:col>
      <xdr:colOff>165100</xdr:colOff>
      <xdr:row>106</xdr:row>
      <xdr:rowOff>130266</xdr:rowOff>
    </xdr:to>
    <xdr:sp macro="" textlink="">
      <xdr:nvSpPr>
        <xdr:cNvPr id="575" name="フローチャート: 判断 574">
          <a:extLst>
            <a:ext uri="{FF2B5EF4-FFF2-40B4-BE49-F238E27FC236}">
              <a16:creationId xmlns:a16="http://schemas.microsoft.com/office/drawing/2014/main" id="{3262A0C1-0CFE-4D13-A19E-80D8BECF9571}"/>
            </a:ext>
          </a:extLst>
        </xdr:cNvPr>
        <xdr:cNvSpPr/>
      </xdr:nvSpPr>
      <xdr:spPr>
        <a:xfrm>
          <a:off x="13093700" y="17630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142966</xdr:rowOff>
    </xdr:from>
    <xdr:to>
      <xdr:col>72</xdr:col>
      <xdr:colOff>38100</xdr:colOff>
      <xdr:row>106</xdr:row>
      <xdr:rowOff>73116</xdr:rowOff>
    </xdr:to>
    <xdr:sp macro="" textlink="">
      <xdr:nvSpPr>
        <xdr:cNvPr id="576" name="フローチャート: 判断 575">
          <a:extLst>
            <a:ext uri="{FF2B5EF4-FFF2-40B4-BE49-F238E27FC236}">
              <a16:creationId xmlns:a16="http://schemas.microsoft.com/office/drawing/2014/main" id="{3AD2ACB1-F2F3-4018-926F-B9C8E967E5A5}"/>
            </a:ext>
          </a:extLst>
        </xdr:cNvPr>
        <xdr:cNvSpPr/>
      </xdr:nvSpPr>
      <xdr:spPr>
        <a:xfrm>
          <a:off x="12299950" y="17573716"/>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115207</xdr:rowOff>
    </xdr:from>
    <xdr:to>
      <xdr:col>67</xdr:col>
      <xdr:colOff>101600</xdr:colOff>
      <xdr:row>106</xdr:row>
      <xdr:rowOff>45357</xdr:rowOff>
    </xdr:to>
    <xdr:sp macro="" textlink="">
      <xdr:nvSpPr>
        <xdr:cNvPr id="577" name="フローチャート: 判断 576">
          <a:extLst>
            <a:ext uri="{FF2B5EF4-FFF2-40B4-BE49-F238E27FC236}">
              <a16:creationId xmlns:a16="http://schemas.microsoft.com/office/drawing/2014/main" id="{91C48C38-2578-45E4-BF85-01CEB31EB511}"/>
            </a:ext>
          </a:extLst>
        </xdr:cNvPr>
        <xdr:cNvSpPr/>
      </xdr:nvSpPr>
      <xdr:spPr>
        <a:xfrm>
          <a:off x="11487150" y="17545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578" name="テキスト ボックス 577">
          <a:extLst>
            <a:ext uri="{FF2B5EF4-FFF2-40B4-BE49-F238E27FC236}">
              <a16:creationId xmlns:a16="http://schemas.microsoft.com/office/drawing/2014/main" id="{0FDDF1CE-DB74-4DD5-9DF1-FAFAEF4F807B}"/>
            </a:ext>
          </a:extLst>
        </xdr:cNvPr>
        <xdr:cNvSpPr txBox="1"/>
      </xdr:nvSpPr>
      <xdr:spPr>
        <a:xfrm>
          <a:off x="145288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579" name="テキスト ボックス 578">
          <a:extLst>
            <a:ext uri="{FF2B5EF4-FFF2-40B4-BE49-F238E27FC236}">
              <a16:creationId xmlns:a16="http://schemas.microsoft.com/office/drawing/2014/main" id="{20F3A646-2B12-4E72-82BB-C36B22B8877B}"/>
            </a:ext>
          </a:extLst>
        </xdr:cNvPr>
        <xdr:cNvSpPr txBox="1"/>
      </xdr:nvSpPr>
      <xdr:spPr>
        <a:xfrm>
          <a:off x="137668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580" name="テキスト ボックス 579">
          <a:extLst>
            <a:ext uri="{FF2B5EF4-FFF2-40B4-BE49-F238E27FC236}">
              <a16:creationId xmlns:a16="http://schemas.microsoft.com/office/drawing/2014/main" id="{8A76A34A-BFBD-4C5D-83FE-40A354CFF5E7}"/>
            </a:ext>
          </a:extLst>
        </xdr:cNvPr>
        <xdr:cNvSpPr txBox="1"/>
      </xdr:nvSpPr>
      <xdr:spPr>
        <a:xfrm>
          <a:off x="129730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581" name="テキスト ボックス 580">
          <a:extLst>
            <a:ext uri="{FF2B5EF4-FFF2-40B4-BE49-F238E27FC236}">
              <a16:creationId xmlns:a16="http://schemas.microsoft.com/office/drawing/2014/main" id="{EDE6FA66-C1E2-4966-84F6-284A2022F744}"/>
            </a:ext>
          </a:extLst>
        </xdr:cNvPr>
        <xdr:cNvSpPr txBox="1"/>
      </xdr:nvSpPr>
      <xdr:spPr>
        <a:xfrm>
          <a:off x="121729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582" name="テキスト ボックス 581">
          <a:extLst>
            <a:ext uri="{FF2B5EF4-FFF2-40B4-BE49-F238E27FC236}">
              <a16:creationId xmlns:a16="http://schemas.microsoft.com/office/drawing/2014/main" id="{8B380D62-09A5-4829-9C28-8C5C91808A8B}"/>
            </a:ext>
          </a:extLst>
        </xdr:cNvPr>
        <xdr:cNvSpPr txBox="1"/>
      </xdr:nvSpPr>
      <xdr:spPr>
        <a:xfrm>
          <a:off x="113665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105411</xdr:rowOff>
    </xdr:from>
    <xdr:to>
      <xdr:col>85</xdr:col>
      <xdr:colOff>177800</xdr:colOff>
      <xdr:row>107</xdr:row>
      <xdr:rowOff>35561</xdr:rowOff>
    </xdr:to>
    <xdr:sp macro="" textlink="">
      <xdr:nvSpPr>
        <xdr:cNvPr id="583" name="楕円 582">
          <a:extLst>
            <a:ext uri="{FF2B5EF4-FFF2-40B4-BE49-F238E27FC236}">
              <a16:creationId xmlns:a16="http://schemas.microsoft.com/office/drawing/2014/main" id="{DFF8DA08-5312-4E71-8332-91EF0B060332}"/>
            </a:ext>
          </a:extLst>
        </xdr:cNvPr>
        <xdr:cNvSpPr/>
      </xdr:nvSpPr>
      <xdr:spPr>
        <a:xfrm>
          <a:off x="14649450" y="17707611"/>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83838</xdr:rowOff>
    </xdr:from>
    <xdr:ext cx="405111" cy="259045"/>
    <xdr:sp macro="" textlink="">
      <xdr:nvSpPr>
        <xdr:cNvPr id="584" name="【公民館】&#10;有形固定資産減価償却率該当値テキスト">
          <a:extLst>
            <a:ext uri="{FF2B5EF4-FFF2-40B4-BE49-F238E27FC236}">
              <a16:creationId xmlns:a16="http://schemas.microsoft.com/office/drawing/2014/main" id="{7A131CE4-2F6A-4355-A2A0-172E57EBB397}"/>
            </a:ext>
          </a:extLst>
        </xdr:cNvPr>
        <xdr:cNvSpPr txBox="1"/>
      </xdr:nvSpPr>
      <xdr:spPr>
        <a:xfrm>
          <a:off x="14738350" y="17686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72752</xdr:rowOff>
    </xdr:from>
    <xdr:to>
      <xdr:col>81</xdr:col>
      <xdr:colOff>101600</xdr:colOff>
      <xdr:row>107</xdr:row>
      <xdr:rowOff>2902</xdr:rowOff>
    </xdr:to>
    <xdr:sp macro="" textlink="">
      <xdr:nvSpPr>
        <xdr:cNvPr id="585" name="楕円 584">
          <a:extLst>
            <a:ext uri="{FF2B5EF4-FFF2-40B4-BE49-F238E27FC236}">
              <a16:creationId xmlns:a16="http://schemas.microsoft.com/office/drawing/2014/main" id="{0EB47102-4E4C-4ABD-94A1-C0A5B6651E78}"/>
            </a:ext>
          </a:extLst>
        </xdr:cNvPr>
        <xdr:cNvSpPr/>
      </xdr:nvSpPr>
      <xdr:spPr>
        <a:xfrm>
          <a:off x="13887450" y="17674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123552</xdr:rowOff>
    </xdr:from>
    <xdr:to>
      <xdr:col>85</xdr:col>
      <xdr:colOff>127000</xdr:colOff>
      <xdr:row>106</xdr:row>
      <xdr:rowOff>156211</xdr:rowOff>
    </xdr:to>
    <xdr:cxnSp macro="">
      <xdr:nvCxnSpPr>
        <xdr:cNvPr id="586" name="直線コネクタ 585">
          <a:extLst>
            <a:ext uri="{FF2B5EF4-FFF2-40B4-BE49-F238E27FC236}">
              <a16:creationId xmlns:a16="http://schemas.microsoft.com/office/drawing/2014/main" id="{144CFE61-CC2C-4C5B-8BBE-7042A29E6B45}"/>
            </a:ext>
          </a:extLst>
        </xdr:cNvPr>
        <xdr:cNvCxnSpPr/>
      </xdr:nvCxnSpPr>
      <xdr:spPr>
        <a:xfrm>
          <a:off x="13938250" y="17725752"/>
          <a:ext cx="762000" cy="32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40095</xdr:rowOff>
    </xdr:from>
    <xdr:to>
      <xdr:col>76</xdr:col>
      <xdr:colOff>165100</xdr:colOff>
      <xdr:row>106</xdr:row>
      <xdr:rowOff>141695</xdr:rowOff>
    </xdr:to>
    <xdr:sp macro="" textlink="">
      <xdr:nvSpPr>
        <xdr:cNvPr id="587" name="楕円 586">
          <a:extLst>
            <a:ext uri="{FF2B5EF4-FFF2-40B4-BE49-F238E27FC236}">
              <a16:creationId xmlns:a16="http://schemas.microsoft.com/office/drawing/2014/main" id="{1D39D902-F4AA-43CF-8F08-41167CC3B9FD}"/>
            </a:ext>
          </a:extLst>
        </xdr:cNvPr>
        <xdr:cNvSpPr/>
      </xdr:nvSpPr>
      <xdr:spPr>
        <a:xfrm>
          <a:off x="13093700" y="17642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90895</xdr:rowOff>
    </xdr:from>
    <xdr:to>
      <xdr:col>81</xdr:col>
      <xdr:colOff>50800</xdr:colOff>
      <xdr:row>106</xdr:row>
      <xdr:rowOff>123552</xdr:rowOff>
    </xdr:to>
    <xdr:cxnSp macro="">
      <xdr:nvCxnSpPr>
        <xdr:cNvPr id="588" name="直線コネクタ 587">
          <a:extLst>
            <a:ext uri="{FF2B5EF4-FFF2-40B4-BE49-F238E27FC236}">
              <a16:creationId xmlns:a16="http://schemas.microsoft.com/office/drawing/2014/main" id="{EBC1A771-641E-4EB8-B419-6F5CF9E2B219}"/>
            </a:ext>
          </a:extLst>
        </xdr:cNvPr>
        <xdr:cNvCxnSpPr/>
      </xdr:nvCxnSpPr>
      <xdr:spPr>
        <a:xfrm>
          <a:off x="13144500" y="17693095"/>
          <a:ext cx="79375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7438</xdr:rowOff>
    </xdr:from>
    <xdr:to>
      <xdr:col>72</xdr:col>
      <xdr:colOff>38100</xdr:colOff>
      <xdr:row>106</xdr:row>
      <xdr:rowOff>109038</xdr:rowOff>
    </xdr:to>
    <xdr:sp macro="" textlink="">
      <xdr:nvSpPr>
        <xdr:cNvPr id="589" name="楕円 588">
          <a:extLst>
            <a:ext uri="{FF2B5EF4-FFF2-40B4-BE49-F238E27FC236}">
              <a16:creationId xmlns:a16="http://schemas.microsoft.com/office/drawing/2014/main" id="{0D18EA98-503E-4197-8194-EF6ED32A2797}"/>
            </a:ext>
          </a:extLst>
        </xdr:cNvPr>
        <xdr:cNvSpPr/>
      </xdr:nvSpPr>
      <xdr:spPr>
        <a:xfrm>
          <a:off x="12299950" y="17609638"/>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58238</xdr:rowOff>
    </xdr:from>
    <xdr:to>
      <xdr:col>76</xdr:col>
      <xdr:colOff>114300</xdr:colOff>
      <xdr:row>106</xdr:row>
      <xdr:rowOff>90895</xdr:rowOff>
    </xdr:to>
    <xdr:cxnSp macro="">
      <xdr:nvCxnSpPr>
        <xdr:cNvPr id="590" name="直線コネクタ 589">
          <a:extLst>
            <a:ext uri="{FF2B5EF4-FFF2-40B4-BE49-F238E27FC236}">
              <a16:creationId xmlns:a16="http://schemas.microsoft.com/office/drawing/2014/main" id="{F5169A07-A7AA-4859-BD9A-1464454991CB}"/>
            </a:ext>
          </a:extLst>
        </xdr:cNvPr>
        <xdr:cNvCxnSpPr/>
      </xdr:nvCxnSpPr>
      <xdr:spPr>
        <a:xfrm>
          <a:off x="12344400" y="17660438"/>
          <a:ext cx="8001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146231</xdr:rowOff>
    </xdr:from>
    <xdr:to>
      <xdr:col>67</xdr:col>
      <xdr:colOff>101600</xdr:colOff>
      <xdr:row>106</xdr:row>
      <xdr:rowOff>76381</xdr:rowOff>
    </xdr:to>
    <xdr:sp macro="" textlink="">
      <xdr:nvSpPr>
        <xdr:cNvPr id="591" name="楕円 590">
          <a:extLst>
            <a:ext uri="{FF2B5EF4-FFF2-40B4-BE49-F238E27FC236}">
              <a16:creationId xmlns:a16="http://schemas.microsoft.com/office/drawing/2014/main" id="{0720B20C-86AB-417D-B4DC-AC2204320B4F}"/>
            </a:ext>
          </a:extLst>
        </xdr:cNvPr>
        <xdr:cNvSpPr/>
      </xdr:nvSpPr>
      <xdr:spPr>
        <a:xfrm>
          <a:off x="11487150" y="17576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25581</xdr:rowOff>
    </xdr:from>
    <xdr:to>
      <xdr:col>71</xdr:col>
      <xdr:colOff>177800</xdr:colOff>
      <xdr:row>106</xdr:row>
      <xdr:rowOff>58238</xdr:rowOff>
    </xdr:to>
    <xdr:cxnSp macro="">
      <xdr:nvCxnSpPr>
        <xdr:cNvPr id="592" name="直線コネクタ 591">
          <a:extLst>
            <a:ext uri="{FF2B5EF4-FFF2-40B4-BE49-F238E27FC236}">
              <a16:creationId xmlns:a16="http://schemas.microsoft.com/office/drawing/2014/main" id="{372B05D3-FDB6-4595-A0BE-B24F61F061E6}"/>
            </a:ext>
          </a:extLst>
        </xdr:cNvPr>
        <xdr:cNvCxnSpPr/>
      </xdr:nvCxnSpPr>
      <xdr:spPr>
        <a:xfrm>
          <a:off x="11537950" y="17627781"/>
          <a:ext cx="80645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1469</xdr:rowOff>
    </xdr:from>
    <xdr:ext cx="405111" cy="259045"/>
    <xdr:sp macro="" textlink="">
      <xdr:nvSpPr>
        <xdr:cNvPr id="593" name="n_1aveValue【公民館】&#10;有形固定資産減価償却率">
          <a:extLst>
            <a:ext uri="{FF2B5EF4-FFF2-40B4-BE49-F238E27FC236}">
              <a16:creationId xmlns:a16="http://schemas.microsoft.com/office/drawing/2014/main" id="{9F659283-C74E-4FF1-8205-746A869432BB}"/>
            </a:ext>
          </a:extLst>
        </xdr:cNvPr>
        <xdr:cNvSpPr txBox="1"/>
      </xdr:nvSpPr>
      <xdr:spPr>
        <a:xfrm>
          <a:off x="13742044" y="174322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146793</xdr:rowOff>
    </xdr:from>
    <xdr:ext cx="405111" cy="259045"/>
    <xdr:sp macro="" textlink="">
      <xdr:nvSpPr>
        <xdr:cNvPr id="594" name="n_2aveValue【公民館】&#10;有形固定資産減価償却率">
          <a:extLst>
            <a:ext uri="{FF2B5EF4-FFF2-40B4-BE49-F238E27FC236}">
              <a16:creationId xmlns:a16="http://schemas.microsoft.com/office/drawing/2014/main" id="{F3F9447B-7A1D-442F-B76B-3B467E35047E}"/>
            </a:ext>
          </a:extLst>
        </xdr:cNvPr>
        <xdr:cNvSpPr txBox="1"/>
      </xdr:nvSpPr>
      <xdr:spPr>
        <a:xfrm>
          <a:off x="12960994" y="174060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89643</xdr:rowOff>
    </xdr:from>
    <xdr:ext cx="405111" cy="259045"/>
    <xdr:sp macro="" textlink="">
      <xdr:nvSpPr>
        <xdr:cNvPr id="595" name="n_3aveValue【公民館】&#10;有形固定資産減価償却率">
          <a:extLst>
            <a:ext uri="{FF2B5EF4-FFF2-40B4-BE49-F238E27FC236}">
              <a16:creationId xmlns:a16="http://schemas.microsoft.com/office/drawing/2014/main" id="{A14C7402-B843-4190-8436-045EB6BD7DD0}"/>
            </a:ext>
          </a:extLst>
        </xdr:cNvPr>
        <xdr:cNvSpPr txBox="1"/>
      </xdr:nvSpPr>
      <xdr:spPr>
        <a:xfrm>
          <a:off x="12167244" y="173489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61884</xdr:rowOff>
    </xdr:from>
    <xdr:ext cx="405111" cy="259045"/>
    <xdr:sp macro="" textlink="">
      <xdr:nvSpPr>
        <xdr:cNvPr id="596" name="n_4aveValue【公民館】&#10;有形固定資産減価償却率">
          <a:extLst>
            <a:ext uri="{FF2B5EF4-FFF2-40B4-BE49-F238E27FC236}">
              <a16:creationId xmlns:a16="http://schemas.microsoft.com/office/drawing/2014/main" id="{4C7782F7-ECAE-4302-85B4-23447B6837F4}"/>
            </a:ext>
          </a:extLst>
        </xdr:cNvPr>
        <xdr:cNvSpPr txBox="1"/>
      </xdr:nvSpPr>
      <xdr:spPr>
        <a:xfrm>
          <a:off x="11354444" y="173211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165479</xdr:rowOff>
    </xdr:from>
    <xdr:ext cx="405111" cy="259045"/>
    <xdr:sp macro="" textlink="">
      <xdr:nvSpPr>
        <xdr:cNvPr id="597" name="n_1mainValue【公民館】&#10;有形固定資産減価償却率">
          <a:extLst>
            <a:ext uri="{FF2B5EF4-FFF2-40B4-BE49-F238E27FC236}">
              <a16:creationId xmlns:a16="http://schemas.microsoft.com/office/drawing/2014/main" id="{9F641886-9B9C-4DE7-B0E1-E053B9009A7E}"/>
            </a:ext>
          </a:extLst>
        </xdr:cNvPr>
        <xdr:cNvSpPr txBox="1"/>
      </xdr:nvSpPr>
      <xdr:spPr>
        <a:xfrm>
          <a:off x="13742044" y="177676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132822</xdr:rowOff>
    </xdr:from>
    <xdr:ext cx="405111" cy="259045"/>
    <xdr:sp macro="" textlink="">
      <xdr:nvSpPr>
        <xdr:cNvPr id="598" name="n_2mainValue【公民館】&#10;有形固定資産減価償却率">
          <a:extLst>
            <a:ext uri="{FF2B5EF4-FFF2-40B4-BE49-F238E27FC236}">
              <a16:creationId xmlns:a16="http://schemas.microsoft.com/office/drawing/2014/main" id="{3FED31B1-7CD1-4176-8BA1-B4CA9FFD79CF}"/>
            </a:ext>
          </a:extLst>
        </xdr:cNvPr>
        <xdr:cNvSpPr txBox="1"/>
      </xdr:nvSpPr>
      <xdr:spPr>
        <a:xfrm>
          <a:off x="12960994" y="17735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100165</xdr:rowOff>
    </xdr:from>
    <xdr:ext cx="405111" cy="259045"/>
    <xdr:sp macro="" textlink="">
      <xdr:nvSpPr>
        <xdr:cNvPr id="599" name="n_3mainValue【公民館】&#10;有形固定資産減価償却率">
          <a:extLst>
            <a:ext uri="{FF2B5EF4-FFF2-40B4-BE49-F238E27FC236}">
              <a16:creationId xmlns:a16="http://schemas.microsoft.com/office/drawing/2014/main" id="{59F94605-3A93-416B-B696-B701B31BBB2D}"/>
            </a:ext>
          </a:extLst>
        </xdr:cNvPr>
        <xdr:cNvSpPr txBox="1"/>
      </xdr:nvSpPr>
      <xdr:spPr>
        <a:xfrm>
          <a:off x="12167244" y="177023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67508</xdr:rowOff>
    </xdr:from>
    <xdr:ext cx="405111" cy="259045"/>
    <xdr:sp macro="" textlink="">
      <xdr:nvSpPr>
        <xdr:cNvPr id="600" name="n_4mainValue【公民館】&#10;有形固定資産減価償却率">
          <a:extLst>
            <a:ext uri="{FF2B5EF4-FFF2-40B4-BE49-F238E27FC236}">
              <a16:creationId xmlns:a16="http://schemas.microsoft.com/office/drawing/2014/main" id="{C52A8DE5-D0ED-4ACC-A203-6BCEA97216A6}"/>
            </a:ext>
          </a:extLst>
        </xdr:cNvPr>
        <xdr:cNvSpPr txBox="1"/>
      </xdr:nvSpPr>
      <xdr:spPr>
        <a:xfrm>
          <a:off x="11354444" y="176697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01" name="正方形/長方形 600">
          <a:extLst>
            <a:ext uri="{FF2B5EF4-FFF2-40B4-BE49-F238E27FC236}">
              <a16:creationId xmlns:a16="http://schemas.microsoft.com/office/drawing/2014/main" id="{B8CCEE3C-9E82-4614-A5B2-B5812EED9955}"/>
            </a:ext>
          </a:extLst>
        </xdr:cNvPr>
        <xdr:cNvSpPr/>
      </xdr:nvSpPr>
      <xdr:spPr>
        <a:xfrm>
          <a:off x="16459200" y="150495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02" name="正方形/長方形 601">
          <a:extLst>
            <a:ext uri="{FF2B5EF4-FFF2-40B4-BE49-F238E27FC236}">
              <a16:creationId xmlns:a16="http://schemas.microsoft.com/office/drawing/2014/main" id="{997FC77B-7F0B-4040-8B78-DA97773D2375}"/>
            </a:ext>
          </a:extLst>
        </xdr:cNvPr>
        <xdr:cNvSpPr/>
      </xdr:nvSpPr>
      <xdr:spPr>
        <a:xfrm>
          <a:off x="165862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03" name="正方形/長方形 602">
          <a:extLst>
            <a:ext uri="{FF2B5EF4-FFF2-40B4-BE49-F238E27FC236}">
              <a16:creationId xmlns:a16="http://schemas.microsoft.com/office/drawing/2014/main" id="{865B2C3D-DE15-40B3-A6E1-481DAE85ACFE}"/>
            </a:ext>
          </a:extLst>
        </xdr:cNvPr>
        <xdr:cNvSpPr/>
      </xdr:nvSpPr>
      <xdr:spPr>
        <a:xfrm>
          <a:off x="165862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04" name="正方形/長方形 603">
          <a:extLst>
            <a:ext uri="{FF2B5EF4-FFF2-40B4-BE49-F238E27FC236}">
              <a16:creationId xmlns:a16="http://schemas.microsoft.com/office/drawing/2014/main" id="{8E219463-BF76-486A-B089-490399DBCF7F}"/>
            </a:ext>
          </a:extLst>
        </xdr:cNvPr>
        <xdr:cNvSpPr/>
      </xdr:nvSpPr>
      <xdr:spPr>
        <a:xfrm>
          <a:off x="174879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05" name="正方形/長方形 604">
          <a:extLst>
            <a:ext uri="{FF2B5EF4-FFF2-40B4-BE49-F238E27FC236}">
              <a16:creationId xmlns:a16="http://schemas.microsoft.com/office/drawing/2014/main" id="{A4ABB433-8D29-4DE0-94B0-FA962CDA3D86}"/>
            </a:ext>
          </a:extLst>
        </xdr:cNvPr>
        <xdr:cNvSpPr/>
      </xdr:nvSpPr>
      <xdr:spPr>
        <a:xfrm>
          <a:off x="174879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06" name="正方形/長方形 605">
          <a:extLst>
            <a:ext uri="{FF2B5EF4-FFF2-40B4-BE49-F238E27FC236}">
              <a16:creationId xmlns:a16="http://schemas.microsoft.com/office/drawing/2014/main" id="{D35FABBB-BD4D-4703-9672-8368B5C68E02}"/>
            </a:ext>
          </a:extLst>
        </xdr:cNvPr>
        <xdr:cNvSpPr/>
      </xdr:nvSpPr>
      <xdr:spPr>
        <a:xfrm>
          <a:off x="185166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07" name="正方形/長方形 606">
          <a:extLst>
            <a:ext uri="{FF2B5EF4-FFF2-40B4-BE49-F238E27FC236}">
              <a16:creationId xmlns:a16="http://schemas.microsoft.com/office/drawing/2014/main" id="{5F25D6BB-C14E-4D65-8F85-1E757B93A76C}"/>
            </a:ext>
          </a:extLst>
        </xdr:cNvPr>
        <xdr:cNvSpPr/>
      </xdr:nvSpPr>
      <xdr:spPr>
        <a:xfrm>
          <a:off x="185166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08" name="正方形/長方形 607">
          <a:extLst>
            <a:ext uri="{FF2B5EF4-FFF2-40B4-BE49-F238E27FC236}">
              <a16:creationId xmlns:a16="http://schemas.microsoft.com/office/drawing/2014/main" id="{08EA5900-D2D4-436C-ABD0-3719382C037B}"/>
            </a:ext>
          </a:extLst>
        </xdr:cNvPr>
        <xdr:cNvSpPr/>
      </xdr:nvSpPr>
      <xdr:spPr>
        <a:xfrm>
          <a:off x="16459200" y="1619250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09" name="テキスト ボックス 608">
          <a:extLst>
            <a:ext uri="{FF2B5EF4-FFF2-40B4-BE49-F238E27FC236}">
              <a16:creationId xmlns:a16="http://schemas.microsoft.com/office/drawing/2014/main" id="{9A0A929B-A4E3-49A8-AAC3-B1353EE68300}"/>
            </a:ext>
          </a:extLst>
        </xdr:cNvPr>
        <xdr:cNvSpPr txBox="1"/>
      </xdr:nvSpPr>
      <xdr:spPr>
        <a:xfrm>
          <a:off x="16440150" y="16002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10" name="直線コネクタ 609">
          <a:extLst>
            <a:ext uri="{FF2B5EF4-FFF2-40B4-BE49-F238E27FC236}">
              <a16:creationId xmlns:a16="http://schemas.microsoft.com/office/drawing/2014/main" id="{92EF015E-A9E3-46E2-8488-5E0DE3E8DD4B}"/>
            </a:ext>
          </a:extLst>
        </xdr:cNvPr>
        <xdr:cNvCxnSpPr/>
      </xdr:nvCxnSpPr>
      <xdr:spPr>
        <a:xfrm>
          <a:off x="16459200" y="18478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107</xdr:row>
      <xdr:rowOff>133350</xdr:rowOff>
    </xdr:from>
    <xdr:to>
      <xdr:col>120</xdr:col>
      <xdr:colOff>114300</xdr:colOff>
      <xdr:row>107</xdr:row>
      <xdr:rowOff>133350</xdr:rowOff>
    </xdr:to>
    <xdr:cxnSp macro="">
      <xdr:nvCxnSpPr>
        <xdr:cNvPr id="611" name="直線コネクタ 610">
          <a:extLst>
            <a:ext uri="{FF2B5EF4-FFF2-40B4-BE49-F238E27FC236}">
              <a16:creationId xmlns:a16="http://schemas.microsoft.com/office/drawing/2014/main" id="{61D3A2F3-6AA3-442B-9557-03E2E0A041F2}"/>
            </a:ext>
          </a:extLst>
        </xdr:cNvPr>
        <xdr:cNvCxnSpPr/>
      </xdr:nvCxnSpPr>
      <xdr:spPr>
        <a:xfrm>
          <a:off x="16459200" y="1790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162577</xdr:rowOff>
    </xdr:from>
    <xdr:ext cx="467179" cy="259045"/>
    <xdr:sp macro="" textlink="">
      <xdr:nvSpPr>
        <xdr:cNvPr id="612" name="テキスト ボックス 611">
          <a:extLst>
            <a:ext uri="{FF2B5EF4-FFF2-40B4-BE49-F238E27FC236}">
              <a16:creationId xmlns:a16="http://schemas.microsoft.com/office/drawing/2014/main" id="{8A5888BB-4A9B-4C4C-BE8D-B84EC845E7B9}"/>
            </a:ext>
          </a:extLst>
        </xdr:cNvPr>
        <xdr:cNvSpPr txBox="1"/>
      </xdr:nvSpPr>
      <xdr:spPr>
        <a:xfrm>
          <a:off x="1604917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613" name="直線コネクタ 612">
          <a:extLst>
            <a:ext uri="{FF2B5EF4-FFF2-40B4-BE49-F238E27FC236}">
              <a16:creationId xmlns:a16="http://schemas.microsoft.com/office/drawing/2014/main" id="{5E8C5368-A88D-4341-97F7-D4AAC7F1CA8D}"/>
            </a:ext>
          </a:extLst>
        </xdr:cNvPr>
        <xdr:cNvCxnSpPr/>
      </xdr:nvCxnSpPr>
      <xdr:spPr>
        <a:xfrm>
          <a:off x="16459200" y="17335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614" name="テキスト ボックス 613">
          <a:extLst>
            <a:ext uri="{FF2B5EF4-FFF2-40B4-BE49-F238E27FC236}">
              <a16:creationId xmlns:a16="http://schemas.microsoft.com/office/drawing/2014/main" id="{36DB72FA-C63B-48BD-AD2B-CFDF1EF1B573}"/>
            </a:ext>
          </a:extLst>
        </xdr:cNvPr>
        <xdr:cNvSpPr txBox="1"/>
      </xdr:nvSpPr>
      <xdr:spPr>
        <a:xfrm>
          <a:off x="16049171" y="1719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19050</xdr:rowOff>
    </xdr:from>
    <xdr:to>
      <xdr:col>120</xdr:col>
      <xdr:colOff>114300</xdr:colOff>
      <xdr:row>101</xdr:row>
      <xdr:rowOff>19050</xdr:rowOff>
    </xdr:to>
    <xdr:cxnSp macro="">
      <xdr:nvCxnSpPr>
        <xdr:cNvPr id="615" name="直線コネクタ 614">
          <a:extLst>
            <a:ext uri="{FF2B5EF4-FFF2-40B4-BE49-F238E27FC236}">
              <a16:creationId xmlns:a16="http://schemas.microsoft.com/office/drawing/2014/main" id="{EC913E33-CFE5-491B-8DBB-318EBDF59E90}"/>
            </a:ext>
          </a:extLst>
        </xdr:cNvPr>
        <xdr:cNvCxnSpPr/>
      </xdr:nvCxnSpPr>
      <xdr:spPr>
        <a:xfrm>
          <a:off x="16459200" y="16764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48277</xdr:rowOff>
    </xdr:from>
    <xdr:ext cx="467179" cy="259045"/>
    <xdr:sp macro="" textlink="">
      <xdr:nvSpPr>
        <xdr:cNvPr id="616" name="テキスト ボックス 615">
          <a:extLst>
            <a:ext uri="{FF2B5EF4-FFF2-40B4-BE49-F238E27FC236}">
              <a16:creationId xmlns:a16="http://schemas.microsoft.com/office/drawing/2014/main" id="{378ED41D-F069-416C-BC3E-6454D8A8342A}"/>
            </a:ext>
          </a:extLst>
        </xdr:cNvPr>
        <xdr:cNvSpPr txBox="1"/>
      </xdr:nvSpPr>
      <xdr:spPr>
        <a:xfrm>
          <a:off x="1604917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17" name="直線コネクタ 616">
          <a:extLst>
            <a:ext uri="{FF2B5EF4-FFF2-40B4-BE49-F238E27FC236}">
              <a16:creationId xmlns:a16="http://schemas.microsoft.com/office/drawing/2014/main" id="{67630CF3-E012-4B94-9FCC-0EB429B86323}"/>
            </a:ext>
          </a:extLst>
        </xdr:cNvPr>
        <xdr:cNvCxnSpPr/>
      </xdr:nvCxnSpPr>
      <xdr:spPr>
        <a:xfrm>
          <a:off x="16459200" y="16192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618" name="テキスト ボックス 617">
          <a:extLst>
            <a:ext uri="{FF2B5EF4-FFF2-40B4-BE49-F238E27FC236}">
              <a16:creationId xmlns:a16="http://schemas.microsoft.com/office/drawing/2014/main" id="{1E08AF56-3536-4A38-A0CE-24924351458E}"/>
            </a:ext>
          </a:extLst>
        </xdr:cNvPr>
        <xdr:cNvSpPr txBox="1"/>
      </xdr:nvSpPr>
      <xdr:spPr>
        <a:xfrm>
          <a:off x="16049171" y="16050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19" name="【公民館】&#10;一人当たり面積グラフ枠">
          <a:extLst>
            <a:ext uri="{FF2B5EF4-FFF2-40B4-BE49-F238E27FC236}">
              <a16:creationId xmlns:a16="http://schemas.microsoft.com/office/drawing/2014/main" id="{BF4E6FDA-E6DB-437E-9DD9-30A09477B329}"/>
            </a:ext>
          </a:extLst>
        </xdr:cNvPr>
        <xdr:cNvSpPr/>
      </xdr:nvSpPr>
      <xdr:spPr>
        <a:xfrm>
          <a:off x="16459200" y="1619250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55054</xdr:rowOff>
    </xdr:from>
    <xdr:to>
      <xdr:col>116</xdr:col>
      <xdr:colOff>62864</xdr:colOff>
      <xdr:row>107</xdr:row>
      <xdr:rowOff>110489</xdr:rowOff>
    </xdr:to>
    <xdr:cxnSp macro="">
      <xdr:nvCxnSpPr>
        <xdr:cNvPr id="620" name="直線コネクタ 619">
          <a:extLst>
            <a:ext uri="{FF2B5EF4-FFF2-40B4-BE49-F238E27FC236}">
              <a16:creationId xmlns:a16="http://schemas.microsoft.com/office/drawing/2014/main" id="{D472BD70-6C7A-4536-A361-D331E6DE1D52}"/>
            </a:ext>
          </a:extLst>
        </xdr:cNvPr>
        <xdr:cNvCxnSpPr/>
      </xdr:nvCxnSpPr>
      <xdr:spPr>
        <a:xfrm flipV="1">
          <a:off x="19951064" y="16628554"/>
          <a:ext cx="0" cy="12555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114316</xdr:rowOff>
    </xdr:from>
    <xdr:ext cx="469744" cy="259045"/>
    <xdr:sp macro="" textlink="">
      <xdr:nvSpPr>
        <xdr:cNvPr id="621" name="【公民館】&#10;一人当たり面積最小値テキスト">
          <a:extLst>
            <a:ext uri="{FF2B5EF4-FFF2-40B4-BE49-F238E27FC236}">
              <a16:creationId xmlns:a16="http://schemas.microsoft.com/office/drawing/2014/main" id="{40508CE7-1190-4AE9-B88C-36F09BAC29C0}"/>
            </a:ext>
          </a:extLst>
        </xdr:cNvPr>
        <xdr:cNvSpPr txBox="1"/>
      </xdr:nvSpPr>
      <xdr:spPr>
        <a:xfrm>
          <a:off x="19989800" y="17887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110489</xdr:rowOff>
    </xdr:from>
    <xdr:to>
      <xdr:col>116</xdr:col>
      <xdr:colOff>152400</xdr:colOff>
      <xdr:row>107</xdr:row>
      <xdr:rowOff>110489</xdr:rowOff>
    </xdr:to>
    <xdr:cxnSp macro="">
      <xdr:nvCxnSpPr>
        <xdr:cNvPr id="622" name="直線コネクタ 621">
          <a:extLst>
            <a:ext uri="{FF2B5EF4-FFF2-40B4-BE49-F238E27FC236}">
              <a16:creationId xmlns:a16="http://schemas.microsoft.com/office/drawing/2014/main" id="{F4730AE6-C6FC-47D7-AFB9-501B2253871E}"/>
            </a:ext>
          </a:extLst>
        </xdr:cNvPr>
        <xdr:cNvCxnSpPr/>
      </xdr:nvCxnSpPr>
      <xdr:spPr>
        <a:xfrm>
          <a:off x="19881850" y="1788413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1731</xdr:rowOff>
    </xdr:from>
    <xdr:ext cx="469744" cy="259045"/>
    <xdr:sp macro="" textlink="">
      <xdr:nvSpPr>
        <xdr:cNvPr id="623" name="【公民館】&#10;一人当たり面積最大値テキスト">
          <a:extLst>
            <a:ext uri="{FF2B5EF4-FFF2-40B4-BE49-F238E27FC236}">
              <a16:creationId xmlns:a16="http://schemas.microsoft.com/office/drawing/2014/main" id="{33D2036F-E26C-4390-B33C-9AABE97D1811}"/>
            </a:ext>
          </a:extLst>
        </xdr:cNvPr>
        <xdr:cNvSpPr txBox="1"/>
      </xdr:nvSpPr>
      <xdr:spPr>
        <a:xfrm>
          <a:off x="19989800" y="164037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55054</xdr:rowOff>
    </xdr:from>
    <xdr:to>
      <xdr:col>116</xdr:col>
      <xdr:colOff>152400</xdr:colOff>
      <xdr:row>100</xdr:row>
      <xdr:rowOff>55054</xdr:rowOff>
    </xdr:to>
    <xdr:cxnSp macro="">
      <xdr:nvCxnSpPr>
        <xdr:cNvPr id="624" name="直線コネクタ 623">
          <a:extLst>
            <a:ext uri="{FF2B5EF4-FFF2-40B4-BE49-F238E27FC236}">
              <a16:creationId xmlns:a16="http://schemas.microsoft.com/office/drawing/2014/main" id="{4922B002-2BEF-420C-BDE3-2AB220F9E753}"/>
            </a:ext>
          </a:extLst>
        </xdr:cNvPr>
        <xdr:cNvCxnSpPr/>
      </xdr:nvCxnSpPr>
      <xdr:spPr>
        <a:xfrm>
          <a:off x="19881850" y="1662855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154576</xdr:rowOff>
    </xdr:from>
    <xdr:ext cx="469744" cy="259045"/>
    <xdr:sp macro="" textlink="">
      <xdr:nvSpPr>
        <xdr:cNvPr id="625" name="【公民館】&#10;一人当たり面積平均値テキスト">
          <a:extLst>
            <a:ext uri="{FF2B5EF4-FFF2-40B4-BE49-F238E27FC236}">
              <a16:creationId xmlns:a16="http://schemas.microsoft.com/office/drawing/2014/main" id="{87A0C34B-D587-4997-A4A5-3746EAF4845E}"/>
            </a:ext>
          </a:extLst>
        </xdr:cNvPr>
        <xdr:cNvSpPr txBox="1"/>
      </xdr:nvSpPr>
      <xdr:spPr>
        <a:xfrm>
          <a:off x="19989800" y="1741387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131699</xdr:rowOff>
    </xdr:from>
    <xdr:to>
      <xdr:col>116</xdr:col>
      <xdr:colOff>114300</xdr:colOff>
      <xdr:row>106</xdr:row>
      <xdr:rowOff>61849</xdr:rowOff>
    </xdr:to>
    <xdr:sp macro="" textlink="">
      <xdr:nvSpPr>
        <xdr:cNvPr id="626" name="フローチャート: 判断 625">
          <a:extLst>
            <a:ext uri="{FF2B5EF4-FFF2-40B4-BE49-F238E27FC236}">
              <a16:creationId xmlns:a16="http://schemas.microsoft.com/office/drawing/2014/main" id="{CEDB9D7C-67B6-4BB8-B341-CF40594EAC1E}"/>
            </a:ext>
          </a:extLst>
        </xdr:cNvPr>
        <xdr:cNvSpPr/>
      </xdr:nvSpPr>
      <xdr:spPr>
        <a:xfrm>
          <a:off x="19900900" y="175624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140843</xdr:rowOff>
    </xdr:from>
    <xdr:to>
      <xdr:col>112</xdr:col>
      <xdr:colOff>38100</xdr:colOff>
      <xdr:row>106</xdr:row>
      <xdr:rowOff>70993</xdr:rowOff>
    </xdr:to>
    <xdr:sp macro="" textlink="">
      <xdr:nvSpPr>
        <xdr:cNvPr id="627" name="フローチャート: 判断 626">
          <a:extLst>
            <a:ext uri="{FF2B5EF4-FFF2-40B4-BE49-F238E27FC236}">
              <a16:creationId xmlns:a16="http://schemas.microsoft.com/office/drawing/2014/main" id="{B1AD7B85-5C45-4899-95CE-5EDE56053DE5}"/>
            </a:ext>
          </a:extLst>
        </xdr:cNvPr>
        <xdr:cNvSpPr/>
      </xdr:nvSpPr>
      <xdr:spPr>
        <a:xfrm>
          <a:off x="19157950" y="17571593"/>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140272</xdr:rowOff>
    </xdr:from>
    <xdr:to>
      <xdr:col>107</xdr:col>
      <xdr:colOff>101600</xdr:colOff>
      <xdr:row>106</xdr:row>
      <xdr:rowOff>70422</xdr:rowOff>
    </xdr:to>
    <xdr:sp macro="" textlink="">
      <xdr:nvSpPr>
        <xdr:cNvPr id="628" name="フローチャート: 判断 627">
          <a:extLst>
            <a:ext uri="{FF2B5EF4-FFF2-40B4-BE49-F238E27FC236}">
              <a16:creationId xmlns:a16="http://schemas.microsoft.com/office/drawing/2014/main" id="{3AC181FA-3633-4229-9EA1-86065F17F8C6}"/>
            </a:ext>
          </a:extLst>
        </xdr:cNvPr>
        <xdr:cNvSpPr/>
      </xdr:nvSpPr>
      <xdr:spPr>
        <a:xfrm>
          <a:off x="18345150" y="17571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125413</xdr:rowOff>
    </xdr:from>
    <xdr:to>
      <xdr:col>102</xdr:col>
      <xdr:colOff>165100</xdr:colOff>
      <xdr:row>106</xdr:row>
      <xdr:rowOff>55563</xdr:rowOff>
    </xdr:to>
    <xdr:sp macro="" textlink="">
      <xdr:nvSpPr>
        <xdr:cNvPr id="629" name="フローチャート: 判断 628">
          <a:extLst>
            <a:ext uri="{FF2B5EF4-FFF2-40B4-BE49-F238E27FC236}">
              <a16:creationId xmlns:a16="http://schemas.microsoft.com/office/drawing/2014/main" id="{C9821185-B122-4294-83D2-95FF41433F16}"/>
            </a:ext>
          </a:extLst>
        </xdr:cNvPr>
        <xdr:cNvSpPr/>
      </xdr:nvSpPr>
      <xdr:spPr>
        <a:xfrm>
          <a:off x="17551400" y="17556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136271</xdr:rowOff>
    </xdr:from>
    <xdr:to>
      <xdr:col>98</xdr:col>
      <xdr:colOff>38100</xdr:colOff>
      <xdr:row>106</xdr:row>
      <xdr:rowOff>66421</xdr:rowOff>
    </xdr:to>
    <xdr:sp macro="" textlink="">
      <xdr:nvSpPr>
        <xdr:cNvPr id="630" name="フローチャート: 判断 629">
          <a:extLst>
            <a:ext uri="{FF2B5EF4-FFF2-40B4-BE49-F238E27FC236}">
              <a16:creationId xmlns:a16="http://schemas.microsoft.com/office/drawing/2014/main" id="{CDB12210-6014-4DB4-AA57-F6032E3DFBF2}"/>
            </a:ext>
          </a:extLst>
        </xdr:cNvPr>
        <xdr:cNvSpPr/>
      </xdr:nvSpPr>
      <xdr:spPr>
        <a:xfrm>
          <a:off x="16757650" y="17567021"/>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31" name="テキスト ボックス 630">
          <a:extLst>
            <a:ext uri="{FF2B5EF4-FFF2-40B4-BE49-F238E27FC236}">
              <a16:creationId xmlns:a16="http://schemas.microsoft.com/office/drawing/2014/main" id="{07CFF1B3-919B-4987-B326-D4E8F2E45D4F}"/>
            </a:ext>
          </a:extLst>
        </xdr:cNvPr>
        <xdr:cNvSpPr txBox="1"/>
      </xdr:nvSpPr>
      <xdr:spPr>
        <a:xfrm>
          <a:off x="197802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32" name="テキスト ボックス 631">
          <a:extLst>
            <a:ext uri="{FF2B5EF4-FFF2-40B4-BE49-F238E27FC236}">
              <a16:creationId xmlns:a16="http://schemas.microsoft.com/office/drawing/2014/main" id="{86861612-27D2-4D6F-BC56-5819D8EFDDE3}"/>
            </a:ext>
          </a:extLst>
        </xdr:cNvPr>
        <xdr:cNvSpPr txBox="1"/>
      </xdr:nvSpPr>
      <xdr:spPr>
        <a:xfrm>
          <a:off x="190309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33" name="テキスト ボックス 632">
          <a:extLst>
            <a:ext uri="{FF2B5EF4-FFF2-40B4-BE49-F238E27FC236}">
              <a16:creationId xmlns:a16="http://schemas.microsoft.com/office/drawing/2014/main" id="{498EAB97-C275-4FFF-85DD-BD3443DAA22B}"/>
            </a:ext>
          </a:extLst>
        </xdr:cNvPr>
        <xdr:cNvSpPr txBox="1"/>
      </xdr:nvSpPr>
      <xdr:spPr>
        <a:xfrm>
          <a:off x="182245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634" name="テキスト ボックス 633">
          <a:extLst>
            <a:ext uri="{FF2B5EF4-FFF2-40B4-BE49-F238E27FC236}">
              <a16:creationId xmlns:a16="http://schemas.microsoft.com/office/drawing/2014/main" id="{0A32F869-BDEC-4F63-943A-B739ABAB9E5D}"/>
            </a:ext>
          </a:extLst>
        </xdr:cNvPr>
        <xdr:cNvSpPr txBox="1"/>
      </xdr:nvSpPr>
      <xdr:spPr>
        <a:xfrm>
          <a:off x="174307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635" name="テキスト ボックス 634">
          <a:extLst>
            <a:ext uri="{FF2B5EF4-FFF2-40B4-BE49-F238E27FC236}">
              <a16:creationId xmlns:a16="http://schemas.microsoft.com/office/drawing/2014/main" id="{41DBC051-8A63-44B5-A0E3-A851FA2446DC}"/>
            </a:ext>
          </a:extLst>
        </xdr:cNvPr>
        <xdr:cNvSpPr txBox="1"/>
      </xdr:nvSpPr>
      <xdr:spPr>
        <a:xfrm>
          <a:off x="166306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75121</xdr:rowOff>
    </xdr:from>
    <xdr:to>
      <xdr:col>116</xdr:col>
      <xdr:colOff>114300</xdr:colOff>
      <xdr:row>107</xdr:row>
      <xdr:rowOff>5271</xdr:rowOff>
    </xdr:to>
    <xdr:sp macro="" textlink="">
      <xdr:nvSpPr>
        <xdr:cNvPr id="636" name="楕円 635">
          <a:extLst>
            <a:ext uri="{FF2B5EF4-FFF2-40B4-BE49-F238E27FC236}">
              <a16:creationId xmlns:a16="http://schemas.microsoft.com/office/drawing/2014/main" id="{D7574557-AD98-4153-9B61-417F0D6672EE}"/>
            </a:ext>
          </a:extLst>
        </xdr:cNvPr>
        <xdr:cNvSpPr/>
      </xdr:nvSpPr>
      <xdr:spPr>
        <a:xfrm>
          <a:off x="19900900" y="17677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53548</xdr:rowOff>
    </xdr:from>
    <xdr:ext cx="469744" cy="259045"/>
    <xdr:sp macro="" textlink="">
      <xdr:nvSpPr>
        <xdr:cNvPr id="637" name="【公民館】&#10;一人当たり面積該当値テキスト">
          <a:extLst>
            <a:ext uri="{FF2B5EF4-FFF2-40B4-BE49-F238E27FC236}">
              <a16:creationId xmlns:a16="http://schemas.microsoft.com/office/drawing/2014/main" id="{A044B91C-14C5-400E-93C9-2D8A9FDF7204}"/>
            </a:ext>
          </a:extLst>
        </xdr:cNvPr>
        <xdr:cNvSpPr txBox="1"/>
      </xdr:nvSpPr>
      <xdr:spPr>
        <a:xfrm>
          <a:off x="19989800" y="176557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75692</xdr:rowOff>
    </xdr:from>
    <xdr:to>
      <xdr:col>112</xdr:col>
      <xdr:colOff>38100</xdr:colOff>
      <xdr:row>107</xdr:row>
      <xdr:rowOff>5842</xdr:rowOff>
    </xdr:to>
    <xdr:sp macro="" textlink="">
      <xdr:nvSpPr>
        <xdr:cNvPr id="638" name="楕円 637">
          <a:extLst>
            <a:ext uri="{FF2B5EF4-FFF2-40B4-BE49-F238E27FC236}">
              <a16:creationId xmlns:a16="http://schemas.microsoft.com/office/drawing/2014/main" id="{9595B87E-24C0-4D18-A157-5ED7132D9B95}"/>
            </a:ext>
          </a:extLst>
        </xdr:cNvPr>
        <xdr:cNvSpPr/>
      </xdr:nvSpPr>
      <xdr:spPr>
        <a:xfrm>
          <a:off x="19157950" y="17677892"/>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125921</xdr:rowOff>
    </xdr:from>
    <xdr:to>
      <xdr:col>116</xdr:col>
      <xdr:colOff>63500</xdr:colOff>
      <xdr:row>106</xdr:row>
      <xdr:rowOff>126492</xdr:rowOff>
    </xdr:to>
    <xdr:cxnSp macro="">
      <xdr:nvCxnSpPr>
        <xdr:cNvPr id="639" name="直線コネクタ 638">
          <a:extLst>
            <a:ext uri="{FF2B5EF4-FFF2-40B4-BE49-F238E27FC236}">
              <a16:creationId xmlns:a16="http://schemas.microsoft.com/office/drawing/2014/main" id="{7AE3094C-63B6-4D45-B146-A0E6E7E82FB4}"/>
            </a:ext>
          </a:extLst>
        </xdr:cNvPr>
        <xdr:cNvCxnSpPr/>
      </xdr:nvCxnSpPr>
      <xdr:spPr>
        <a:xfrm flipV="1">
          <a:off x="19202400" y="17728121"/>
          <a:ext cx="749300" cy="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76836</xdr:rowOff>
    </xdr:from>
    <xdr:to>
      <xdr:col>107</xdr:col>
      <xdr:colOff>101600</xdr:colOff>
      <xdr:row>107</xdr:row>
      <xdr:rowOff>6986</xdr:rowOff>
    </xdr:to>
    <xdr:sp macro="" textlink="">
      <xdr:nvSpPr>
        <xdr:cNvPr id="640" name="楕円 639">
          <a:extLst>
            <a:ext uri="{FF2B5EF4-FFF2-40B4-BE49-F238E27FC236}">
              <a16:creationId xmlns:a16="http://schemas.microsoft.com/office/drawing/2014/main" id="{C7C76E8F-2A14-4DBC-BC05-4958A8D450F7}"/>
            </a:ext>
          </a:extLst>
        </xdr:cNvPr>
        <xdr:cNvSpPr/>
      </xdr:nvSpPr>
      <xdr:spPr>
        <a:xfrm>
          <a:off x="18345150" y="17679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126492</xdr:rowOff>
    </xdr:from>
    <xdr:to>
      <xdr:col>111</xdr:col>
      <xdr:colOff>177800</xdr:colOff>
      <xdr:row>106</xdr:row>
      <xdr:rowOff>127636</xdr:rowOff>
    </xdr:to>
    <xdr:cxnSp macro="">
      <xdr:nvCxnSpPr>
        <xdr:cNvPr id="641" name="直線コネクタ 640">
          <a:extLst>
            <a:ext uri="{FF2B5EF4-FFF2-40B4-BE49-F238E27FC236}">
              <a16:creationId xmlns:a16="http://schemas.microsoft.com/office/drawing/2014/main" id="{3EA3B42F-9D05-4D8E-9BF3-E8B16984E744}"/>
            </a:ext>
          </a:extLst>
        </xdr:cNvPr>
        <xdr:cNvCxnSpPr/>
      </xdr:nvCxnSpPr>
      <xdr:spPr>
        <a:xfrm flipV="1">
          <a:off x="18395950" y="17728692"/>
          <a:ext cx="806450" cy="1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77406</xdr:rowOff>
    </xdr:from>
    <xdr:to>
      <xdr:col>102</xdr:col>
      <xdr:colOff>165100</xdr:colOff>
      <xdr:row>107</xdr:row>
      <xdr:rowOff>7556</xdr:rowOff>
    </xdr:to>
    <xdr:sp macro="" textlink="">
      <xdr:nvSpPr>
        <xdr:cNvPr id="642" name="楕円 641">
          <a:extLst>
            <a:ext uri="{FF2B5EF4-FFF2-40B4-BE49-F238E27FC236}">
              <a16:creationId xmlns:a16="http://schemas.microsoft.com/office/drawing/2014/main" id="{3FADCDD2-698A-4729-ADC7-9533E2088C73}"/>
            </a:ext>
          </a:extLst>
        </xdr:cNvPr>
        <xdr:cNvSpPr/>
      </xdr:nvSpPr>
      <xdr:spPr>
        <a:xfrm>
          <a:off x="17551400" y="17679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127636</xdr:rowOff>
    </xdr:from>
    <xdr:to>
      <xdr:col>107</xdr:col>
      <xdr:colOff>50800</xdr:colOff>
      <xdr:row>106</xdr:row>
      <xdr:rowOff>128206</xdr:rowOff>
    </xdr:to>
    <xdr:cxnSp macro="">
      <xdr:nvCxnSpPr>
        <xdr:cNvPr id="643" name="直線コネクタ 642">
          <a:extLst>
            <a:ext uri="{FF2B5EF4-FFF2-40B4-BE49-F238E27FC236}">
              <a16:creationId xmlns:a16="http://schemas.microsoft.com/office/drawing/2014/main" id="{754D66E0-23C8-4BC6-85E9-DF61046AF54E}"/>
            </a:ext>
          </a:extLst>
        </xdr:cNvPr>
        <xdr:cNvCxnSpPr/>
      </xdr:nvCxnSpPr>
      <xdr:spPr>
        <a:xfrm flipV="1">
          <a:off x="17602200" y="17729836"/>
          <a:ext cx="793750" cy="5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80835</xdr:rowOff>
    </xdr:from>
    <xdr:to>
      <xdr:col>98</xdr:col>
      <xdr:colOff>38100</xdr:colOff>
      <xdr:row>107</xdr:row>
      <xdr:rowOff>10985</xdr:rowOff>
    </xdr:to>
    <xdr:sp macro="" textlink="">
      <xdr:nvSpPr>
        <xdr:cNvPr id="644" name="楕円 643">
          <a:extLst>
            <a:ext uri="{FF2B5EF4-FFF2-40B4-BE49-F238E27FC236}">
              <a16:creationId xmlns:a16="http://schemas.microsoft.com/office/drawing/2014/main" id="{FD00092C-B2CA-4318-8B87-45D61DC058E3}"/>
            </a:ext>
          </a:extLst>
        </xdr:cNvPr>
        <xdr:cNvSpPr/>
      </xdr:nvSpPr>
      <xdr:spPr>
        <a:xfrm>
          <a:off x="16757650" y="1768303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128206</xdr:rowOff>
    </xdr:from>
    <xdr:to>
      <xdr:col>102</xdr:col>
      <xdr:colOff>114300</xdr:colOff>
      <xdr:row>106</xdr:row>
      <xdr:rowOff>131635</xdr:rowOff>
    </xdr:to>
    <xdr:cxnSp macro="">
      <xdr:nvCxnSpPr>
        <xdr:cNvPr id="645" name="直線コネクタ 644">
          <a:extLst>
            <a:ext uri="{FF2B5EF4-FFF2-40B4-BE49-F238E27FC236}">
              <a16:creationId xmlns:a16="http://schemas.microsoft.com/office/drawing/2014/main" id="{DEA9A411-7B4B-46BC-9AE1-3297BE9056B0}"/>
            </a:ext>
          </a:extLst>
        </xdr:cNvPr>
        <xdr:cNvCxnSpPr/>
      </xdr:nvCxnSpPr>
      <xdr:spPr>
        <a:xfrm flipV="1">
          <a:off x="16802100" y="17730406"/>
          <a:ext cx="800100" cy="3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87520</xdr:rowOff>
    </xdr:from>
    <xdr:ext cx="469744" cy="259045"/>
    <xdr:sp macro="" textlink="">
      <xdr:nvSpPr>
        <xdr:cNvPr id="646" name="n_1aveValue【公民館】&#10;一人当たり面積">
          <a:extLst>
            <a:ext uri="{FF2B5EF4-FFF2-40B4-BE49-F238E27FC236}">
              <a16:creationId xmlns:a16="http://schemas.microsoft.com/office/drawing/2014/main" id="{7F2EE915-F49E-4B8B-92FF-23F5EA032EF3}"/>
            </a:ext>
          </a:extLst>
        </xdr:cNvPr>
        <xdr:cNvSpPr txBox="1"/>
      </xdr:nvSpPr>
      <xdr:spPr>
        <a:xfrm>
          <a:off x="18980227" y="173468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86949</xdr:rowOff>
    </xdr:from>
    <xdr:ext cx="469744" cy="259045"/>
    <xdr:sp macro="" textlink="">
      <xdr:nvSpPr>
        <xdr:cNvPr id="647" name="n_2aveValue【公民館】&#10;一人当たり面積">
          <a:extLst>
            <a:ext uri="{FF2B5EF4-FFF2-40B4-BE49-F238E27FC236}">
              <a16:creationId xmlns:a16="http://schemas.microsoft.com/office/drawing/2014/main" id="{5A7330FD-0502-46F1-B03B-8639539B68AF}"/>
            </a:ext>
          </a:extLst>
        </xdr:cNvPr>
        <xdr:cNvSpPr txBox="1"/>
      </xdr:nvSpPr>
      <xdr:spPr>
        <a:xfrm>
          <a:off x="18180127" y="173462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72090</xdr:rowOff>
    </xdr:from>
    <xdr:ext cx="469744" cy="259045"/>
    <xdr:sp macro="" textlink="">
      <xdr:nvSpPr>
        <xdr:cNvPr id="648" name="n_3aveValue【公民館】&#10;一人当たり面積">
          <a:extLst>
            <a:ext uri="{FF2B5EF4-FFF2-40B4-BE49-F238E27FC236}">
              <a16:creationId xmlns:a16="http://schemas.microsoft.com/office/drawing/2014/main" id="{560D751F-6DF2-400D-85B1-9E763F8CB03E}"/>
            </a:ext>
          </a:extLst>
        </xdr:cNvPr>
        <xdr:cNvSpPr txBox="1"/>
      </xdr:nvSpPr>
      <xdr:spPr>
        <a:xfrm>
          <a:off x="17386377" y="17331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82948</xdr:rowOff>
    </xdr:from>
    <xdr:ext cx="469744" cy="259045"/>
    <xdr:sp macro="" textlink="">
      <xdr:nvSpPr>
        <xdr:cNvPr id="649" name="n_4aveValue【公民館】&#10;一人当たり面積">
          <a:extLst>
            <a:ext uri="{FF2B5EF4-FFF2-40B4-BE49-F238E27FC236}">
              <a16:creationId xmlns:a16="http://schemas.microsoft.com/office/drawing/2014/main" id="{E0C4A16A-6736-42A5-8993-11FD72406B9F}"/>
            </a:ext>
          </a:extLst>
        </xdr:cNvPr>
        <xdr:cNvSpPr txBox="1"/>
      </xdr:nvSpPr>
      <xdr:spPr>
        <a:xfrm>
          <a:off x="16592627" y="173422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168419</xdr:rowOff>
    </xdr:from>
    <xdr:ext cx="469744" cy="259045"/>
    <xdr:sp macro="" textlink="">
      <xdr:nvSpPr>
        <xdr:cNvPr id="650" name="n_1mainValue【公民館】&#10;一人当たり面積">
          <a:extLst>
            <a:ext uri="{FF2B5EF4-FFF2-40B4-BE49-F238E27FC236}">
              <a16:creationId xmlns:a16="http://schemas.microsoft.com/office/drawing/2014/main" id="{2D2B1FE1-F5B6-4720-84B0-005E20957653}"/>
            </a:ext>
          </a:extLst>
        </xdr:cNvPr>
        <xdr:cNvSpPr txBox="1"/>
      </xdr:nvSpPr>
      <xdr:spPr>
        <a:xfrm>
          <a:off x="18980227" y="177706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169563</xdr:rowOff>
    </xdr:from>
    <xdr:ext cx="469744" cy="259045"/>
    <xdr:sp macro="" textlink="">
      <xdr:nvSpPr>
        <xdr:cNvPr id="651" name="n_2mainValue【公民館】&#10;一人当たり面積">
          <a:extLst>
            <a:ext uri="{FF2B5EF4-FFF2-40B4-BE49-F238E27FC236}">
              <a16:creationId xmlns:a16="http://schemas.microsoft.com/office/drawing/2014/main" id="{D64C3AF6-4387-4B37-A50C-D4DBE4DF53A6}"/>
            </a:ext>
          </a:extLst>
        </xdr:cNvPr>
        <xdr:cNvSpPr txBox="1"/>
      </xdr:nvSpPr>
      <xdr:spPr>
        <a:xfrm>
          <a:off x="18180127" y="177717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170133</xdr:rowOff>
    </xdr:from>
    <xdr:ext cx="469744" cy="259045"/>
    <xdr:sp macro="" textlink="">
      <xdr:nvSpPr>
        <xdr:cNvPr id="652" name="n_3mainValue【公民館】&#10;一人当たり面積">
          <a:extLst>
            <a:ext uri="{FF2B5EF4-FFF2-40B4-BE49-F238E27FC236}">
              <a16:creationId xmlns:a16="http://schemas.microsoft.com/office/drawing/2014/main" id="{D95D7D49-1FFF-4E3A-918C-B33C4E407764}"/>
            </a:ext>
          </a:extLst>
        </xdr:cNvPr>
        <xdr:cNvSpPr txBox="1"/>
      </xdr:nvSpPr>
      <xdr:spPr>
        <a:xfrm>
          <a:off x="17386377" y="17772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2112</xdr:rowOff>
    </xdr:from>
    <xdr:ext cx="469744" cy="259045"/>
    <xdr:sp macro="" textlink="">
      <xdr:nvSpPr>
        <xdr:cNvPr id="653" name="n_4mainValue【公民館】&#10;一人当たり面積">
          <a:extLst>
            <a:ext uri="{FF2B5EF4-FFF2-40B4-BE49-F238E27FC236}">
              <a16:creationId xmlns:a16="http://schemas.microsoft.com/office/drawing/2014/main" id="{E3841206-2200-4B4A-A92F-28D47FF9CBD4}"/>
            </a:ext>
          </a:extLst>
        </xdr:cNvPr>
        <xdr:cNvSpPr txBox="1"/>
      </xdr:nvSpPr>
      <xdr:spPr>
        <a:xfrm>
          <a:off x="16592627" y="177757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54" name="正方形/長方形 653">
          <a:extLst>
            <a:ext uri="{FF2B5EF4-FFF2-40B4-BE49-F238E27FC236}">
              <a16:creationId xmlns:a16="http://schemas.microsoft.com/office/drawing/2014/main" id="{C56B3A9A-BA1D-4715-B6D2-2AB253D15B1C}"/>
            </a:ext>
          </a:extLst>
        </xdr:cNvPr>
        <xdr:cNvSpPr/>
      </xdr:nvSpPr>
      <xdr:spPr>
        <a:xfrm>
          <a:off x="685800" y="1885950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55" name="正方形/長方形 654">
          <a:extLst>
            <a:ext uri="{FF2B5EF4-FFF2-40B4-BE49-F238E27FC236}">
              <a16:creationId xmlns:a16="http://schemas.microsoft.com/office/drawing/2014/main" id="{BAAE4855-6F42-415D-9DE0-5BB8C7EA093F}"/>
            </a:ext>
          </a:extLst>
        </xdr:cNvPr>
        <xdr:cNvSpPr/>
      </xdr:nvSpPr>
      <xdr:spPr>
        <a:xfrm>
          <a:off x="685800" y="18923000"/>
          <a:ext cx="3467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56" name="テキスト ボックス 655">
          <a:extLst>
            <a:ext uri="{FF2B5EF4-FFF2-40B4-BE49-F238E27FC236}">
              <a16:creationId xmlns:a16="http://schemas.microsoft.com/office/drawing/2014/main" id="{C214B584-AFC6-4ED8-ABA0-AE9D078C32BA}"/>
            </a:ext>
          </a:extLst>
        </xdr:cNvPr>
        <xdr:cNvSpPr txBox="1"/>
      </xdr:nvSpPr>
      <xdr:spPr>
        <a:xfrm>
          <a:off x="762000" y="19177000"/>
          <a:ext cx="198755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en-US" sz="1400"/>
            <a:t>類似団体と比較して有形固定資産減価償却率が高くなっている施設は、認定こども園・幼稚園・保育所、学校施設、公民館、体育館・プール、保健センター・保健所、消防施設があります。認定こども園・幼稚園・保育所については、村立第二保育園が昭和</a:t>
          </a:r>
          <a:r>
            <a:rPr lang="en-US" altLang="ja-JP" sz="1400"/>
            <a:t>56</a:t>
          </a:r>
          <a:r>
            <a:rPr lang="ja-JP" altLang="en-US" sz="1400"/>
            <a:t>年度建築で</a:t>
          </a:r>
          <a:r>
            <a:rPr lang="en-US" altLang="ja-JP" sz="1400"/>
            <a:t>40</a:t>
          </a:r>
          <a:r>
            <a:rPr lang="ja-JP" altLang="en-US" sz="1400"/>
            <a:t>年以上経過し老朽化が進んでいます。学校施設については、南小学校（平成</a:t>
          </a:r>
          <a:r>
            <a:rPr lang="en-US" altLang="ja-JP" sz="1400"/>
            <a:t>5</a:t>
          </a:r>
          <a:r>
            <a:rPr lang="ja-JP" altLang="en-US" sz="1400"/>
            <a:t>年度竣工）、東小学校（平成</a:t>
          </a:r>
          <a:r>
            <a:rPr lang="en-US" altLang="ja-JP" sz="1400"/>
            <a:t>7</a:t>
          </a:r>
          <a:r>
            <a:rPr lang="ja-JP" altLang="en-US" sz="1400"/>
            <a:t>年度竣工）が</a:t>
          </a:r>
          <a:r>
            <a:rPr lang="en-US" altLang="ja-JP" sz="1400"/>
            <a:t>30</a:t>
          </a:r>
          <a:r>
            <a:rPr lang="ja-JP" altLang="en-US" sz="1400"/>
            <a:t>年近く経過し、大河原小学校（昭和</a:t>
          </a:r>
          <a:r>
            <a:rPr lang="en-US" altLang="ja-JP" sz="1400"/>
            <a:t>55</a:t>
          </a:r>
          <a:r>
            <a:rPr lang="ja-JP" altLang="en-US" sz="1400"/>
            <a:t>年度竣工）も老朽化が進んでいます。昭和中学校（平成元年度竣工）も</a:t>
          </a:r>
          <a:r>
            <a:rPr lang="en-US" altLang="ja-JP" sz="1400"/>
            <a:t>30</a:t>
          </a:r>
          <a:r>
            <a:rPr lang="ja-JP" altLang="en-US" sz="1400"/>
            <a:t>年以上経過しています。公民館は昭和</a:t>
          </a:r>
          <a:r>
            <a:rPr lang="en-US" altLang="ja-JP" sz="1400"/>
            <a:t>61</a:t>
          </a:r>
          <a:r>
            <a:rPr lang="ja-JP" altLang="en-US" sz="1400"/>
            <a:t>年度竣工で築後</a:t>
          </a:r>
          <a:r>
            <a:rPr lang="en-US" altLang="ja-JP" sz="1400"/>
            <a:t>40</a:t>
          </a:r>
          <a:r>
            <a:rPr lang="ja-JP" altLang="en-US" sz="1400"/>
            <a:t>年近くが経過しています。公共施設等総合管理計画に基づき、人口減少や人口構造の変化を踏まえ、今後の保育所や学校、公民館のあり方について検討し、施設統合や小中一貫校の建設など集約・複合化を含め対応していきます。</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35ECC33A-51E1-4927-ACD9-A1FFBEB8CB5A}"/>
            </a:ext>
          </a:extLst>
        </xdr:cNvPr>
        <xdr:cNvSpPr/>
      </xdr:nvSpPr>
      <xdr:spPr>
        <a:xfrm>
          <a:off x="577850" y="127000"/>
          <a:ext cx="114236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E354772B-971F-4B68-820C-EFB1E6028B2A}"/>
            </a:ext>
          </a:extLst>
        </xdr:cNvPr>
        <xdr:cNvSpPr/>
      </xdr:nvSpPr>
      <xdr:spPr>
        <a:xfrm>
          <a:off x="17145000" y="190500"/>
          <a:ext cx="358140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4B3568D6-3F86-46AE-BE30-682882CEC20B}"/>
            </a:ext>
          </a:extLst>
        </xdr:cNvPr>
        <xdr:cNvSpPr/>
      </xdr:nvSpPr>
      <xdr:spPr>
        <a:xfrm>
          <a:off x="17164050" y="215900"/>
          <a:ext cx="353695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75E5767F-4D35-4D5A-BF8D-29622F9E9C7C}"/>
            </a:ext>
          </a:extLst>
        </xdr:cNvPr>
        <xdr:cNvSpPr/>
      </xdr:nvSpPr>
      <xdr:spPr>
        <a:xfrm>
          <a:off x="17189450" y="241300"/>
          <a:ext cx="3479800" cy="4254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群馬県昭和村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6B1943B7-8FB2-4AE7-A2C4-78DAF467A0B9}"/>
            </a:ext>
          </a:extLst>
        </xdr:cNvPr>
        <xdr:cNvSpPr/>
      </xdr:nvSpPr>
      <xdr:spPr>
        <a:xfrm>
          <a:off x="14636750" y="190500"/>
          <a:ext cx="239395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6AF79961-BD9A-465F-B4D5-898D5CE0885C}"/>
            </a:ext>
          </a:extLst>
        </xdr:cNvPr>
        <xdr:cNvSpPr/>
      </xdr:nvSpPr>
      <xdr:spPr>
        <a:xfrm>
          <a:off x="14662150" y="215900"/>
          <a:ext cx="234950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AC7F07AC-B156-49BC-853C-99039631B20A}"/>
            </a:ext>
          </a:extLst>
        </xdr:cNvPr>
        <xdr:cNvSpPr/>
      </xdr:nvSpPr>
      <xdr:spPr>
        <a:xfrm>
          <a:off x="14687550" y="241300"/>
          <a:ext cx="2292350" cy="4381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E2D5DD86-9F92-4706-8F8F-E8ED7DDF356D}"/>
            </a:ext>
          </a:extLst>
        </xdr:cNvPr>
        <xdr:cNvSpPr/>
      </xdr:nvSpPr>
      <xdr:spPr>
        <a:xfrm>
          <a:off x="685800" y="863600"/>
          <a:ext cx="9086850" cy="17145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E8DE3093-4D3F-4845-8B8D-B694738AD85E}"/>
            </a:ext>
          </a:extLst>
        </xdr:cNvPr>
        <xdr:cNvSpPr/>
      </xdr:nvSpPr>
      <xdr:spPr>
        <a:xfrm>
          <a:off x="812800" y="895350"/>
          <a:ext cx="1244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65C8200C-506A-4688-A018-C36F95432D26}"/>
            </a:ext>
          </a:extLst>
        </xdr:cNvPr>
        <xdr:cNvSpPr/>
      </xdr:nvSpPr>
      <xdr:spPr>
        <a:xfrm>
          <a:off x="2012950" y="895350"/>
          <a:ext cx="120015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6,938
6,294
64.14
6,152,874
5,696,112
372,360
3,280,591
2,759,386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B733AA67-A115-4955-BB1B-FADF3A8CB2DB}"/>
            </a:ext>
          </a:extLst>
        </xdr:cNvPr>
        <xdr:cNvSpPr/>
      </xdr:nvSpPr>
      <xdr:spPr>
        <a:xfrm>
          <a:off x="3213100" y="895350"/>
          <a:ext cx="1371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877F8FF6-9593-44CF-AABA-EFF9A1E0B081}"/>
            </a:ext>
          </a:extLst>
        </xdr:cNvPr>
        <xdr:cNvSpPr/>
      </xdr:nvSpPr>
      <xdr:spPr>
        <a:xfrm>
          <a:off x="4584700" y="914400"/>
          <a:ext cx="18224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91D5F76B-1FC9-445B-8592-AFD05689A66C}"/>
            </a:ext>
          </a:extLst>
        </xdr:cNvPr>
        <xdr:cNvSpPr/>
      </xdr:nvSpPr>
      <xdr:spPr>
        <a:xfrm>
          <a:off x="6407150" y="914400"/>
          <a:ext cx="11366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9FBD8AB3-A3D9-40D0-A67F-43F8E8E97F21}"/>
            </a:ext>
          </a:extLst>
        </xdr:cNvPr>
        <xdr:cNvSpPr/>
      </xdr:nvSpPr>
      <xdr:spPr>
        <a:xfrm>
          <a:off x="7607300" y="927100"/>
          <a:ext cx="577850" cy="901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7E9E42FF-1E3E-4283-94AF-F44C0E9D9DBB}"/>
            </a:ext>
          </a:extLst>
        </xdr:cNvPr>
        <xdr:cNvSpPr/>
      </xdr:nvSpPr>
      <xdr:spPr>
        <a:xfrm>
          <a:off x="4584700" y="1657350"/>
          <a:ext cx="18224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DA92E49B-DC1B-4B4D-A6E5-9D419D3B8599}"/>
            </a:ext>
          </a:extLst>
        </xdr:cNvPr>
        <xdr:cNvSpPr/>
      </xdr:nvSpPr>
      <xdr:spPr>
        <a:xfrm>
          <a:off x="6470650" y="1657350"/>
          <a:ext cx="30861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5D28D294-6931-4464-99EC-4E8DA6A90D9B}"/>
            </a:ext>
          </a:extLst>
        </xdr:cNvPr>
        <xdr:cNvSpPr/>
      </xdr:nvSpPr>
      <xdr:spPr>
        <a:xfrm>
          <a:off x="9969500" y="863600"/>
          <a:ext cx="1371600" cy="122555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336961F-56DC-4DB5-B528-7D6DF154662C}"/>
            </a:ext>
          </a:extLst>
        </xdr:cNvPr>
        <xdr:cNvSpPr/>
      </xdr:nvSpPr>
      <xdr:spPr>
        <a:xfrm>
          <a:off x="10210800" y="927100"/>
          <a:ext cx="120015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E9974386-9E72-416F-BD18-C2A39EAA9902}"/>
            </a:ext>
          </a:extLst>
        </xdr:cNvPr>
        <xdr:cNvSpPr/>
      </xdr:nvSpPr>
      <xdr:spPr>
        <a:xfrm>
          <a:off x="10210800" y="118110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C715984D-1281-464F-B89B-56D4A4D47855}"/>
            </a:ext>
          </a:extLst>
        </xdr:cNvPr>
        <xdr:cNvSpPr/>
      </xdr:nvSpPr>
      <xdr:spPr>
        <a:xfrm>
          <a:off x="10210800" y="1498600"/>
          <a:ext cx="13081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C20B28B0-281F-4D62-B8B8-7CB03C563E39}"/>
            </a:ext>
          </a:extLst>
        </xdr:cNvPr>
        <xdr:cNvCxnSpPr/>
      </xdr:nvCxnSpPr>
      <xdr:spPr>
        <a:xfrm flipH="1">
          <a:off x="10052050" y="100965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78A13B95-136B-4768-BAA0-E83312EAD48D}"/>
            </a:ext>
          </a:extLst>
        </xdr:cNvPr>
        <xdr:cNvSpPr/>
      </xdr:nvSpPr>
      <xdr:spPr>
        <a:xfrm>
          <a:off x="10106025" y="96520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2957E95B-F9A0-4694-B671-6474659AA4AB}"/>
            </a:ext>
          </a:extLst>
        </xdr:cNvPr>
        <xdr:cNvSpPr/>
      </xdr:nvSpPr>
      <xdr:spPr>
        <a:xfrm>
          <a:off x="10106025" y="12192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37527AF4-6DB1-4BED-B2AC-738B9D0BCC20}"/>
            </a:ext>
          </a:extLst>
        </xdr:cNvPr>
        <xdr:cNvCxnSpPr/>
      </xdr:nvCxnSpPr>
      <xdr:spPr>
        <a:xfrm>
          <a:off x="10131425" y="14795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88C1698D-3403-43A1-A715-65993D1B2956}"/>
            </a:ext>
          </a:extLst>
        </xdr:cNvPr>
        <xdr:cNvCxnSpPr/>
      </xdr:nvCxnSpPr>
      <xdr:spPr>
        <a:xfrm>
          <a:off x="10071100" y="14795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124E5615-562B-4E1D-B58A-9CC8607C31EA}"/>
            </a:ext>
          </a:extLst>
        </xdr:cNvPr>
        <xdr:cNvCxnSpPr/>
      </xdr:nvCxnSpPr>
      <xdr:spPr>
        <a:xfrm flipV="1">
          <a:off x="10131425" y="17049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5A48BC9B-EF34-4EB7-BA05-39011150B081}"/>
            </a:ext>
          </a:extLst>
        </xdr:cNvPr>
        <xdr:cNvCxnSpPr/>
      </xdr:nvCxnSpPr>
      <xdr:spPr>
        <a:xfrm>
          <a:off x="10071100" y="184150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D3AA708-7D6F-480C-98AA-EB0A19D1158F}"/>
            </a:ext>
          </a:extLst>
        </xdr:cNvPr>
        <xdr:cNvSpPr txBox="1"/>
      </xdr:nvSpPr>
      <xdr:spPr>
        <a:xfrm>
          <a:off x="641350" y="26987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1FF65B65-6EC2-448C-BAC3-A1D5D8F0AF4B}"/>
            </a:ext>
          </a:extLst>
        </xdr:cNvPr>
        <xdr:cNvSpPr txBox="1"/>
      </xdr:nvSpPr>
      <xdr:spPr>
        <a:xfrm>
          <a:off x="641350" y="30035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66B326CB-0B4E-45AC-9FC7-1146D3733988}"/>
            </a:ext>
          </a:extLst>
        </xdr:cNvPr>
        <xdr:cNvSpPr txBox="1"/>
      </xdr:nvSpPr>
      <xdr:spPr>
        <a:xfrm>
          <a:off x="641350" y="330835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7798B7CB-2A64-4502-862E-F876C387C8BB}"/>
            </a:ext>
          </a:extLst>
        </xdr:cNvPr>
        <xdr:cNvSpPr txBox="1"/>
      </xdr:nvSpPr>
      <xdr:spPr>
        <a:xfrm>
          <a:off x="641350" y="3619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CC548062-9638-42E9-9D60-506C3AB02DA1}"/>
            </a:ext>
          </a:extLst>
        </xdr:cNvPr>
        <xdr:cNvSpPr/>
      </xdr:nvSpPr>
      <xdr:spPr>
        <a:xfrm>
          <a:off x="685800" y="40449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734338B3-9272-493B-B5B2-FD25460C3199}"/>
            </a:ext>
          </a:extLst>
        </xdr:cNvPr>
        <xdr:cNvSpPr/>
      </xdr:nvSpPr>
      <xdr:spPr>
        <a:xfrm>
          <a:off x="8128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3B0C2ABA-BF53-498F-9471-7DC2B3A4A0C7}"/>
            </a:ext>
          </a:extLst>
        </xdr:cNvPr>
        <xdr:cNvSpPr/>
      </xdr:nvSpPr>
      <xdr:spPr>
        <a:xfrm>
          <a:off x="8128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C2C2CDF8-45BC-4952-8E60-925E60A28F64}"/>
            </a:ext>
          </a:extLst>
        </xdr:cNvPr>
        <xdr:cNvSpPr/>
      </xdr:nvSpPr>
      <xdr:spPr>
        <a:xfrm>
          <a:off x="17145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47B0EF76-AA9A-4A0D-8D05-00E60C68B3B3}"/>
            </a:ext>
          </a:extLst>
        </xdr:cNvPr>
        <xdr:cNvSpPr/>
      </xdr:nvSpPr>
      <xdr:spPr>
        <a:xfrm>
          <a:off x="17145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57295DA1-F9A4-4B01-B96C-EA5516992F9B}"/>
            </a:ext>
          </a:extLst>
        </xdr:cNvPr>
        <xdr:cNvSpPr/>
      </xdr:nvSpPr>
      <xdr:spPr>
        <a:xfrm>
          <a:off x="27432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B0C8308B-EDBA-43BB-81A4-5060E884B36B}"/>
            </a:ext>
          </a:extLst>
        </xdr:cNvPr>
        <xdr:cNvSpPr/>
      </xdr:nvSpPr>
      <xdr:spPr>
        <a:xfrm>
          <a:off x="27432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2A143341-5DC4-4FAF-9813-C222D3042EF3}"/>
            </a:ext>
          </a:extLst>
        </xdr:cNvPr>
        <xdr:cNvSpPr/>
      </xdr:nvSpPr>
      <xdr:spPr>
        <a:xfrm>
          <a:off x="685800" y="5143500"/>
          <a:ext cx="4267200"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ADF6338E-2E26-40EA-940D-10DB7D8D51A0}"/>
            </a:ext>
          </a:extLst>
        </xdr:cNvPr>
        <xdr:cNvSpPr/>
      </xdr:nvSpPr>
      <xdr:spPr>
        <a:xfrm>
          <a:off x="5956300" y="40449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EEA019D7-CAF6-40DE-8E8F-462C2083036B}"/>
            </a:ext>
          </a:extLst>
        </xdr:cNvPr>
        <xdr:cNvSpPr/>
      </xdr:nvSpPr>
      <xdr:spPr>
        <a:xfrm>
          <a:off x="60642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A3E798A7-7551-4D1C-95A1-E607095BE81B}"/>
            </a:ext>
          </a:extLst>
        </xdr:cNvPr>
        <xdr:cNvSpPr/>
      </xdr:nvSpPr>
      <xdr:spPr>
        <a:xfrm>
          <a:off x="60642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762DBE5C-7223-4584-94C0-4008BFD71971}"/>
            </a:ext>
          </a:extLst>
        </xdr:cNvPr>
        <xdr:cNvSpPr/>
      </xdr:nvSpPr>
      <xdr:spPr>
        <a:xfrm>
          <a:off x="69850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C3573046-B332-44BC-8A3C-FC749FB63936}"/>
            </a:ext>
          </a:extLst>
        </xdr:cNvPr>
        <xdr:cNvSpPr/>
      </xdr:nvSpPr>
      <xdr:spPr>
        <a:xfrm>
          <a:off x="69850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48905103-7D46-41C8-8BD4-1848CDB3FD40}"/>
            </a:ext>
          </a:extLst>
        </xdr:cNvPr>
        <xdr:cNvSpPr/>
      </xdr:nvSpPr>
      <xdr:spPr>
        <a:xfrm>
          <a:off x="80137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4E928420-FE0C-4D06-8DD8-A3571E408889}"/>
            </a:ext>
          </a:extLst>
        </xdr:cNvPr>
        <xdr:cNvSpPr/>
      </xdr:nvSpPr>
      <xdr:spPr>
        <a:xfrm>
          <a:off x="80137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8C387875-2B8C-41C2-8242-1A6CDDC0CE49}"/>
            </a:ext>
          </a:extLst>
        </xdr:cNvPr>
        <xdr:cNvSpPr/>
      </xdr:nvSpPr>
      <xdr:spPr>
        <a:xfrm>
          <a:off x="5956300" y="5143500"/>
          <a:ext cx="4248150"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A82AEDD3-F271-4902-9626-72FA98F90A2B}"/>
            </a:ext>
          </a:extLst>
        </xdr:cNvPr>
        <xdr:cNvSpPr/>
      </xdr:nvSpPr>
      <xdr:spPr>
        <a:xfrm>
          <a:off x="685800" y="77152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39DDF443-B769-469F-A164-87D61FD8F07B}"/>
            </a:ext>
          </a:extLst>
        </xdr:cNvPr>
        <xdr:cNvSpPr/>
      </xdr:nvSpPr>
      <xdr:spPr>
        <a:xfrm>
          <a:off x="8128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FB547E4B-72EB-4028-AB52-435B5247C805}"/>
            </a:ext>
          </a:extLst>
        </xdr:cNvPr>
        <xdr:cNvSpPr/>
      </xdr:nvSpPr>
      <xdr:spPr>
        <a:xfrm>
          <a:off x="8128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B401A0AA-0794-4AD9-9367-6C770F226AB8}"/>
            </a:ext>
          </a:extLst>
        </xdr:cNvPr>
        <xdr:cNvSpPr/>
      </xdr:nvSpPr>
      <xdr:spPr>
        <a:xfrm>
          <a:off x="17145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B5D7E31C-FACE-4D2E-9046-1970D9922756}"/>
            </a:ext>
          </a:extLst>
        </xdr:cNvPr>
        <xdr:cNvSpPr/>
      </xdr:nvSpPr>
      <xdr:spPr>
        <a:xfrm>
          <a:off x="17145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E2CC6B38-1D3F-450E-987B-2D01C9CE7ED3}"/>
            </a:ext>
          </a:extLst>
        </xdr:cNvPr>
        <xdr:cNvSpPr/>
      </xdr:nvSpPr>
      <xdr:spPr>
        <a:xfrm>
          <a:off x="27432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6E6BBE6B-17D4-4F62-86D1-EC0913C09CBA}"/>
            </a:ext>
          </a:extLst>
        </xdr:cNvPr>
        <xdr:cNvSpPr/>
      </xdr:nvSpPr>
      <xdr:spPr>
        <a:xfrm>
          <a:off x="27432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E0D18A35-4517-414E-B54D-032F380E3ECF}"/>
            </a:ext>
          </a:extLst>
        </xdr:cNvPr>
        <xdr:cNvSpPr/>
      </xdr:nvSpPr>
      <xdr:spPr>
        <a:xfrm>
          <a:off x="685800" y="88138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a:extLst>
            <a:ext uri="{FF2B5EF4-FFF2-40B4-BE49-F238E27FC236}">
              <a16:creationId xmlns:a16="http://schemas.microsoft.com/office/drawing/2014/main" id="{A941B9BC-3D94-4768-9AA2-6541A85C141C}"/>
            </a:ext>
          </a:extLst>
        </xdr:cNvPr>
        <xdr:cNvSpPr txBox="1"/>
      </xdr:nvSpPr>
      <xdr:spPr>
        <a:xfrm>
          <a:off x="666750" y="86296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AC73253C-45C4-4884-8254-D0C5BB6ABFF9}"/>
            </a:ext>
          </a:extLst>
        </xdr:cNvPr>
        <xdr:cNvCxnSpPr/>
      </xdr:nvCxnSpPr>
      <xdr:spPr>
        <a:xfrm>
          <a:off x="685800" y="11017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a:extLst>
            <a:ext uri="{FF2B5EF4-FFF2-40B4-BE49-F238E27FC236}">
              <a16:creationId xmlns:a16="http://schemas.microsoft.com/office/drawing/2014/main" id="{56DD7DEB-AD0A-4F6B-9219-ACBDF18C39B4}"/>
            </a:ext>
          </a:extLst>
        </xdr:cNvPr>
        <xdr:cNvSpPr txBox="1"/>
      </xdr:nvSpPr>
      <xdr:spPr>
        <a:xfrm>
          <a:off x="275771" y="1088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60" name="直線コネクタ 59">
          <a:extLst>
            <a:ext uri="{FF2B5EF4-FFF2-40B4-BE49-F238E27FC236}">
              <a16:creationId xmlns:a16="http://schemas.microsoft.com/office/drawing/2014/main" id="{F9B968D9-240A-4C04-81CD-D34D5AC54922}"/>
            </a:ext>
          </a:extLst>
        </xdr:cNvPr>
        <xdr:cNvCxnSpPr/>
      </xdr:nvCxnSpPr>
      <xdr:spPr>
        <a:xfrm>
          <a:off x="685800" y="1070337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61" name="テキスト ボックス 60">
          <a:extLst>
            <a:ext uri="{FF2B5EF4-FFF2-40B4-BE49-F238E27FC236}">
              <a16:creationId xmlns:a16="http://schemas.microsoft.com/office/drawing/2014/main" id="{5000A7DC-B03C-4525-9E78-EBB4C1EB0A57}"/>
            </a:ext>
          </a:extLst>
        </xdr:cNvPr>
        <xdr:cNvSpPr txBox="1"/>
      </xdr:nvSpPr>
      <xdr:spPr>
        <a:xfrm>
          <a:off x="275771" y="105675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62" name="直線コネクタ 61">
          <a:extLst>
            <a:ext uri="{FF2B5EF4-FFF2-40B4-BE49-F238E27FC236}">
              <a16:creationId xmlns:a16="http://schemas.microsoft.com/office/drawing/2014/main" id="{1BCB1B29-0CDE-4384-95EA-EF0E5C0A08C0}"/>
            </a:ext>
          </a:extLst>
        </xdr:cNvPr>
        <xdr:cNvCxnSpPr/>
      </xdr:nvCxnSpPr>
      <xdr:spPr>
        <a:xfrm>
          <a:off x="685800" y="103895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63" name="テキスト ボックス 62">
          <a:extLst>
            <a:ext uri="{FF2B5EF4-FFF2-40B4-BE49-F238E27FC236}">
              <a16:creationId xmlns:a16="http://schemas.microsoft.com/office/drawing/2014/main" id="{00623451-B36E-4BD0-A082-B9028FA8FDF7}"/>
            </a:ext>
          </a:extLst>
        </xdr:cNvPr>
        <xdr:cNvSpPr txBox="1"/>
      </xdr:nvSpPr>
      <xdr:spPr>
        <a:xfrm>
          <a:off x="339891" y="102472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64" name="直線コネクタ 63">
          <a:extLst>
            <a:ext uri="{FF2B5EF4-FFF2-40B4-BE49-F238E27FC236}">
              <a16:creationId xmlns:a16="http://schemas.microsoft.com/office/drawing/2014/main" id="{312C80C8-5D4C-40F1-9D14-88463B6A986C}"/>
            </a:ext>
          </a:extLst>
        </xdr:cNvPr>
        <xdr:cNvCxnSpPr/>
      </xdr:nvCxnSpPr>
      <xdr:spPr>
        <a:xfrm>
          <a:off x="685800" y="100756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65" name="テキスト ボックス 64">
          <a:extLst>
            <a:ext uri="{FF2B5EF4-FFF2-40B4-BE49-F238E27FC236}">
              <a16:creationId xmlns:a16="http://schemas.microsoft.com/office/drawing/2014/main" id="{D300825D-931D-46D2-B4B5-681CE6EDD108}"/>
            </a:ext>
          </a:extLst>
        </xdr:cNvPr>
        <xdr:cNvSpPr txBox="1"/>
      </xdr:nvSpPr>
      <xdr:spPr>
        <a:xfrm>
          <a:off x="339891" y="99334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66" name="直線コネクタ 65">
          <a:extLst>
            <a:ext uri="{FF2B5EF4-FFF2-40B4-BE49-F238E27FC236}">
              <a16:creationId xmlns:a16="http://schemas.microsoft.com/office/drawing/2014/main" id="{775686AB-3C1C-43F1-9144-081057FE0F19}"/>
            </a:ext>
          </a:extLst>
        </xdr:cNvPr>
        <xdr:cNvCxnSpPr/>
      </xdr:nvCxnSpPr>
      <xdr:spPr>
        <a:xfrm>
          <a:off x="685800" y="975541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67" name="テキスト ボックス 66">
          <a:extLst>
            <a:ext uri="{FF2B5EF4-FFF2-40B4-BE49-F238E27FC236}">
              <a16:creationId xmlns:a16="http://schemas.microsoft.com/office/drawing/2014/main" id="{35271A09-7B81-49F7-AC55-DFB0EDB49CAB}"/>
            </a:ext>
          </a:extLst>
        </xdr:cNvPr>
        <xdr:cNvSpPr txBox="1"/>
      </xdr:nvSpPr>
      <xdr:spPr>
        <a:xfrm>
          <a:off x="339891" y="961954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68" name="直線コネクタ 67">
          <a:extLst>
            <a:ext uri="{FF2B5EF4-FFF2-40B4-BE49-F238E27FC236}">
              <a16:creationId xmlns:a16="http://schemas.microsoft.com/office/drawing/2014/main" id="{2BBF73A5-40A7-420F-A3EB-E9622238798C}"/>
            </a:ext>
          </a:extLst>
        </xdr:cNvPr>
        <xdr:cNvCxnSpPr/>
      </xdr:nvCxnSpPr>
      <xdr:spPr>
        <a:xfrm>
          <a:off x="685800" y="944154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69" name="テキスト ボックス 68">
          <a:extLst>
            <a:ext uri="{FF2B5EF4-FFF2-40B4-BE49-F238E27FC236}">
              <a16:creationId xmlns:a16="http://schemas.microsoft.com/office/drawing/2014/main" id="{1D7CDF06-C3A1-4C90-8C11-337F05DF1709}"/>
            </a:ext>
          </a:extLst>
        </xdr:cNvPr>
        <xdr:cNvSpPr txBox="1"/>
      </xdr:nvSpPr>
      <xdr:spPr>
        <a:xfrm>
          <a:off x="339891" y="93056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70" name="直線コネクタ 69">
          <a:extLst>
            <a:ext uri="{FF2B5EF4-FFF2-40B4-BE49-F238E27FC236}">
              <a16:creationId xmlns:a16="http://schemas.microsoft.com/office/drawing/2014/main" id="{09E42119-B68F-468C-BC59-52B828D233A1}"/>
            </a:ext>
          </a:extLst>
        </xdr:cNvPr>
        <xdr:cNvCxnSpPr/>
      </xdr:nvCxnSpPr>
      <xdr:spPr>
        <a:xfrm>
          <a:off x="685800" y="91276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71" name="テキスト ボックス 70">
          <a:extLst>
            <a:ext uri="{FF2B5EF4-FFF2-40B4-BE49-F238E27FC236}">
              <a16:creationId xmlns:a16="http://schemas.microsoft.com/office/drawing/2014/main" id="{94D278F9-231E-4908-8F63-CDA786410184}"/>
            </a:ext>
          </a:extLst>
        </xdr:cNvPr>
        <xdr:cNvSpPr txBox="1"/>
      </xdr:nvSpPr>
      <xdr:spPr>
        <a:xfrm>
          <a:off x="384961" y="89917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2" name="直線コネクタ 71">
          <a:extLst>
            <a:ext uri="{FF2B5EF4-FFF2-40B4-BE49-F238E27FC236}">
              <a16:creationId xmlns:a16="http://schemas.microsoft.com/office/drawing/2014/main" id="{915C80EB-F241-4C0A-B94F-DFFFE1036B25}"/>
            </a:ext>
          </a:extLst>
        </xdr:cNvPr>
        <xdr:cNvCxnSpPr/>
      </xdr:nvCxnSpPr>
      <xdr:spPr>
        <a:xfrm>
          <a:off x="685800" y="8813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73" name="【体育館・プール】&#10;有形固定資産減価償却率グラフ枠">
          <a:extLst>
            <a:ext uri="{FF2B5EF4-FFF2-40B4-BE49-F238E27FC236}">
              <a16:creationId xmlns:a16="http://schemas.microsoft.com/office/drawing/2014/main" id="{12A49DAA-E060-4CEA-889A-C0E85CEB0111}"/>
            </a:ext>
          </a:extLst>
        </xdr:cNvPr>
        <xdr:cNvSpPr/>
      </xdr:nvSpPr>
      <xdr:spPr>
        <a:xfrm>
          <a:off x="685800" y="88138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156754</xdr:rowOff>
    </xdr:from>
    <xdr:to>
      <xdr:col>24</xdr:col>
      <xdr:colOff>62865</xdr:colOff>
      <xdr:row>64</xdr:row>
      <xdr:rowOff>130628</xdr:rowOff>
    </xdr:to>
    <xdr:cxnSp macro="">
      <xdr:nvCxnSpPr>
        <xdr:cNvPr id="74" name="直線コネクタ 73">
          <a:extLst>
            <a:ext uri="{FF2B5EF4-FFF2-40B4-BE49-F238E27FC236}">
              <a16:creationId xmlns:a16="http://schemas.microsoft.com/office/drawing/2014/main" id="{E8BE58B5-2982-498E-903F-3F272E633A8E}"/>
            </a:ext>
          </a:extLst>
        </xdr:cNvPr>
        <xdr:cNvCxnSpPr/>
      </xdr:nvCxnSpPr>
      <xdr:spPr>
        <a:xfrm flipV="1">
          <a:off x="4177665" y="9243604"/>
          <a:ext cx="0" cy="14597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75" name="【体育館・プール】&#10;有形固定資産減価償却率最小値テキスト">
          <a:extLst>
            <a:ext uri="{FF2B5EF4-FFF2-40B4-BE49-F238E27FC236}">
              <a16:creationId xmlns:a16="http://schemas.microsoft.com/office/drawing/2014/main" id="{344CD9AE-DA6B-4DF1-BC05-6A61899EA15C}"/>
            </a:ext>
          </a:extLst>
        </xdr:cNvPr>
        <xdr:cNvSpPr txBox="1"/>
      </xdr:nvSpPr>
      <xdr:spPr>
        <a:xfrm>
          <a:off x="4216400" y="107072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76" name="直線コネクタ 75">
          <a:extLst>
            <a:ext uri="{FF2B5EF4-FFF2-40B4-BE49-F238E27FC236}">
              <a16:creationId xmlns:a16="http://schemas.microsoft.com/office/drawing/2014/main" id="{9222C21A-513C-4418-875D-0348CD7D2033}"/>
            </a:ext>
          </a:extLst>
        </xdr:cNvPr>
        <xdr:cNvCxnSpPr/>
      </xdr:nvCxnSpPr>
      <xdr:spPr>
        <a:xfrm>
          <a:off x="4108450" y="1070337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103431</xdr:rowOff>
    </xdr:from>
    <xdr:ext cx="340478" cy="259045"/>
    <xdr:sp macro="" textlink="">
      <xdr:nvSpPr>
        <xdr:cNvPr id="77" name="【体育館・プール】&#10;有形固定資産減価償却率最大値テキスト">
          <a:extLst>
            <a:ext uri="{FF2B5EF4-FFF2-40B4-BE49-F238E27FC236}">
              <a16:creationId xmlns:a16="http://schemas.microsoft.com/office/drawing/2014/main" id="{6A87C87D-001F-49D7-9946-C85AB9B30564}"/>
            </a:ext>
          </a:extLst>
        </xdr:cNvPr>
        <xdr:cNvSpPr txBox="1"/>
      </xdr:nvSpPr>
      <xdr:spPr>
        <a:xfrm>
          <a:off x="4216400" y="902518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156754</xdr:rowOff>
    </xdr:from>
    <xdr:to>
      <xdr:col>24</xdr:col>
      <xdr:colOff>152400</xdr:colOff>
      <xdr:row>55</xdr:row>
      <xdr:rowOff>156754</xdr:rowOff>
    </xdr:to>
    <xdr:cxnSp macro="">
      <xdr:nvCxnSpPr>
        <xdr:cNvPr id="78" name="直線コネクタ 77">
          <a:extLst>
            <a:ext uri="{FF2B5EF4-FFF2-40B4-BE49-F238E27FC236}">
              <a16:creationId xmlns:a16="http://schemas.microsoft.com/office/drawing/2014/main" id="{F6F26E4F-FC2C-42C4-BD84-3CDACBE59142}"/>
            </a:ext>
          </a:extLst>
        </xdr:cNvPr>
        <xdr:cNvCxnSpPr/>
      </xdr:nvCxnSpPr>
      <xdr:spPr>
        <a:xfrm>
          <a:off x="4108450" y="924360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151692</xdr:rowOff>
    </xdr:from>
    <xdr:ext cx="405111" cy="259045"/>
    <xdr:sp macro="" textlink="">
      <xdr:nvSpPr>
        <xdr:cNvPr id="79" name="【体育館・プール】&#10;有形固定資産減価償却率平均値テキスト">
          <a:extLst>
            <a:ext uri="{FF2B5EF4-FFF2-40B4-BE49-F238E27FC236}">
              <a16:creationId xmlns:a16="http://schemas.microsoft.com/office/drawing/2014/main" id="{77FF88BC-2B17-4BD2-A433-FD00CBACBBA9}"/>
            </a:ext>
          </a:extLst>
        </xdr:cNvPr>
        <xdr:cNvSpPr txBox="1"/>
      </xdr:nvSpPr>
      <xdr:spPr>
        <a:xfrm>
          <a:off x="4216400" y="100640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128815</xdr:rowOff>
    </xdr:from>
    <xdr:to>
      <xdr:col>24</xdr:col>
      <xdr:colOff>114300</xdr:colOff>
      <xdr:row>62</xdr:row>
      <xdr:rowOff>58965</xdr:rowOff>
    </xdr:to>
    <xdr:sp macro="" textlink="">
      <xdr:nvSpPr>
        <xdr:cNvPr id="80" name="フローチャート: 判断 79">
          <a:extLst>
            <a:ext uri="{FF2B5EF4-FFF2-40B4-BE49-F238E27FC236}">
              <a16:creationId xmlns:a16="http://schemas.microsoft.com/office/drawing/2014/main" id="{2FF216EA-9F0A-41D1-BD33-1DE9908BB83B}"/>
            </a:ext>
          </a:extLst>
        </xdr:cNvPr>
        <xdr:cNvSpPr/>
      </xdr:nvSpPr>
      <xdr:spPr>
        <a:xfrm>
          <a:off x="4127500" y="1020626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87993</xdr:rowOff>
    </xdr:from>
    <xdr:to>
      <xdr:col>20</xdr:col>
      <xdr:colOff>38100</xdr:colOff>
      <xdr:row>62</xdr:row>
      <xdr:rowOff>18143</xdr:rowOff>
    </xdr:to>
    <xdr:sp macro="" textlink="">
      <xdr:nvSpPr>
        <xdr:cNvPr id="81" name="フローチャート: 判断 80">
          <a:extLst>
            <a:ext uri="{FF2B5EF4-FFF2-40B4-BE49-F238E27FC236}">
              <a16:creationId xmlns:a16="http://schemas.microsoft.com/office/drawing/2014/main" id="{71797DA9-7270-403C-BC5D-27CC919B6D05}"/>
            </a:ext>
          </a:extLst>
        </xdr:cNvPr>
        <xdr:cNvSpPr/>
      </xdr:nvSpPr>
      <xdr:spPr>
        <a:xfrm>
          <a:off x="3384550" y="10165443"/>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120650</xdr:rowOff>
    </xdr:from>
    <xdr:to>
      <xdr:col>15</xdr:col>
      <xdr:colOff>101600</xdr:colOff>
      <xdr:row>62</xdr:row>
      <xdr:rowOff>50800</xdr:rowOff>
    </xdr:to>
    <xdr:sp macro="" textlink="">
      <xdr:nvSpPr>
        <xdr:cNvPr id="82" name="フローチャート: 判断 81">
          <a:extLst>
            <a:ext uri="{FF2B5EF4-FFF2-40B4-BE49-F238E27FC236}">
              <a16:creationId xmlns:a16="http://schemas.microsoft.com/office/drawing/2014/main" id="{0FBD9067-3B75-4D2C-A832-96EE66E01623}"/>
            </a:ext>
          </a:extLst>
        </xdr:cNvPr>
        <xdr:cNvSpPr/>
      </xdr:nvSpPr>
      <xdr:spPr>
        <a:xfrm>
          <a:off x="2571750" y="1019810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87993</xdr:rowOff>
    </xdr:from>
    <xdr:to>
      <xdr:col>10</xdr:col>
      <xdr:colOff>165100</xdr:colOff>
      <xdr:row>62</xdr:row>
      <xdr:rowOff>18143</xdr:rowOff>
    </xdr:to>
    <xdr:sp macro="" textlink="">
      <xdr:nvSpPr>
        <xdr:cNvPr id="83" name="フローチャート: 判断 82">
          <a:extLst>
            <a:ext uri="{FF2B5EF4-FFF2-40B4-BE49-F238E27FC236}">
              <a16:creationId xmlns:a16="http://schemas.microsoft.com/office/drawing/2014/main" id="{5AD91B6B-9671-49D5-B1CC-2196DE8E4D5D}"/>
            </a:ext>
          </a:extLst>
        </xdr:cNvPr>
        <xdr:cNvSpPr/>
      </xdr:nvSpPr>
      <xdr:spPr>
        <a:xfrm>
          <a:off x="1778000" y="1016544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53703</xdr:rowOff>
    </xdr:from>
    <xdr:to>
      <xdr:col>6</xdr:col>
      <xdr:colOff>38100</xdr:colOff>
      <xdr:row>61</xdr:row>
      <xdr:rowOff>155303</xdr:rowOff>
    </xdr:to>
    <xdr:sp macro="" textlink="">
      <xdr:nvSpPr>
        <xdr:cNvPr id="84" name="フローチャート: 判断 83">
          <a:extLst>
            <a:ext uri="{FF2B5EF4-FFF2-40B4-BE49-F238E27FC236}">
              <a16:creationId xmlns:a16="http://schemas.microsoft.com/office/drawing/2014/main" id="{4B25BF9D-31B8-48D1-A8C1-AA25CA874776}"/>
            </a:ext>
          </a:extLst>
        </xdr:cNvPr>
        <xdr:cNvSpPr/>
      </xdr:nvSpPr>
      <xdr:spPr>
        <a:xfrm>
          <a:off x="984250" y="10131153"/>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5" name="テキスト ボックス 84">
          <a:extLst>
            <a:ext uri="{FF2B5EF4-FFF2-40B4-BE49-F238E27FC236}">
              <a16:creationId xmlns:a16="http://schemas.microsoft.com/office/drawing/2014/main" id="{F9CBB137-53CC-45E3-AA1D-AEBE94DBA139}"/>
            </a:ext>
          </a:extLst>
        </xdr:cNvPr>
        <xdr:cNvSpPr txBox="1"/>
      </xdr:nvSpPr>
      <xdr:spPr>
        <a:xfrm>
          <a:off x="40068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6" name="テキスト ボックス 85">
          <a:extLst>
            <a:ext uri="{FF2B5EF4-FFF2-40B4-BE49-F238E27FC236}">
              <a16:creationId xmlns:a16="http://schemas.microsoft.com/office/drawing/2014/main" id="{BCA01A08-D7ED-455B-9A0A-2590E8C75B7C}"/>
            </a:ext>
          </a:extLst>
        </xdr:cNvPr>
        <xdr:cNvSpPr txBox="1"/>
      </xdr:nvSpPr>
      <xdr:spPr>
        <a:xfrm>
          <a:off x="32575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7" name="テキスト ボックス 86">
          <a:extLst>
            <a:ext uri="{FF2B5EF4-FFF2-40B4-BE49-F238E27FC236}">
              <a16:creationId xmlns:a16="http://schemas.microsoft.com/office/drawing/2014/main" id="{37DF4233-67B0-4A4D-BEF7-2BF193387AFF}"/>
            </a:ext>
          </a:extLst>
        </xdr:cNvPr>
        <xdr:cNvSpPr txBox="1"/>
      </xdr:nvSpPr>
      <xdr:spPr>
        <a:xfrm>
          <a:off x="24511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8" name="テキスト ボックス 87">
          <a:extLst>
            <a:ext uri="{FF2B5EF4-FFF2-40B4-BE49-F238E27FC236}">
              <a16:creationId xmlns:a16="http://schemas.microsoft.com/office/drawing/2014/main" id="{74268F36-6CC4-48D9-9EBA-6288E1A42412}"/>
            </a:ext>
          </a:extLst>
        </xdr:cNvPr>
        <xdr:cNvSpPr txBox="1"/>
      </xdr:nvSpPr>
      <xdr:spPr>
        <a:xfrm>
          <a:off x="16573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9" name="テキスト ボックス 88">
          <a:extLst>
            <a:ext uri="{FF2B5EF4-FFF2-40B4-BE49-F238E27FC236}">
              <a16:creationId xmlns:a16="http://schemas.microsoft.com/office/drawing/2014/main" id="{A4E31968-C195-4EE7-B562-A85D30BEBDD3}"/>
            </a:ext>
          </a:extLst>
        </xdr:cNvPr>
        <xdr:cNvSpPr txBox="1"/>
      </xdr:nvSpPr>
      <xdr:spPr>
        <a:xfrm>
          <a:off x="857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161472</xdr:rowOff>
    </xdr:from>
    <xdr:to>
      <xdr:col>24</xdr:col>
      <xdr:colOff>114300</xdr:colOff>
      <xdr:row>62</xdr:row>
      <xdr:rowOff>91622</xdr:rowOff>
    </xdr:to>
    <xdr:sp macro="" textlink="">
      <xdr:nvSpPr>
        <xdr:cNvPr id="90" name="楕円 89">
          <a:extLst>
            <a:ext uri="{FF2B5EF4-FFF2-40B4-BE49-F238E27FC236}">
              <a16:creationId xmlns:a16="http://schemas.microsoft.com/office/drawing/2014/main" id="{53F2EBB3-B255-4B4B-9A02-1EA8D7E32477}"/>
            </a:ext>
          </a:extLst>
        </xdr:cNvPr>
        <xdr:cNvSpPr/>
      </xdr:nvSpPr>
      <xdr:spPr>
        <a:xfrm>
          <a:off x="4127500" y="1023892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139899</xdr:rowOff>
    </xdr:from>
    <xdr:ext cx="405111" cy="259045"/>
    <xdr:sp macro="" textlink="">
      <xdr:nvSpPr>
        <xdr:cNvPr id="91" name="【体育館・プール】&#10;有形固定資産減価償却率該当値テキスト">
          <a:extLst>
            <a:ext uri="{FF2B5EF4-FFF2-40B4-BE49-F238E27FC236}">
              <a16:creationId xmlns:a16="http://schemas.microsoft.com/office/drawing/2014/main" id="{DFB9528B-9E4C-4523-8C0C-14F0827DD568}"/>
            </a:ext>
          </a:extLst>
        </xdr:cNvPr>
        <xdr:cNvSpPr txBox="1"/>
      </xdr:nvSpPr>
      <xdr:spPr>
        <a:xfrm>
          <a:off x="4216400" y="102173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63</xdr:row>
      <xdr:rowOff>24312</xdr:rowOff>
    </xdr:from>
    <xdr:to>
      <xdr:col>20</xdr:col>
      <xdr:colOff>38100</xdr:colOff>
      <xdr:row>63</xdr:row>
      <xdr:rowOff>125912</xdr:rowOff>
    </xdr:to>
    <xdr:sp macro="" textlink="">
      <xdr:nvSpPr>
        <xdr:cNvPr id="92" name="楕円 91">
          <a:extLst>
            <a:ext uri="{FF2B5EF4-FFF2-40B4-BE49-F238E27FC236}">
              <a16:creationId xmlns:a16="http://schemas.microsoft.com/office/drawing/2014/main" id="{75FCFA4B-A093-42E6-A252-DE19D0AB431A}"/>
            </a:ext>
          </a:extLst>
        </xdr:cNvPr>
        <xdr:cNvSpPr/>
      </xdr:nvSpPr>
      <xdr:spPr>
        <a:xfrm>
          <a:off x="3384550" y="10431962"/>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40822</xdr:rowOff>
    </xdr:from>
    <xdr:to>
      <xdr:col>24</xdr:col>
      <xdr:colOff>63500</xdr:colOff>
      <xdr:row>63</xdr:row>
      <xdr:rowOff>75112</xdr:rowOff>
    </xdr:to>
    <xdr:cxnSp macro="">
      <xdr:nvCxnSpPr>
        <xdr:cNvPr id="93" name="直線コネクタ 92">
          <a:extLst>
            <a:ext uri="{FF2B5EF4-FFF2-40B4-BE49-F238E27FC236}">
              <a16:creationId xmlns:a16="http://schemas.microsoft.com/office/drawing/2014/main" id="{1F8576EB-BCC9-4759-B8F9-7EC60E06C909}"/>
            </a:ext>
          </a:extLst>
        </xdr:cNvPr>
        <xdr:cNvCxnSpPr/>
      </xdr:nvCxnSpPr>
      <xdr:spPr>
        <a:xfrm flipV="1">
          <a:off x="3429000" y="10283372"/>
          <a:ext cx="749300" cy="199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164737</xdr:rowOff>
    </xdr:from>
    <xdr:to>
      <xdr:col>15</xdr:col>
      <xdr:colOff>101600</xdr:colOff>
      <xdr:row>63</xdr:row>
      <xdr:rowOff>94887</xdr:rowOff>
    </xdr:to>
    <xdr:sp macro="" textlink="">
      <xdr:nvSpPr>
        <xdr:cNvPr id="94" name="楕円 93">
          <a:extLst>
            <a:ext uri="{FF2B5EF4-FFF2-40B4-BE49-F238E27FC236}">
              <a16:creationId xmlns:a16="http://schemas.microsoft.com/office/drawing/2014/main" id="{E27BD7A7-2093-45CA-98B3-E0EB404282B2}"/>
            </a:ext>
          </a:extLst>
        </xdr:cNvPr>
        <xdr:cNvSpPr/>
      </xdr:nvSpPr>
      <xdr:spPr>
        <a:xfrm>
          <a:off x="2571750" y="10407287"/>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63</xdr:row>
      <xdr:rowOff>44087</xdr:rowOff>
    </xdr:from>
    <xdr:to>
      <xdr:col>19</xdr:col>
      <xdr:colOff>177800</xdr:colOff>
      <xdr:row>63</xdr:row>
      <xdr:rowOff>75112</xdr:rowOff>
    </xdr:to>
    <xdr:cxnSp macro="">
      <xdr:nvCxnSpPr>
        <xdr:cNvPr id="95" name="直線コネクタ 94">
          <a:extLst>
            <a:ext uri="{FF2B5EF4-FFF2-40B4-BE49-F238E27FC236}">
              <a16:creationId xmlns:a16="http://schemas.microsoft.com/office/drawing/2014/main" id="{58040E1F-A12C-4961-A33B-63676929B723}"/>
            </a:ext>
          </a:extLst>
        </xdr:cNvPr>
        <xdr:cNvCxnSpPr/>
      </xdr:nvCxnSpPr>
      <xdr:spPr>
        <a:xfrm>
          <a:off x="2622550" y="10451737"/>
          <a:ext cx="80645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132080</xdr:rowOff>
    </xdr:from>
    <xdr:to>
      <xdr:col>10</xdr:col>
      <xdr:colOff>165100</xdr:colOff>
      <xdr:row>63</xdr:row>
      <xdr:rowOff>62230</xdr:rowOff>
    </xdr:to>
    <xdr:sp macro="" textlink="">
      <xdr:nvSpPr>
        <xdr:cNvPr id="96" name="楕円 95">
          <a:extLst>
            <a:ext uri="{FF2B5EF4-FFF2-40B4-BE49-F238E27FC236}">
              <a16:creationId xmlns:a16="http://schemas.microsoft.com/office/drawing/2014/main" id="{F3D19AD7-1269-4A63-9063-1CB6A6FCDE19}"/>
            </a:ext>
          </a:extLst>
        </xdr:cNvPr>
        <xdr:cNvSpPr/>
      </xdr:nvSpPr>
      <xdr:spPr>
        <a:xfrm>
          <a:off x="1778000" y="1037463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63</xdr:row>
      <xdr:rowOff>11430</xdr:rowOff>
    </xdr:from>
    <xdr:to>
      <xdr:col>15</xdr:col>
      <xdr:colOff>50800</xdr:colOff>
      <xdr:row>63</xdr:row>
      <xdr:rowOff>44087</xdr:rowOff>
    </xdr:to>
    <xdr:cxnSp macro="">
      <xdr:nvCxnSpPr>
        <xdr:cNvPr id="97" name="直線コネクタ 96">
          <a:extLst>
            <a:ext uri="{FF2B5EF4-FFF2-40B4-BE49-F238E27FC236}">
              <a16:creationId xmlns:a16="http://schemas.microsoft.com/office/drawing/2014/main" id="{6C3C166A-37B8-45B1-84DC-06DC3F68185C}"/>
            </a:ext>
          </a:extLst>
        </xdr:cNvPr>
        <xdr:cNvCxnSpPr/>
      </xdr:nvCxnSpPr>
      <xdr:spPr>
        <a:xfrm>
          <a:off x="1828800" y="10419080"/>
          <a:ext cx="79375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101056</xdr:rowOff>
    </xdr:from>
    <xdr:to>
      <xdr:col>6</xdr:col>
      <xdr:colOff>38100</xdr:colOff>
      <xdr:row>63</xdr:row>
      <xdr:rowOff>31206</xdr:rowOff>
    </xdr:to>
    <xdr:sp macro="" textlink="">
      <xdr:nvSpPr>
        <xdr:cNvPr id="98" name="楕円 97">
          <a:extLst>
            <a:ext uri="{FF2B5EF4-FFF2-40B4-BE49-F238E27FC236}">
              <a16:creationId xmlns:a16="http://schemas.microsoft.com/office/drawing/2014/main" id="{84E54FDD-92E7-4FC0-B8FA-67043322A5E5}"/>
            </a:ext>
          </a:extLst>
        </xdr:cNvPr>
        <xdr:cNvSpPr/>
      </xdr:nvSpPr>
      <xdr:spPr>
        <a:xfrm>
          <a:off x="984250" y="10343606"/>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151856</xdr:rowOff>
    </xdr:from>
    <xdr:to>
      <xdr:col>10</xdr:col>
      <xdr:colOff>114300</xdr:colOff>
      <xdr:row>63</xdr:row>
      <xdr:rowOff>11430</xdr:rowOff>
    </xdr:to>
    <xdr:cxnSp macro="">
      <xdr:nvCxnSpPr>
        <xdr:cNvPr id="99" name="直線コネクタ 98">
          <a:extLst>
            <a:ext uri="{FF2B5EF4-FFF2-40B4-BE49-F238E27FC236}">
              <a16:creationId xmlns:a16="http://schemas.microsoft.com/office/drawing/2014/main" id="{C6089202-C881-4290-998C-9F8644B3198E}"/>
            </a:ext>
          </a:extLst>
        </xdr:cNvPr>
        <xdr:cNvCxnSpPr/>
      </xdr:nvCxnSpPr>
      <xdr:spPr>
        <a:xfrm>
          <a:off x="1028700" y="10394406"/>
          <a:ext cx="800100" cy="246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34670</xdr:rowOff>
    </xdr:from>
    <xdr:ext cx="405111" cy="259045"/>
    <xdr:sp macro="" textlink="">
      <xdr:nvSpPr>
        <xdr:cNvPr id="100" name="n_1aveValue【体育館・プール】&#10;有形固定資産減価償却率">
          <a:extLst>
            <a:ext uri="{FF2B5EF4-FFF2-40B4-BE49-F238E27FC236}">
              <a16:creationId xmlns:a16="http://schemas.microsoft.com/office/drawing/2014/main" id="{AE2480E5-B75B-44C3-8F41-5DD2953DDBCA}"/>
            </a:ext>
          </a:extLst>
        </xdr:cNvPr>
        <xdr:cNvSpPr txBox="1"/>
      </xdr:nvSpPr>
      <xdr:spPr>
        <a:xfrm>
          <a:off x="3239144" y="99470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67327</xdr:rowOff>
    </xdr:from>
    <xdr:ext cx="405111" cy="259045"/>
    <xdr:sp macro="" textlink="">
      <xdr:nvSpPr>
        <xdr:cNvPr id="101" name="n_2aveValue【体育館・プール】&#10;有形固定資産減価償却率">
          <a:extLst>
            <a:ext uri="{FF2B5EF4-FFF2-40B4-BE49-F238E27FC236}">
              <a16:creationId xmlns:a16="http://schemas.microsoft.com/office/drawing/2014/main" id="{C079166D-7A5B-4F62-834E-34C867F70FDD}"/>
            </a:ext>
          </a:extLst>
        </xdr:cNvPr>
        <xdr:cNvSpPr txBox="1"/>
      </xdr:nvSpPr>
      <xdr:spPr>
        <a:xfrm>
          <a:off x="2439044" y="9979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34670</xdr:rowOff>
    </xdr:from>
    <xdr:ext cx="405111" cy="259045"/>
    <xdr:sp macro="" textlink="">
      <xdr:nvSpPr>
        <xdr:cNvPr id="102" name="n_3aveValue【体育館・プール】&#10;有形固定資産減価償却率">
          <a:extLst>
            <a:ext uri="{FF2B5EF4-FFF2-40B4-BE49-F238E27FC236}">
              <a16:creationId xmlns:a16="http://schemas.microsoft.com/office/drawing/2014/main" id="{D073F819-7821-4A3B-850E-DDC095075E51}"/>
            </a:ext>
          </a:extLst>
        </xdr:cNvPr>
        <xdr:cNvSpPr txBox="1"/>
      </xdr:nvSpPr>
      <xdr:spPr>
        <a:xfrm>
          <a:off x="1645294" y="99470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380</xdr:rowOff>
    </xdr:from>
    <xdr:ext cx="405111" cy="259045"/>
    <xdr:sp macro="" textlink="">
      <xdr:nvSpPr>
        <xdr:cNvPr id="103" name="n_4aveValue【体育館・プール】&#10;有形固定資産減価償却率">
          <a:extLst>
            <a:ext uri="{FF2B5EF4-FFF2-40B4-BE49-F238E27FC236}">
              <a16:creationId xmlns:a16="http://schemas.microsoft.com/office/drawing/2014/main" id="{ADFEE1A2-57EF-4EE2-B264-58EF4FDBE411}"/>
            </a:ext>
          </a:extLst>
        </xdr:cNvPr>
        <xdr:cNvSpPr txBox="1"/>
      </xdr:nvSpPr>
      <xdr:spPr>
        <a:xfrm>
          <a:off x="851544" y="99127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63</xdr:row>
      <xdr:rowOff>117039</xdr:rowOff>
    </xdr:from>
    <xdr:ext cx="405111" cy="259045"/>
    <xdr:sp macro="" textlink="">
      <xdr:nvSpPr>
        <xdr:cNvPr id="104" name="n_1mainValue【体育館・プール】&#10;有形固定資産減価償却率">
          <a:extLst>
            <a:ext uri="{FF2B5EF4-FFF2-40B4-BE49-F238E27FC236}">
              <a16:creationId xmlns:a16="http://schemas.microsoft.com/office/drawing/2014/main" id="{8C39357B-7137-4BBB-A821-7EF84F738C48}"/>
            </a:ext>
          </a:extLst>
        </xdr:cNvPr>
        <xdr:cNvSpPr txBox="1"/>
      </xdr:nvSpPr>
      <xdr:spPr>
        <a:xfrm>
          <a:off x="3239144" y="105246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63</xdr:row>
      <xdr:rowOff>86014</xdr:rowOff>
    </xdr:from>
    <xdr:ext cx="405111" cy="259045"/>
    <xdr:sp macro="" textlink="">
      <xdr:nvSpPr>
        <xdr:cNvPr id="105" name="n_2mainValue【体育館・プール】&#10;有形固定資産減価償却率">
          <a:extLst>
            <a:ext uri="{FF2B5EF4-FFF2-40B4-BE49-F238E27FC236}">
              <a16:creationId xmlns:a16="http://schemas.microsoft.com/office/drawing/2014/main" id="{CCC577E8-6420-4B9F-AE54-5FA93A6FBD32}"/>
            </a:ext>
          </a:extLst>
        </xdr:cNvPr>
        <xdr:cNvSpPr txBox="1"/>
      </xdr:nvSpPr>
      <xdr:spPr>
        <a:xfrm>
          <a:off x="2439044" y="104936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63</xdr:row>
      <xdr:rowOff>53357</xdr:rowOff>
    </xdr:from>
    <xdr:ext cx="405111" cy="259045"/>
    <xdr:sp macro="" textlink="">
      <xdr:nvSpPr>
        <xdr:cNvPr id="106" name="n_3mainValue【体育館・プール】&#10;有形固定資産減価償却率">
          <a:extLst>
            <a:ext uri="{FF2B5EF4-FFF2-40B4-BE49-F238E27FC236}">
              <a16:creationId xmlns:a16="http://schemas.microsoft.com/office/drawing/2014/main" id="{C7DEC4E3-D099-46C9-8813-8D6585EC5AB7}"/>
            </a:ext>
          </a:extLst>
        </xdr:cNvPr>
        <xdr:cNvSpPr txBox="1"/>
      </xdr:nvSpPr>
      <xdr:spPr>
        <a:xfrm>
          <a:off x="1645294" y="10461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63</xdr:row>
      <xdr:rowOff>22333</xdr:rowOff>
    </xdr:from>
    <xdr:ext cx="405111" cy="259045"/>
    <xdr:sp macro="" textlink="">
      <xdr:nvSpPr>
        <xdr:cNvPr id="107" name="n_4mainValue【体育館・プール】&#10;有形固定資産減価償却率">
          <a:extLst>
            <a:ext uri="{FF2B5EF4-FFF2-40B4-BE49-F238E27FC236}">
              <a16:creationId xmlns:a16="http://schemas.microsoft.com/office/drawing/2014/main" id="{941F2405-F0A1-43E7-93B9-95D26C7B28F6}"/>
            </a:ext>
          </a:extLst>
        </xdr:cNvPr>
        <xdr:cNvSpPr txBox="1"/>
      </xdr:nvSpPr>
      <xdr:spPr>
        <a:xfrm>
          <a:off x="851544" y="104299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8" name="正方形/長方形 107">
          <a:extLst>
            <a:ext uri="{FF2B5EF4-FFF2-40B4-BE49-F238E27FC236}">
              <a16:creationId xmlns:a16="http://schemas.microsoft.com/office/drawing/2014/main" id="{1864BF2F-150C-4485-ABF1-269C231DB028}"/>
            </a:ext>
          </a:extLst>
        </xdr:cNvPr>
        <xdr:cNvSpPr/>
      </xdr:nvSpPr>
      <xdr:spPr>
        <a:xfrm>
          <a:off x="5956300" y="77152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9" name="正方形/長方形 108">
          <a:extLst>
            <a:ext uri="{FF2B5EF4-FFF2-40B4-BE49-F238E27FC236}">
              <a16:creationId xmlns:a16="http://schemas.microsoft.com/office/drawing/2014/main" id="{07E07347-7F00-49E8-8A36-22A9BB64BBA2}"/>
            </a:ext>
          </a:extLst>
        </xdr:cNvPr>
        <xdr:cNvSpPr/>
      </xdr:nvSpPr>
      <xdr:spPr>
        <a:xfrm>
          <a:off x="60642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10" name="正方形/長方形 109">
          <a:extLst>
            <a:ext uri="{FF2B5EF4-FFF2-40B4-BE49-F238E27FC236}">
              <a16:creationId xmlns:a16="http://schemas.microsoft.com/office/drawing/2014/main" id="{5E6AE360-E4A5-49C8-8552-B8E389DE6D9F}"/>
            </a:ext>
          </a:extLst>
        </xdr:cNvPr>
        <xdr:cNvSpPr/>
      </xdr:nvSpPr>
      <xdr:spPr>
        <a:xfrm>
          <a:off x="60642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11" name="正方形/長方形 110">
          <a:extLst>
            <a:ext uri="{FF2B5EF4-FFF2-40B4-BE49-F238E27FC236}">
              <a16:creationId xmlns:a16="http://schemas.microsoft.com/office/drawing/2014/main" id="{43E288B2-AF85-4F33-B625-49C1EFE950E9}"/>
            </a:ext>
          </a:extLst>
        </xdr:cNvPr>
        <xdr:cNvSpPr/>
      </xdr:nvSpPr>
      <xdr:spPr>
        <a:xfrm>
          <a:off x="69850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12" name="正方形/長方形 111">
          <a:extLst>
            <a:ext uri="{FF2B5EF4-FFF2-40B4-BE49-F238E27FC236}">
              <a16:creationId xmlns:a16="http://schemas.microsoft.com/office/drawing/2014/main" id="{04A02E67-A84D-4392-A233-97E03B8A6A9B}"/>
            </a:ext>
          </a:extLst>
        </xdr:cNvPr>
        <xdr:cNvSpPr/>
      </xdr:nvSpPr>
      <xdr:spPr>
        <a:xfrm>
          <a:off x="69850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3" name="正方形/長方形 112">
          <a:extLst>
            <a:ext uri="{FF2B5EF4-FFF2-40B4-BE49-F238E27FC236}">
              <a16:creationId xmlns:a16="http://schemas.microsoft.com/office/drawing/2014/main" id="{7A445EB3-D3C2-4A86-B282-74AAEE41752D}"/>
            </a:ext>
          </a:extLst>
        </xdr:cNvPr>
        <xdr:cNvSpPr/>
      </xdr:nvSpPr>
      <xdr:spPr>
        <a:xfrm>
          <a:off x="80137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4" name="正方形/長方形 113">
          <a:extLst>
            <a:ext uri="{FF2B5EF4-FFF2-40B4-BE49-F238E27FC236}">
              <a16:creationId xmlns:a16="http://schemas.microsoft.com/office/drawing/2014/main" id="{62628B6A-4DCB-4AFC-A7C5-DCB65FA9E1E7}"/>
            </a:ext>
          </a:extLst>
        </xdr:cNvPr>
        <xdr:cNvSpPr/>
      </xdr:nvSpPr>
      <xdr:spPr>
        <a:xfrm>
          <a:off x="80137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5" name="正方形/長方形 114">
          <a:extLst>
            <a:ext uri="{FF2B5EF4-FFF2-40B4-BE49-F238E27FC236}">
              <a16:creationId xmlns:a16="http://schemas.microsoft.com/office/drawing/2014/main" id="{29CEA951-CE7E-48AE-9F58-AEE99AC3B03C}"/>
            </a:ext>
          </a:extLst>
        </xdr:cNvPr>
        <xdr:cNvSpPr/>
      </xdr:nvSpPr>
      <xdr:spPr>
        <a:xfrm>
          <a:off x="5956300" y="88138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6" name="テキスト ボックス 115">
          <a:extLst>
            <a:ext uri="{FF2B5EF4-FFF2-40B4-BE49-F238E27FC236}">
              <a16:creationId xmlns:a16="http://schemas.microsoft.com/office/drawing/2014/main" id="{F0693B92-D2E5-4C0F-8479-9AAA80D287BF}"/>
            </a:ext>
          </a:extLst>
        </xdr:cNvPr>
        <xdr:cNvSpPr txBox="1"/>
      </xdr:nvSpPr>
      <xdr:spPr>
        <a:xfrm>
          <a:off x="5918200" y="86296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7" name="直線コネクタ 116">
          <a:extLst>
            <a:ext uri="{FF2B5EF4-FFF2-40B4-BE49-F238E27FC236}">
              <a16:creationId xmlns:a16="http://schemas.microsoft.com/office/drawing/2014/main" id="{DA302199-D00A-4E89-9DFC-552558F0CE11}"/>
            </a:ext>
          </a:extLst>
        </xdr:cNvPr>
        <xdr:cNvCxnSpPr/>
      </xdr:nvCxnSpPr>
      <xdr:spPr>
        <a:xfrm>
          <a:off x="5956300" y="11017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118" name="直線コネクタ 117">
          <a:extLst>
            <a:ext uri="{FF2B5EF4-FFF2-40B4-BE49-F238E27FC236}">
              <a16:creationId xmlns:a16="http://schemas.microsoft.com/office/drawing/2014/main" id="{9E238B10-AF5F-4114-B90C-4FD1A3E98370}"/>
            </a:ext>
          </a:extLst>
        </xdr:cNvPr>
        <xdr:cNvCxnSpPr/>
      </xdr:nvCxnSpPr>
      <xdr:spPr>
        <a:xfrm>
          <a:off x="5956300" y="10572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119" name="テキスト ボックス 118">
          <a:extLst>
            <a:ext uri="{FF2B5EF4-FFF2-40B4-BE49-F238E27FC236}">
              <a16:creationId xmlns:a16="http://schemas.microsoft.com/office/drawing/2014/main" id="{4E31A34A-991B-4909-80C7-82C6F2E6DECC}"/>
            </a:ext>
          </a:extLst>
        </xdr:cNvPr>
        <xdr:cNvSpPr txBox="1"/>
      </xdr:nvSpPr>
      <xdr:spPr>
        <a:xfrm>
          <a:off x="5527221" y="104368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120" name="直線コネクタ 119">
          <a:extLst>
            <a:ext uri="{FF2B5EF4-FFF2-40B4-BE49-F238E27FC236}">
              <a16:creationId xmlns:a16="http://schemas.microsoft.com/office/drawing/2014/main" id="{EAF2B4F5-4F2E-4EB4-BD88-B4A94B1F5138}"/>
            </a:ext>
          </a:extLst>
        </xdr:cNvPr>
        <xdr:cNvCxnSpPr/>
      </xdr:nvCxnSpPr>
      <xdr:spPr>
        <a:xfrm>
          <a:off x="5956300" y="10134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121" name="テキスト ボックス 120">
          <a:extLst>
            <a:ext uri="{FF2B5EF4-FFF2-40B4-BE49-F238E27FC236}">
              <a16:creationId xmlns:a16="http://schemas.microsoft.com/office/drawing/2014/main" id="{D1873070-1408-4600-84B2-1D64A7C3B54C}"/>
            </a:ext>
          </a:extLst>
        </xdr:cNvPr>
        <xdr:cNvSpPr txBox="1"/>
      </xdr:nvSpPr>
      <xdr:spPr>
        <a:xfrm>
          <a:off x="5527221" y="9998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122" name="直線コネクタ 121">
          <a:extLst>
            <a:ext uri="{FF2B5EF4-FFF2-40B4-BE49-F238E27FC236}">
              <a16:creationId xmlns:a16="http://schemas.microsoft.com/office/drawing/2014/main" id="{CAC27B73-51CA-4438-A278-C6FBCA3B559D}"/>
            </a:ext>
          </a:extLst>
        </xdr:cNvPr>
        <xdr:cNvCxnSpPr/>
      </xdr:nvCxnSpPr>
      <xdr:spPr>
        <a:xfrm>
          <a:off x="5956300" y="96964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123" name="テキスト ボックス 122">
          <a:extLst>
            <a:ext uri="{FF2B5EF4-FFF2-40B4-BE49-F238E27FC236}">
              <a16:creationId xmlns:a16="http://schemas.microsoft.com/office/drawing/2014/main" id="{8C77EC0E-3302-4B9F-A7A0-B6399BA137F1}"/>
            </a:ext>
          </a:extLst>
        </xdr:cNvPr>
        <xdr:cNvSpPr txBox="1"/>
      </xdr:nvSpPr>
      <xdr:spPr>
        <a:xfrm>
          <a:off x="5527221" y="956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124" name="直線コネクタ 123">
          <a:extLst>
            <a:ext uri="{FF2B5EF4-FFF2-40B4-BE49-F238E27FC236}">
              <a16:creationId xmlns:a16="http://schemas.microsoft.com/office/drawing/2014/main" id="{DEC6465E-8AAD-48DB-9DA9-DECEBC9FA8FC}"/>
            </a:ext>
          </a:extLst>
        </xdr:cNvPr>
        <xdr:cNvCxnSpPr/>
      </xdr:nvCxnSpPr>
      <xdr:spPr>
        <a:xfrm>
          <a:off x="5956300" y="9251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125" name="テキスト ボックス 124">
          <a:extLst>
            <a:ext uri="{FF2B5EF4-FFF2-40B4-BE49-F238E27FC236}">
              <a16:creationId xmlns:a16="http://schemas.microsoft.com/office/drawing/2014/main" id="{FB7235E6-3ECC-4907-B04D-7E3CFC6F0987}"/>
            </a:ext>
          </a:extLst>
        </xdr:cNvPr>
        <xdr:cNvSpPr txBox="1"/>
      </xdr:nvSpPr>
      <xdr:spPr>
        <a:xfrm>
          <a:off x="5527221" y="9116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6" name="直線コネクタ 125">
          <a:extLst>
            <a:ext uri="{FF2B5EF4-FFF2-40B4-BE49-F238E27FC236}">
              <a16:creationId xmlns:a16="http://schemas.microsoft.com/office/drawing/2014/main" id="{30C2D30D-25DC-4A77-9B85-0DFDC07BE3EB}"/>
            </a:ext>
          </a:extLst>
        </xdr:cNvPr>
        <xdr:cNvCxnSpPr/>
      </xdr:nvCxnSpPr>
      <xdr:spPr>
        <a:xfrm>
          <a:off x="5956300" y="8813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27" name="テキスト ボックス 126">
          <a:extLst>
            <a:ext uri="{FF2B5EF4-FFF2-40B4-BE49-F238E27FC236}">
              <a16:creationId xmlns:a16="http://schemas.microsoft.com/office/drawing/2014/main" id="{51A6D6F5-FB9D-486B-BF39-D17FBE61A9BE}"/>
            </a:ext>
          </a:extLst>
        </xdr:cNvPr>
        <xdr:cNvSpPr txBox="1"/>
      </xdr:nvSpPr>
      <xdr:spPr>
        <a:xfrm>
          <a:off x="5527221" y="8677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28" name="【体育館・プール】&#10;一人当たり面積グラフ枠">
          <a:extLst>
            <a:ext uri="{FF2B5EF4-FFF2-40B4-BE49-F238E27FC236}">
              <a16:creationId xmlns:a16="http://schemas.microsoft.com/office/drawing/2014/main" id="{366F31E5-F030-4762-B204-6CE5FDB10111}"/>
            </a:ext>
          </a:extLst>
        </xdr:cNvPr>
        <xdr:cNvSpPr/>
      </xdr:nvSpPr>
      <xdr:spPr>
        <a:xfrm>
          <a:off x="5956300" y="88138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76353</xdr:rowOff>
    </xdr:from>
    <xdr:to>
      <xdr:col>54</xdr:col>
      <xdr:colOff>189865</xdr:colOff>
      <xdr:row>63</xdr:row>
      <xdr:rowOff>163678</xdr:rowOff>
    </xdr:to>
    <xdr:cxnSp macro="">
      <xdr:nvCxnSpPr>
        <xdr:cNvPr id="129" name="直線コネクタ 128">
          <a:extLst>
            <a:ext uri="{FF2B5EF4-FFF2-40B4-BE49-F238E27FC236}">
              <a16:creationId xmlns:a16="http://schemas.microsoft.com/office/drawing/2014/main" id="{5EFBE0AC-6E94-4046-B3CB-1DF43461E320}"/>
            </a:ext>
          </a:extLst>
        </xdr:cNvPr>
        <xdr:cNvCxnSpPr/>
      </xdr:nvCxnSpPr>
      <xdr:spPr>
        <a:xfrm flipV="1">
          <a:off x="9429115" y="9163203"/>
          <a:ext cx="0" cy="14081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167505</xdr:rowOff>
    </xdr:from>
    <xdr:ext cx="469744" cy="259045"/>
    <xdr:sp macro="" textlink="">
      <xdr:nvSpPr>
        <xdr:cNvPr id="130" name="【体育館・プール】&#10;一人当たり面積最小値テキスト">
          <a:extLst>
            <a:ext uri="{FF2B5EF4-FFF2-40B4-BE49-F238E27FC236}">
              <a16:creationId xmlns:a16="http://schemas.microsoft.com/office/drawing/2014/main" id="{1A427EE7-F1B1-4E7B-A3EA-A0A7B83C65A7}"/>
            </a:ext>
          </a:extLst>
        </xdr:cNvPr>
        <xdr:cNvSpPr txBox="1"/>
      </xdr:nvSpPr>
      <xdr:spPr>
        <a:xfrm>
          <a:off x="9467850" y="10575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163678</xdr:rowOff>
    </xdr:from>
    <xdr:to>
      <xdr:col>55</xdr:col>
      <xdr:colOff>88900</xdr:colOff>
      <xdr:row>63</xdr:row>
      <xdr:rowOff>163678</xdr:rowOff>
    </xdr:to>
    <xdr:cxnSp macro="">
      <xdr:nvCxnSpPr>
        <xdr:cNvPr id="131" name="直線コネクタ 130">
          <a:extLst>
            <a:ext uri="{FF2B5EF4-FFF2-40B4-BE49-F238E27FC236}">
              <a16:creationId xmlns:a16="http://schemas.microsoft.com/office/drawing/2014/main" id="{EEBA0D29-63D5-4D96-87FF-1D7A03B33FAF}"/>
            </a:ext>
          </a:extLst>
        </xdr:cNvPr>
        <xdr:cNvCxnSpPr/>
      </xdr:nvCxnSpPr>
      <xdr:spPr>
        <a:xfrm>
          <a:off x="9359900" y="1057132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23030</xdr:rowOff>
    </xdr:from>
    <xdr:ext cx="469744" cy="259045"/>
    <xdr:sp macro="" textlink="">
      <xdr:nvSpPr>
        <xdr:cNvPr id="132" name="【体育館・プール】&#10;一人当たり面積最大値テキスト">
          <a:extLst>
            <a:ext uri="{FF2B5EF4-FFF2-40B4-BE49-F238E27FC236}">
              <a16:creationId xmlns:a16="http://schemas.microsoft.com/office/drawing/2014/main" id="{18FDC5AD-39E4-4DC2-9F57-FB949ED2696F}"/>
            </a:ext>
          </a:extLst>
        </xdr:cNvPr>
        <xdr:cNvSpPr txBox="1"/>
      </xdr:nvSpPr>
      <xdr:spPr>
        <a:xfrm>
          <a:off x="9467850" y="89447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76353</xdr:rowOff>
    </xdr:from>
    <xdr:to>
      <xdr:col>55</xdr:col>
      <xdr:colOff>88900</xdr:colOff>
      <xdr:row>55</xdr:row>
      <xdr:rowOff>76353</xdr:rowOff>
    </xdr:to>
    <xdr:cxnSp macro="">
      <xdr:nvCxnSpPr>
        <xdr:cNvPr id="133" name="直線コネクタ 132">
          <a:extLst>
            <a:ext uri="{FF2B5EF4-FFF2-40B4-BE49-F238E27FC236}">
              <a16:creationId xmlns:a16="http://schemas.microsoft.com/office/drawing/2014/main" id="{64848A2E-CBCF-4A9A-AB52-2D03C9166D13}"/>
            </a:ext>
          </a:extLst>
        </xdr:cNvPr>
        <xdr:cNvCxnSpPr/>
      </xdr:nvCxnSpPr>
      <xdr:spPr>
        <a:xfrm>
          <a:off x="9359900" y="916320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126611</xdr:rowOff>
    </xdr:from>
    <xdr:ext cx="469744" cy="259045"/>
    <xdr:sp macro="" textlink="">
      <xdr:nvSpPr>
        <xdr:cNvPr id="134" name="【体育館・プール】&#10;一人当たり面積平均値テキスト">
          <a:extLst>
            <a:ext uri="{FF2B5EF4-FFF2-40B4-BE49-F238E27FC236}">
              <a16:creationId xmlns:a16="http://schemas.microsoft.com/office/drawing/2014/main" id="{BDA43E6D-8B02-4AC8-9800-CB3D8BFCBCD7}"/>
            </a:ext>
          </a:extLst>
        </xdr:cNvPr>
        <xdr:cNvSpPr txBox="1"/>
      </xdr:nvSpPr>
      <xdr:spPr>
        <a:xfrm>
          <a:off x="9467850" y="1003896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103734</xdr:rowOff>
    </xdr:from>
    <xdr:to>
      <xdr:col>55</xdr:col>
      <xdr:colOff>50800</xdr:colOff>
      <xdr:row>62</xdr:row>
      <xdr:rowOff>33884</xdr:rowOff>
    </xdr:to>
    <xdr:sp macro="" textlink="">
      <xdr:nvSpPr>
        <xdr:cNvPr id="135" name="フローチャート: 判断 134">
          <a:extLst>
            <a:ext uri="{FF2B5EF4-FFF2-40B4-BE49-F238E27FC236}">
              <a16:creationId xmlns:a16="http://schemas.microsoft.com/office/drawing/2014/main" id="{16CD59AE-DE3A-4DBE-A5BB-CB096AD7DBEF}"/>
            </a:ext>
          </a:extLst>
        </xdr:cNvPr>
        <xdr:cNvSpPr/>
      </xdr:nvSpPr>
      <xdr:spPr>
        <a:xfrm>
          <a:off x="9398000" y="10181184"/>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102362</xdr:rowOff>
    </xdr:from>
    <xdr:to>
      <xdr:col>50</xdr:col>
      <xdr:colOff>165100</xdr:colOff>
      <xdr:row>62</xdr:row>
      <xdr:rowOff>32512</xdr:rowOff>
    </xdr:to>
    <xdr:sp macro="" textlink="">
      <xdr:nvSpPr>
        <xdr:cNvPr id="136" name="フローチャート: 判断 135">
          <a:extLst>
            <a:ext uri="{FF2B5EF4-FFF2-40B4-BE49-F238E27FC236}">
              <a16:creationId xmlns:a16="http://schemas.microsoft.com/office/drawing/2014/main" id="{5D46E272-C758-4223-8515-F3C6D4D956B2}"/>
            </a:ext>
          </a:extLst>
        </xdr:cNvPr>
        <xdr:cNvSpPr/>
      </xdr:nvSpPr>
      <xdr:spPr>
        <a:xfrm>
          <a:off x="8636000" y="1017981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118364</xdr:rowOff>
    </xdr:from>
    <xdr:to>
      <xdr:col>46</xdr:col>
      <xdr:colOff>38100</xdr:colOff>
      <xdr:row>62</xdr:row>
      <xdr:rowOff>48514</xdr:rowOff>
    </xdr:to>
    <xdr:sp macro="" textlink="">
      <xdr:nvSpPr>
        <xdr:cNvPr id="137" name="フローチャート: 判断 136">
          <a:extLst>
            <a:ext uri="{FF2B5EF4-FFF2-40B4-BE49-F238E27FC236}">
              <a16:creationId xmlns:a16="http://schemas.microsoft.com/office/drawing/2014/main" id="{5311B032-88F0-4A7A-8584-330DF50ECE12}"/>
            </a:ext>
          </a:extLst>
        </xdr:cNvPr>
        <xdr:cNvSpPr/>
      </xdr:nvSpPr>
      <xdr:spPr>
        <a:xfrm>
          <a:off x="7842250" y="10195814"/>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132994</xdr:rowOff>
    </xdr:from>
    <xdr:to>
      <xdr:col>41</xdr:col>
      <xdr:colOff>101600</xdr:colOff>
      <xdr:row>62</xdr:row>
      <xdr:rowOff>63144</xdr:rowOff>
    </xdr:to>
    <xdr:sp macro="" textlink="">
      <xdr:nvSpPr>
        <xdr:cNvPr id="138" name="フローチャート: 判断 137">
          <a:extLst>
            <a:ext uri="{FF2B5EF4-FFF2-40B4-BE49-F238E27FC236}">
              <a16:creationId xmlns:a16="http://schemas.microsoft.com/office/drawing/2014/main" id="{7CE306D6-E262-4987-9BCC-C1082E8E2E84}"/>
            </a:ext>
          </a:extLst>
        </xdr:cNvPr>
        <xdr:cNvSpPr/>
      </xdr:nvSpPr>
      <xdr:spPr>
        <a:xfrm>
          <a:off x="7029450" y="1021044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127051</xdr:rowOff>
    </xdr:from>
    <xdr:to>
      <xdr:col>36</xdr:col>
      <xdr:colOff>165100</xdr:colOff>
      <xdr:row>62</xdr:row>
      <xdr:rowOff>57201</xdr:rowOff>
    </xdr:to>
    <xdr:sp macro="" textlink="">
      <xdr:nvSpPr>
        <xdr:cNvPr id="139" name="フローチャート: 判断 138">
          <a:extLst>
            <a:ext uri="{FF2B5EF4-FFF2-40B4-BE49-F238E27FC236}">
              <a16:creationId xmlns:a16="http://schemas.microsoft.com/office/drawing/2014/main" id="{DC843CD0-DCA5-44D5-BA98-9C496886CD1F}"/>
            </a:ext>
          </a:extLst>
        </xdr:cNvPr>
        <xdr:cNvSpPr/>
      </xdr:nvSpPr>
      <xdr:spPr>
        <a:xfrm>
          <a:off x="6235700" y="10204501"/>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40" name="テキスト ボックス 139">
          <a:extLst>
            <a:ext uri="{FF2B5EF4-FFF2-40B4-BE49-F238E27FC236}">
              <a16:creationId xmlns:a16="http://schemas.microsoft.com/office/drawing/2014/main" id="{126329C6-C82E-44AF-9529-C9DE7ACCDCA5}"/>
            </a:ext>
          </a:extLst>
        </xdr:cNvPr>
        <xdr:cNvSpPr txBox="1"/>
      </xdr:nvSpPr>
      <xdr:spPr>
        <a:xfrm>
          <a:off x="92583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41" name="テキスト ボックス 140">
          <a:extLst>
            <a:ext uri="{FF2B5EF4-FFF2-40B4-BE49-F238E27FC236}">
              <a16:creationId xmlns:a16="http://schemas.microsoft.com/office/drawing/2014/main" id="{7268F1CB-7D69-49E8-BDE2-C860880710C5}"/>
            </a:ext>
          </a:extLst>
        </xdr:cNvPr>
        <xdr:cNvSpPr txBox="1"/>
      </xdr:nvSpPr>
      <xdr:spPr>
        <a:xfrm>
          <a:off x="85153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2" name="テキスト ボックス 141">
          <a:extLst>
            <a:ext uri="{FF2B5EF4-FFF2-40B4-BE49-F238E27FC236}">
              <a16:creationId xmlns:a16="http://schemas.microsoft.com/office/drawing/2014/main" id="{26806CAC-1577-4A81-957E-FED477F30CC3}"/>
            </a:ext>
          </a:extLst>
        </xdr:cNvPr>
        <xdr:cNvSpPr txBox="1"/>
      </xdr:nvSpPr>
      <xdr:spPr>
        <a:xfrm>
          <a:off x="7715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3" name="テキスト ボックス 142">
          <a:extLst>
            <a:ext uri="{FF2B5EF4-FFF2-40B4-BE49-F238E27FC236}">
              <a16:creationId xmlns:a16="http://schemas.microsoft.com/office/drawing/2014/main" id="{0E12C3DC-2A09-4844-B948-08EC2EF56EC1}"/>
            </a:ext>
          </a:extLst>
        </xdr:cNvPr>
        <xdr:cNvSpPr txBox="1"/>
      </xdr:nvSpPr>
      <xdr:spPr>
        <a:xfrm>
          <a:off x="6908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4" name="テキスト ボックス 143">
          <a:extLst>
            <a:ext uri="{FF2B5EF4-FFF2-40B4-BE49-F238E27FC236}">
              <a16:creationId xmlns:a16="http://schemas.microsoft.com/office/drawing/2014/main" id="{F4981625-EAA2-48F4-BB0F-892F30038691}"/>
            </a:ext>
          </a:extLst>
        </xdr:cNvPr>
        <xdr:cNvSpPr txBox="1"/>
      </xdr:nvSpPr>
      <xdr:spPr>
        <a:xfrm>
          <a:off x="61150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105105</xdr:rowOff>
    </xdr:from>
    <xdr:to>
      <xdr:col>55</xdr:col>
      <xdr:colOff>50800</xdr:colOff>
      <xdr:row>63</xdr:row>
      <xdr:rowOff>35255</xdr:rowOff>
    </xdr:to>
    <xdr:sp macro="" textlink="">
      <xdr:nvSpPr>
        <xdr:cNvPr id="145" name="楕円 144">
          <a:extLst>
            <a:ext uri="{FF2B5EF4-FFF2-40B4-BE49-F238E27FC236}">
              <a16:creationId xmlns:a16="http://schemas.microsoft.com/office/drawing/2014/main" id="{2CF2C100-F089-41C6-9F1C-AF5D2E03F5E2}"/>
            </a:ext>
          </a:extLst>
        </xdr:cNvPr>
        <xdr:cNvSpPr/>
      </xdr:nvSpPr>
      <xdr:spPr>
        <a:xfrm>
          <a:off x="9398000" y="1034765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83532</xdr:rowOff>
    </xdr:from>
    <xdr:ext cx="469744" cy="259045"/>
    <xdr:sp macro="" textlink="">
      <xdr:nvSpPr>
        <xdr:cNvPr id="146" name="【体育館・プール】&#10;一人当たり面積該当値テキスト">
          <a:extLst>
            <a:ext uri="{FF2B5EF4-FFF2-40B4-BE49-F238E27FC236}">
              <a16:creationId xmlns:a16="http://schemas.microsoft.com/office/drawing/2014/main" id="{64ED822E-C2CE-4226-A24F-4C5DE40DE313}"/>
            </a:ext>
          </a:extLst>
        </xdr:cNvPr>
        <xdr:cNvSpPr txBox="1"/>
      </xdr:nvSpPr>
      <xdr:spPr>
        <a:xfrm>
          <a:off x="9467850" y="10326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106020</xdr:rowOff>
    </xdr:from>
    <xdr:to>
      <xdr:col>50</xdr:col>
      <xdr:colOff>165100</xdr:colOff>
      <xdr:row>63</xdr:row>
      <xdr:rowOff>36170</xdr:rowOff>
    </xdr:to>
    <xdr:sp macro="" textlink="">
      <xdr:nvSpPr>
        <xdr:cNvPr id="147" name="楕円 146">
          <a:extLst>
            <a:ext uri="{FF2B5EF4-FFF2-40B4-BE49-F238E27FC236}">
              <a16:creationId xmlns:a16="http://schemas.microsoft.com/office/drawing/2014/main" id="{34422893-1FBA-4238-9DCA-C85FC3F60DCD}"/>
            </a:ext>
          </a:extLst>
        </xdr:cNvPr>
        <xdr:cNvSpPr/>
      </xdr:nvSpPr>
      <xdr:spPr>
        <a:xfrm>
          <a:off x="8636000" y="1034857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155905</xdr:rowOff>
    </xdr:from>
    <xdr:to>
      <xdr:col>55</xdr:col>
      <xdr:colOff>0</xdr:colOff>
      <xdr:row>62</xdr:row>
      <xdr:rowOff>156820</xdr:rowOff>
    </xdr:to>
    <xdr:cxnSp macro="">
      <xdr:nvCxnSpPr>
        <xdr:cNvPr id="148" name="直線コネクタ 147">
          <a:extLst>
            <a:ext uri="{FF2B5EF4-FFF2-40B4-BE49-F238E27FC236}">
              <a16:creationId xmlns:a16="http://schemas.microsoft.com/office/drawing/2014/main" id="{892B677C-BB5C-4B53-B00B-56E1C2968753}"/>
            </a:ext>
          </a:extLst>
        </xdr:cNvPr>
        <xdr:cNvCxnSpPr/>
      </xdr:nvCxnSpPr>
      <xdr:spPr>
        <a:xfrm flipV="1">
          <a:off x="8686800" y="10398455"/>
          <a:ext cx="742950" cy="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106934</xdr:rowOff>
    </xdr:from>
    <xdr:to>
      <xdr:col>46</xdr:col>
      <xdr:colOff>38100</xdr:colOff>
      <xdr:row>63</xdr:row>
      <xdr:rowOff>37084</xdr:rowOff>
    </xdr:to>
    <xdr:sp macro="" textlink="">
      <xdr:nvSpPr>
        <xdr:cNvPr id="149" name="楕円 148">
          <a:extLst>
            <a:ext uri="{FF2B5EF4-FFF2-40B4-BE49-F238E27FC236}">
              <a16:creationId xmlns:a16="http://schemas.microsoft.com/office/drawing/2014/main" id="{B433E809-02A0-4977-B3F7-08CCCD9C36F8}"/>
            </a:ext>
          </a:extLst>
        </xdr:cNvPr>
        <xdr:cNvSpPr/>
      </xdr:nvSpPr>
      <xdr:spPr>
        <a:xfrm>
          <a:off x="7842250" y="10349484"/>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156820</xdr:rowOff>
    </xdr:from>
    <xdr:to>
      <xdr:col>50</xdr:col>
      <xdr:colOff>114300</xdr:colOff>
      <xdr:row>62</xdr:row>
      <xdr:rowOff>157734</xdr:rowOff>
    </xdr:to>
    <xdr:cxnSp macro="">
      <xdr:nvCxnSpPr>
        <xdr:cNvPr id="150" name="直線コネクタ 149">
          <a:extLst>
            <a:ext uri="{FF2B5EF4-FFF2-40B4-BE49-F238E27FC236}">
              <a16:creationId xmlns:a16="http://schemas.microsoft.com/office/drawing/2014/main" id="{EB784B19-9A4F-47F4-A0AC-CB18125B9C4E}"/>
            </a:ext>
          </a:extLst>
        </xdr:cNvPr>
        <xdr:cNvCxnSpPr/>
      </xdr:nvCxnSpPr>
      <xdr:spPr>
        <a:xfrm flipV="1">
          <a:off x="7886700" y="10399370"/>
          <a:ext cx="800100" cy="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107391</xdr:rowOff>
    </xdr:from>
    <xdr:to>
      <xdr:col>41</xdr:col>
      <xdr:colOff>101600</xdr:colOff>
      <xdr:row>63</xdr:row>
      <xdr:rowOff>37541</xdr:rowOff>
    </xdr:to>
    <xdr:sp macro="" textlink="">
      <xdr:nvSpPr>
        <xdr:cNvPr id="151" name="楕円 150">
          <a:extLst>
            <a:ext uri="{FF2B5EF4-FFF2-40B4-BE49-F238E27FC236}">
              <a16:creationId xmlns:a16="http://schemas.microsoft.com/office/drawing/2014/main" id="{EC6F5F27-264F-4F11-8726-289D2FCFC479}"/>
            </a:ext>
          </a:extLst>
        </xdr:cNvPr>
        <xdr:cNvSpPr/>
      </xdr:nvSpPr>
      <xdr:spPr>
        <a:xfrm>
          <a:off x="7029450" y="1034994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157734</xdr:rowOff>
    </xdr:from>
    <xdr:to>
      <xdr:col>45</xdr:col>
      <xdr:colOff>177800</xdr:colOff>
      <xdr:row>62</xdr:row>
      <xdr:rowOff>158191</xdr:rowOff>
    </xdr:to>
    <xdr:cxnSp macro="">
      <xdr:nvCxnSpPr>
        <xdr:cNvPr id="152" name="直線コネクタ 151">
          <a:extLst>
            <a:ext uri="{FF2B5EF4-FFF2-40B4-BE49-F238E27FC236}">
              <a16:creationId xmlns:a16="http://schemas.microsoft.com/office/drawing/2014/main" id="{811846F2-37DB-4F74-918B-F4E2F7F01C2B}"/>
            </a:ext>
          </a:extLst>
        </xdr:cNvPr>
        <xdr:cNvCxnSpPr/>
      </xdr:nvCxnSpPr>
      <xdr:spPr>
        <a:xfrm flipV="1">
          <a:off x="7080250" y="10400284"/>
          <a:ext cx="806450" cy="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111506</xdr:rowOff>
    </xdr:from>
    <xdr:to>
      <xdr:col>36</xdr:col>
      <xdr:colOff>165100</xdr:colOff>
      <xdr:row>63</xdr:row>
      <xdr:rowOff>41656</xdr:rowOff>
    </xdr:to>
    <xdr:sp macro="" textlink="">
      <xdr:nvSpPr>
        <xdr:cNvPr id="153" name="楕円 152">
          <a:extLst>
            <a:ext uri="{FF2B5EF4-FFF2-40B4-BE49-F238E27FC236}">
              <a16:creationId xmlns:a16="http://schemas.microsoft.com/office/drawing/2014/main" id="{09CB2DE0-0BCA-4696-BC24-6E60308C7D5F}"/>
            </a:ext>
          </a:extLst>
        </xdr:cNvPr>
        <xdr:cNvSpPr/>
      </xdr:nvSpPr>
      <xdr:spPr>
        <a:xfrm>
          <a:off x="6235700" y="1035405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158191</xdr:rowOff>
    </xdr:from>
    <xdr:to>
      <xdr:col>41</xdr:col>
      <xdr:colOff>50800</xdr:colOff>
      <xdr:row>62</xdr:row>
      <xdr:rowOff>162306</xdr:rowOff>
    </xdr:to>
    <xdr:cxnSp macro="">
      <xdr:nvCxnSpPr>
        <xdr:cNvPr id="154" name="直線コネクタ 153">
          <a:extLst>
            <a:ext uri="{FF2B5EF4-FFF2-40B4-BE49-F238E27FC236}">
              <a16:creationId xmlns:a16="http://schemas.microsoft.com/office/drawing/2014/main" id="{306F9AC0-ACA1-483A-8221-55589C63063B}"/>
            </a:ext>
          </a:extLst>
        </xdr:cNvPr>
        <xdr:cNvCxnSpPr/>
      </xdr:nvCxnSpPr>
      <xdr:spPr>
        <a:xfrm flipV="1">
          <a:off x="6286500" y="10400741"/>
          <a:ext cx="793750" cy="4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49039</xdr:rowOff>
    </xdr:from>
    <xdr:ext cx="469744" cy="259045"/>
    <xdr:sp macro="" textlink="">
      <xdr:nvSpPr>
        <xdr:cNvPr id="155" name="n_1aveValue【体育館・プール】&#10;一人当たり面積">
          <a:extLst>
            <a:ext uri="{FF2B5EF4-FFF2-40B4-BE49-F238E27FC236}">
              <a16:creationId xmlns:a16="http://schemas.microsoft.com/office/drawing/2014/main" id="{6CBA6181-9D74-416A-B944-7C3AE2158CBC}"/>
            </a:ext>
          </a:extLst>
        </xdr:cNvPr>
        <xdr:cNvSpPr txBox="1"/>
      </xdr:nvSpPr>
      <xdr:spPr>
        <a:xfrm>
          <a:off x="8458277" y="99613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65041</xdr:rowOff>
    </xdr:from>
    <xdr:ext cx="469744" cy="259045"/>
    <xdr:sp macro="" textlink="">
      <xdr:nvSpPr>
        <xdr:cNvPr id="156" name="n_2aveValue【体育館・プール】&#10;一人当たり面積">
          <a:extLst>
            <a:ext uri="{FF2B5EF4-FFF2-40B4-BE49-F238E27FC236}">
              <a16:creationId xmlns:a16="http://schemas.microsoft.com/office/drawing/2014/main" id="{A98D2FF5-CB0E-44EF-A1C1-9B6FD29B3467}"/>
            </a:ext>
          </a:extLst>
        </xdr:cNvPr>
        <xdr:cNvSpPr txBox="1"/>
      </xdr:nvSpPr>
      <xdr:spPr>
        <a:xfrm>
          <a:off x="7677227" y="9977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79671</xdr:rowOff>
    </xdr:from>
    <xdr:ext cx="469744" cy="259045"/>
    <xdr:sp macro="" textlink="">
      <xdr:nvSpPr>
        <xdr:cNvPr id="157" name="n_3aveValue【体育館・プール】&#10;一人当たり面積">
          <a:extLst>
            <a:ext uri="{FF2B5EF4-FFF2-40B4-BE49-F238E27FC236}">
              <a16:creationId xmlns:a16="http://schemas.microsoft.com/office/drawing/2014/main" id="{D4C65F30-5AA6-45EA-B1C3-2CCEF7F34473}"/>
            </a:ext>
          </a:extLst>
        </xdr:cNvPr>
        <xdr:cNvSpPr txBox="1"/>
      </xdr:nvSpPr>
      <xdr:spPr>
        <a:xfrm>
          <a:off x="6864427" y="99920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73728</xdr:rowOff>
    </xdr:from>
    <xdr:ext cx="469744" cy="259045"/>
    <xdr:sp macro="" textlink="">
      <xdr:nvSpPr>
        <xdr:cNvPr id="158" name="n_4aveValue【体育館・プール】&#10;一人当たり面積">
          <a:extLst>
            <a:ext uri="{FF2B5EF4-FFF2-40B4-BE49-F238E27FC236}">
              <a16:creationId xmlns:a16="http://schemas.microsoft.com/office/drawing/2014/main" id="{FEEE3D84-ED64-484D-B98D-363409B0CB79}"/>
            </a:ext>
          </a:extLst>
        </xdr:cNvPr>
        <xdr:cNvSpPr txBox="1"/>
      </xdr:nvSpPr>
      <xdr:spPr>
        <a:xfrm>
          <a:off x="6070677" y="9986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27297</xdr:rowOff>
    </xdr:from>
    <xdr:ext cx="469744" cy="259045"/>
    <xdr:sp macro="" textlink="">
      <xdr:nvSpPr>
        <xdr:cNvPr id="159" name="n_1mainValue【体育館・プール】&#10;一人当たり面積">
          <a:extLst>
            <a:ext uri="{FF2B5EF4-FFF2-40B4-BE49-F238E27FC236}">
              <a16:creationId xmlns:a16="http://schemas.microsoft.com/office/drawing/2014/main" id="{43A96809-F013-4619-BA03-9A5DA5285935}"/>
            </a:ext>
          </a:extLst>
        </xdr:cNvPr>
        <xdr:cNvSpPr txBox="1"/>
      </xdr:nvSpPr>
      <xdr:spPr>
        <a:xfrm>
          <a:off x="8458277" y="10434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28211</xdr:rowOff>
    </xdr:from>
    <xdr:ext cx="469744" cy="259045"/>
    <xdr:sp macro="" textlink="">
      <xdr:nvSpPr>
        <xdr:cNvPr id="160" name="n_2mainValue【体育館・プール】&#10;一人当たり面積">
          <a:extLst>
            <a:ext uri="{FF2B5EF4-FFF2-40B4-BE49-F238E27FC236}">
              <a16:creationId xmlns:a16="http://schemas.microsoft.com/office/drawing/2014/main" id="{BC73B1FE-3AB4-4279-B096-BE69890838DC}"/>
            </a:ext>
          </a:extLst>
        </xdr:cNvPr>
        <xdr:cNvSpPr txBox="1"/>
      </xdr:nvSpPr>
      <xdr:spPr>
        <a:xfrm>
          <a:off x="7677227" y="10435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28668</xdr:rowOff>
    </xdr:from>
    <xdr:ext cx="469744" cy="259045"/>
    <xdr:sp macro="" textlink="">
      <xdr:nvSpPr>
        <xdr:cNvPr id="161" name="n_3mainValue【体育館・プール】&#10;一人当たり面積">
          <a:extLst>
            <a:ext uri="{FF2B5EF4-FFF2-40B4-BE49-F238E27FC236}">
              <a16:creationId xmlns:a16="http://schemas.microsoft.com/office/drawing/2014/main" id="{9D3A7852-1C2A-43C4-A3E4-FA1EDB3E347F}"/>
            </a:ext>
          </a:extLst>
        </xdr:cNvPr>
        <xdr:cNvSpPr txBox="1"/>
      </xdr:nvSpPr>
      <xdr:spPr>
        <a:xfrm>
          <a:off x="6864427" y="104363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32783</xdr:rowOff>
    </xdr:from>
    <xdr:ext cx="469744" cy="259045"/>
    <xdr:sp macro="" textlink="">
      <xdr:nvSpPr>
        <xdr:cNvPr id="162" name="n_4mainValue【体育館・プール】&#10;一人当たり面積">
          <a:extLst>
            <a:ext uri="{FF2B5EF4-FFF2-40B4-BE49-F238E27FC236}">
              <a16:creationId xmlns:a16="http://schemas.microsoft.com/office/drawing/2014/main" id="{FB29CC8C-DBCC-4620-A42E-4E8F4A504A8C}"/>
            </a:ext>
          </a:extLst>
        </xdr:cNvPr>
        <xdr:cNvSpPr txBox="1"/>
      </xdr:nvSpPr>
      <xdr:spPr>
        <a:xfrm>
          <a:off x="6070677" y="104404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3" name="正方形/長方形 162">
          <a:extLst>
            <a:ext uri="{FF2B5EF4-FFF2-40B4-BE49-F238E27FC236}">
              <a16:creationId xmlns:a16="http://schemas.microsoft.com/office/drawing/2014/main" id="{B786B8D7-48FC-461D-894F-AF026F344C02}"/>
            </a:ext>
          </a:extLst>
        </xdr:cNvPr>
        <xdr:cNvSpPr/>
      </xdr:nvSpPr>
      <xdr:spPr>
        <a:xfrm>
          <a:off x="685800" y="113855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4" name="正方形/長方形 163">
          <a:extLst>
            <a:ext uri="{FF2B5EF4-FFF2-40B4-BE49-F238E27FC236}">
              <a16:creationId xmlns:a16="http://schemas.microsoft.com/office/drawing/2014/main" id="{15587825-3BAB-456B-B066-F97BCAA9CFA8}"/>
            </a:ext>
          </a:extLst>
        </xdr:cNvPr>
        <xdr:cNvSpPr/>
      </xdr:nvSpPr>
      <xdr:spPr>
        <a:xfrm>
          <a:off x="8128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5" name="正方形/長方形 164">
          <a:extLst>
            <a:ext uri="{FF2B5EF4-FFF2-40B4-BE49-F238E27FC236}">
              <a16:creationId xmlns:a16="http://schemas.microsoft.com/office/drawing/2014/main" id="{E3C2BC30-796E-47C3-AA08-7D8FAE2F58E5}"/>
            </a:ext>
          </a:extLst>
        </xdr:cNvPr>
        <xdr:cNvSpPr/>
      </xdr:nvSpPr>
      <xdr:spPr>
        <a:xfrm>
          <a:off x="8128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6" name="正方形/長方形 165">
          <a:extLst>
            <a:ext uri="{FF2B5EF4-FFF2-40B4-BE49-F238E27FC236}">
              <a16:creationId xmlns:a16="http://schemas.microsoft.com/office/drawing/2014/main" id="{5A2B8A50-A09A-4052-A3D9-9A6397F52160}"/>
            </a:ext>
          </a:extLst>
        </xdr:cNvPr>
        <xdr:cNvSpPr/>
      </xdr:nvSpPr>
      <xdr:spPr>
        <a:xfrm>
          <a:off x="17145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7" name="正方形/長方形 166">
          <a:extLst>
            <a:ext uri="{FF2B5EF4-FFF2-40B4-BE49-F238E27FC236}">
              <a16:creationId xmlns:a16="http://schemas.microsoft.com/office/drawing/2014/main" id="{0E62B3B2-620C-408D-8C8A-612C255C478C}"/>
            </a:ext>
          </a:extLst>
        </xdr:cNvPr>
        <xdr:cNvSpPr/>
      </xdr:nvSpPr>
      <xdr:spPr>
        <a:xfrm>
          <a:off x="17145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68" name="正方形/長方形 167">
          <a:extLst>
            <a:ext uri="{FF2B5EF4-FFF2-40B4-BE49-F238E27FC236}">
              <a16:creationId xmlns:a16="http://schemas.microsoft.com/office/drawing/2014/main" id="{14DF2FB7-1310-4C28-A0FE-F82C510C34F7}"/>
            </a:ext>
          </a:extLst>
        </xdr:cNvPr>
        <xdr:cNvSpPr/>
      </xdr:nvSpPr>
      <xdr:spPr>
        <a:xfrm>
          <a:off x="27432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69" name="正方形/長方形 168">
          <a:extLst>
            <a:ext uri="{FF2B5EF4-FFF2-40B4-BE49-F238E27FC236}">
              <a16:creationId xmlns:a16="http://schemas.microsoft.com/office/drawing/2014/main" id="{F36A4B4B-D12E-4939-9855-85AB3E896B27}"/>
            </a:ext>
          </a:extLst>
        </xdr:cNvPr>
        <xdr:cNvSpPr/>
      </xdr:nvSpPr>
      <xdr:spPr>
        <a:xfrm>
          <a:off x="27432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70" name="正方形/長方形 169">
          <a:extLst>
            <a:ext uri="{FF2B5EF4-FFF2-40B4-BE49-F238E27FC236}">
              <a16:creationId xmlns:a16="http://schemas.microsoft.com/office/drawing/2014/main" id="{1ABEDF12-99BD-4A37-8275-6E93F60FA35D}"/>
            </a:ext>
          </a:extLst>
        </xdr:cNvPr>
        <xdr:cNvSpPr/>
      </xdr:nvSpPr>
      <xdr:spPr>
        <a:xfrm>
          <a:off x="685800" y="124841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171" name="テキスト ボックス 170">
          <a:extLst>
            <a:ext uri="{FF2B5EF4-FFF2-40B4-BE49-F238E27FC236}">
              <a16:creationId xmlns:a16="http://schemas.microsoft.com/office/drawing/2014/main" id="{57828DF8-C6FA-474C-9DC4-BF628DB3F644}"/>
            </a:ext>
          </a:extLst>
        </xdr:cNvPr>
        <xdr:cNvSpPr txBox="1"/>
      </xdr:nvSpPr>
      <xdr:spPr>
        <a:xfrm>
          <a:off x="666750" y="122999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172" name="直線コネクタ 171">
          <a:extLst>
            <a:ext uri="{FF2B5EF4-FFF2-40B4-BE49-F238E27FC236}">
              <a16:creationId xmlns:a16="http://schemas.microsoft.com/office/drawing/2014/main" id="{482D4101-79DE-4180-BB21-952BAD21C727}"/>
            </a:ext>
          </a:extLst>
        </xdr:cNvPr>
        <xdr:cNvCxnSpPr/>
      </xdr:nvCxnSpPr>
      <xdr:spPr>
        <a:xfrm>
          <a:off x="685800" y="14687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173" name="テキスト ボックス 172">
          <a:extLst>
            <a:ext uri="{FF2B5EF4-FFF2-40B4-BE49-F238E27FC236}">
              <a16:creationId xmlns:a16="http://schemas.microsoft.com/office/drawing/2014/main" id="{0AA22964-C87B-41AA-B768-C98267FFAA4C}"/>
            </a:ext>
          </a:extLst>
        </xdr:cNvPr>
        <xdr:cNvSpPr txBox="1"/>
      </xdr:nvSpPr>
      <xdr:spPr>
        <a:xfrm>
          <a:off x="275771" y="14545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174" name="直線コネクタ 173">
          <a:extLst>
            <a:ext uri="{FF2B5EF4-FFF2-40B4-BE49-F238E27FC236}">
              <a16:creationId xmlns:a16="http://schemas.microsoft.com/office/drawing/2014/main" id="{DCF5FB57-ABC2-4FEC-92DD-055FD8FEC0A8}"/>
            </a:ext>
          </a:extLst>
        </xdr:cNvPr>
        <xdr:cNvCxnSpPr/>
      </xdr:nvCxnSpPr>
      <xdr:spPr>
        <a:xfrm>
          <a:off x="685800" y="14319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175" name="テキスト ボックス 174">
          <a:extLst>
            <a:ext uri="{FF2B5EF4-FFF2-40B4-BE49-F238E27FC236}">
              <a16:creationId xmlns:a16="http://schemas.microsoft.com/office/drawing/2014/main" id="{CA6E7316-EB44-4538-B476-1903F65B5372}"/>
            </a:ext>
          </a:extLst>
        </xdr:cNvPr>
        <xdr:cNvSpPr txBox="1"/>
      </xdr:nvSpPr>
      <xdr:spPr>
        <a:xfrm>
          <a:off x="27577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176" name="直線コネクタ 175">
          <a:extLst>
            <a:ext uri="{FF2B5EF4-FFF2-40B4-BE49-F238E27FC236}">
              <a16:creationId xmlns:a16="http://schemas.microsoft.com/office/drawing/2014/main" id="{CAAC9E51-4594-4AB3-A6C0-24537749B9A5}"/>
            </a:ext>
          </a:extLst>
        </xdr:cNvPr>
        <xdr:cNvCxnSpPr/>
      </xdr:nvCxnSpPr>
      <xdr:spPr>
        <a:xfrm>
          <a:off x="685800" y="13950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177" name="テキスト ボックス 176">
          <a:extLst>
            <a:ext uri="{FF2B5EF4-FFF2-40B4-BE49-F238E27FC236}">
              <a16:creationId xmlns:a16="http://schemas.microsoft.com/office/drawing/2014/main" id="{9CB1E202-3500-4888-A64C-C2402A3CF8F3}"/>
            </a:ext>
          </a:extLst>
        </xdr:cNvPr>
        <xdr:cNvSpPr txBox="1"/>
      </xdr:nvSpPr>
      <xdr:spPr>
        <a:xfrm>
          <a:off x="339891" y="138150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178" name="直線コネクタ 177">
          <a:extLst>
            <a:ext uri="{FF2B5EF4-FFF2-40B4-BE49-F238E27FC236}">
              <a16:creationId xmlns:a16="http://schemas.microsoft.com/office/drawing/2014/main" id="{68DBADF4-372A-4093-A1FD-170D567DC831}"/>
            </a:ext>
          </a:extLst>
        </xdr:cNvPr>
        <xdr:cNvCxnSpPr/>
      </xdr:nvCxnSpPr>
      <xdr:spPr>
        <a:xfrm>
          <a:off x="685800" y="13582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179" name="テキスト ボックス 178">
          <a:extLst>
            <a:ext uri="{FF2B5EF4-FFF2-40B4-BE49-F238E27FC236}">
              <a16:creationId xmlns:a16="http://schemas.microsoft.com/office/drawing/2014/main" id="{09114E6E-4711-4B57-8866-61BC669C9B96}"/>
            </a:ext>
          </a:extLst>
        </xdr:cNvPr>
        <xdr:cNvSpPr txBox="1"/>
      </xdr:nvSpPr>
      <xdr:spPr>
        <a:xfrm>
          <a:off x="339891" y="1344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180" name="直線コネクタ 179">
          <a:extLst>
            <a:ext uri="{FF2B5EF4-FFF2-40B4-BE49-F238E27FC236}">
              <a16:creationId xmlns:a16="http://schemas.microsoft.com/office/drawing/2014/main" id="{EB3BB491-9E5C-434E-A99E-F0B589DE9DF1}"/>
            </a:ext>
          </a:extLst>
        </xdr:cNvPr>
        <xdr:cNvCxnSpPr/>
      </xdr:nvCxnSpPr>
      <xdr:spPr>
        <a:xfrm>
          <a:off x="685800" y="13214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181" name="テキスト ボックス 180">
          <a:extLst>
            <a:ext uri="{FF2B5EF4-FFF2-40B4-BE49-F238E27FC236}">
              <a16:creationId xmlns:a16="http://schemas.microsoft.com/office/drawing/2014/main" id="{51FA79B7-355F-458E-B7C8-2198C42BE70C}"/>
            </a:ext>
          </a:extLst>
        </xdr:cNvPr>
        <xdr:cNvSpPr txBox="1"/>
      </xdr:nvSpPr>
      <xdr:spPr>
        <a:xfrm>
          <a:off x="339891" y="13078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182" name="直線コネクタ 181">
          <a:extLst>
            <a:ext uri="{FF2B5EF4-FFF2-40B4-BE49-F238E27FC236}">
              <a16:creationId xmlns:a16="http://schemas.microsoft.com/office/drawing/2014/main" id="{3AA4819F-2A1A-400D-ADA2-140440BB3FF7}"/>
            </a:ext>
          </a:extLst>
        </xdr:cNvPr>
        <xdr:cNvCxnSpPr/>
      </xdr:nvCxnSpPr>
      <xdr:spPr>
        <a:xfrm>
          <a:off x="685800" y="12852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183" name="テキスト ボックス 182">
          <a:extLst>
            <a:ext uri="{FF2B5EF4-FFF2-40B4-BE49-F238E27FC236}">
              <a16:creationId xmlns:a16="http://schemas.microsoft.com/office/drawing/2014/main" id="{E333E24C-6BBB-4145-B169-9A8CBEB1D4C4}"/>
            </a:ext>
          </a:extLst>
        </xdr:cNvPr>
        <xdr:cNvSpPr txBox="1"/>
      </xdr:nvSpPr>
      <xdr:spPr>
        <a:xfrm>
          <a:off x="339891" y="12716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184" name="直線コネクタ 183">
          <a:extLst>
            <a:ext uri="{FF2B5EF4-FFF2-40B4-BE49-F238E27FC236}">
              <a16:creationId xmlns:a16="http://schemas.microsoft.com/office/drawing/2014/main" id="{DA4F8FE8-6344-4884-9C7A-122CDD9AF46E}"/>
            </a:ext>
          </a:extLst>
        </xdr:cNvPr>
        <xdr:cNvCxnSpPr/>
      </xdr:nvCxnSpPr>
      <xdr:spPr>
        <a:xfrm>
          <a:off x="685800" y="1248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185" name="テキスト ボックス 184">
          <a:extLst>
            <a:ext uri="{FF2B5EF4-FFF2-40B4-BE49-F238E27FC236}">
              <a16:creationId xmlns:a16="http://schemas.microsoft.com/office/drawing/2014/main" id="{66731F84-3A17-4FCE-BF82-BA4726795538}"/>
            </a:ext>
          </a:extLst>
        </xdr:cNvPr>
        <xdr:cNvSpPr txBox="1"/>
      </xdr:nvSpPr>
      <xdr:spPr>
        <a:xfrm>
          <a:off x="384961" y="123482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186" name="【福祉施設】&#10;有形固定資産減価償却率グラフ枠">
          <a:extLst>
            <a:ext uri="{FF2B5EF4-FFF2-40B4-BE49-F238E27FC236}">
              <a16:creationId xmlns:a16="http://schemas.microsoft.com/office/drawing/2014/main" id="{A03C73BB-7E13-4C4B-AEEA-C2F349301D46}"/>
            </a:ext>
          </a:extLst>
        </xdr:cNvPr>
        <xdr:cNvSpPr/>
      </xdr:nvSpPr>
      <xdr:spPr>
        <a:xfrm>
          <a:off x="685800" y="124841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116205</xdr:rowOff>
    </xdr:from>
    <xdr:to>
      <xdr:col>24</xdr:col>
      <xdr:colOff>62865</xdr:colOff>
      <xdr:row>86</xdr:row>
      <xdr:rowOff>114300</xdr:rowOff>
    </xdr:to>
    <xdr:cxnSp macro="">
      <xdr:nvCxnSpPr>
        <xdr:cNvPr id="187" name="直線コネクタ 186">
          <a:extLst>
            <a:ext uri="{FF2B5EF4-FFF2-40B4-BE49-F238E27FC236}">
              <a16:creationId xmlns:a16="http://schemas.microsoft.com/office/drawing/2014/main" id="{0D6B5324-A32A-47E9-9757-12EC1EA7B2BB}"/>
            </a:ext>
          </a:extLst>
        </xdr:cNvPr>
        <xdr:cNvCxnSpPr/>
      </xdr:nvCxnSpPr>
      <xdr:spPr>
        <a:xfrm flipV="1">
          <a:off x="4177665" y="12835255"/>
          <a:ext cx="0" cy="14839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188" name="【福祉施設】&#10;有形固定資産減価償却率最小値テキスト">
          <a:extLst>
            <a:ext uri="{FF2B5EF4-FFF2-40B4-BE49-F238E27FC236}">
              <a16:creationId xmlns:a16="http://schemas.microsoft.com/office/drawing/2014/main" id="{1B848CF2-2B52-49EE-8F10-7714C61E6543}"/>
            </a:ext>
          </a:extLst>
        </xdr:cNvPr>
        <xdr:cNvSpPr txBox="1"/>
      </xdr:nvSpPr>
      <xdr:spPr>
        <a:xfrm>
          <a:off x="4216400" y="14323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189" name="直線コネクタ 188">
          <a:extLst>
            <a:ext uri="{FF2B5EF4-FFF2-40B4-BE49-F238E27FC236}">
              <a16:creationId xmlns:a16="http://schemas.microsoft.com/office/drawing/2014/main" id="{72246772-6020-4FD3-8A84-6951B8786E7B}"/>
            </a:ext>
          </a:extLst>
        </xdr:cNvPr>
        <xdr:cNvCxnSpPr/>
      </xdr:nvCxnSpPr>
      <xdr:spPr>
        <a:xfrm>
          <a:off x="4108450" y="143192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62882</xdr:rowOff>
    </xdr:from>
    <xdr:ext cx="405111" cy="259045"/>
    <xdr:sp macro="" textlink="">
      <xdr:nvSpPr>
        <xdr:cNvPr id="190" name="【福祉施設】&#10;有形固定資産減価償却率最大値テキスト">
          <a:extLst>
            <a:ext uri="{FF2B5EF4-FFF2-40B4-BE49-F238E27FC236}">
              <a16:creationId xmlns:a16="http://schemas.microsoft.com/office/drawing/2014/main" id="{BE732FFD-4076-45C8-B72A-6CC796FCA144}"/>
            </a:ext>
          </a:extLst>
        </xdr:cNvPr>
        <xdr:cNvSpPr txBox="1"/>
      </xdr:nvSpPr>
      <xdr:spPr>
        <a:xfrm>
          <a:off x="4216400" y="12616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116205</xdr:rowOff>
    </xdr:from>
    <xdr:to>
      <xdr:col>24</xdr:col>
      <xdr:colOff>152400</xdr:colOff>
      <xdr:row>77</xdr:row>
      <xdr:rowOff>116205</xdr:rowOff>
    </xdr:to>
    <xdr:cxnSp macro="">
      <xdr:nvCxnSpPr>
        <xdr:cNvPr id="191" name="直線コネクタ 190">
          <a:extLst>
            <a:ext uri="{FF2B5EF4-FFF2-40B4-BE49-F238E27FC236}">
              <a16:creationId xmlns:a16="http://schemas.microsoft.com/office/drawing/2014/main" id="{945F6FE5-99C5-4470-AD28-63F68176BE3D}"/>
            </a:ext>
          </a:extLst>
        </xdr:cNvPr>
        <xdr:cNvCxnSpPr/>
      </xdr:nvCxnSpPr>
      <xdr:spPr>
        <a:xfrm>
          <a:off x="4108450" y="1283525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166388</xdr:rowOff>
    </xdr:from>
    <xdr:ext cx="405111" cy="259045"/>
    <xdr:sp macro="" textlink="">
      <xdr:nvSpPr>
        <xdr:cNvPr id="192" name="【福祉施設】&#10;有形固定資産減価償却率平均値テキスト">
          <a:extLst>
            <a:ext uri="{FF2B5EF4-FFF2-40B4-BE49-F238E27FC236}">
              <a16:creationId xmlns:a16="http://schemas.microsoft.com/office/drawing/2014/main" id="{7D5B5D38-12BB-4CD5-8BA0-664208344DAE}"/>
            </a:ext>
          </a:extLst>
        </xdr:cNvPr>
        <xdr:cNvSpPr txBox="1"/>
      </xdr:nvSpPr>
      <xdr:spPr>
        <a:xfrm>
          <a:off x="4216400" y="133807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143511</xdr:rowOff>
    </xdr:from>
    <xdr:to>
      <xdr:col>24</xdr:col>
      <xdr:colOff>114300</xdr:colOff>
      <xdr:row>82</xdr:row>
      <xdr:rowOff>73661</xdr:rowOff>
    </xdr:to>
    <xdr:sp macro="" textlink="">
      <xdr:nvSpPr>
        <xdr:cNvPr id="193" name="フローチャート: 判断 192">
          <a:extLst>
            <a:ext uri="{FF2B5EF4-FFF2-40B4-BE49-F238E27FC236}">
              <a16:creationId xmlns:a16="http://schemas.microsoft.com/office/drawing/2014/main" id="{50169EDA-2A20-4CA5-95C9-5E98447C6457}"/>
            </a:ext>
          </a:extLst>
        </xdr:cNvPr>
        <xdr:cNvSpPr/>
      </xdr:nvSpPr>
      <xdr:spPr>
        <a:xfrm>
          <a:off x="4127500" y="13522961"/>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122555</xdr:rowOff>
    </xdr:from>
    <xdr:to>
      <xdr:col>20</xdr:col>
      <xdr:colOff>38100</xdr:colOff>
      <xdr:row>82</xdr:row>
      <xdr:rowOff>52705</xdr:rowOff>
    </xdr:to>
    <xdr:sp macro="" textlink="">
      <xdr:nvSpPr>
        <xdr:cNvPr id="194" name="フローチャート: 判断 193">
          <a:extLst>
            <a:ext uri="{FF2B5EF4-FFF2-40B4-BE49-F238E27FC236}">
              <a16:creationId xmlns:a16="http://schemas.microsoft.com/office/drawing/2014/main" id="{1FCE34FB-E225-48E1-99A3-263FA4A2E8EC}"/>
            </a:ext>
          </a:extLst>
        </xdr:cNvPr>
        <xdr:cNvSpPr/>
      </xdr:nvSpPr>
      <xdr:spPr>
        <a:xfrm>
          <a:off x="3384550" y="1350200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103505</xdr:rowOff>
    </xdr:from>
    <xdr:to>
      <xdr:col>15</xdr:col>
      <xdr:colOff>101600</xdr:colOff>
      <xdr:row>82</xdr:row>
      <xdr:rowOff>33655</xdr:rowOff>
    </xdr:to>
    <xdr:sp macro="" textlink="">
      <xdr:nvSpPr>
        <xdr:cNvPr id="195" name="フローチャート: 判断 194">
          <a:extLst>
            <a:ext uri="{FF2B5EF4-FFF2-40B4-BE49-F238E27FC236}">
              <a16:creationId xmlns:a16="http://schemas.microsoft.com/office/drawing/2014/main" id="{60DB901B-5C32-4909-B211-D1CC1157D196}"/>
            </a:ext>
          </a:extLst>
        </xdr:cNvPr>
        <xdr:cNvSpPr/>
      </xdr:nvSpPr>
      <xdr:spPr>
        <a:xfrm>
          <a:off x="2571750" y="1348295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103505</xdr:rowOff>
    </xdr:from>
    <xdr:to>
      <xdr:col>10</xdr:col>
      <xdr:colOff>165100</xdr:colOff>
      <xdr:row>82</xdr:row>
      <xdr:rowOff>33655</xdr:rowOff>
    </xdr:to>
    <xdr:sp macro="" textlink="">
      <xdr:nvSpPr>
        <xdr:cNvPr id="196" name="フローチャート: 判断 195">
          <a:extLst>
            <a:ext uri="{FF2B5EF4-FFF2-40B4-BE49-F238E27FC236}">
              <a16:creationId xmlns:a16="http://schemas.microsoft.com/office/drawing/2014/main" id="{C11FA6B8-269C-4575-82D9-7B6FB27E2515}"/>
            </a:ext>
          </a:extLst>
        </xdr:cNvPr>
        <xdr:cNvSpPr/>
      </xdr:nvSpPr>
      <xdr:spPr>
        <a:xfrm>
          <a:off x="1778000" y="1348295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50164</xdr:rowOff>
    </xdr:from>
    <xdr:to>
      <xdr:col>6</xdr:col>
      <xdr:colOff>38100</xdr:colOff>
      <xdr:row>81</xdr:row>
      <xdr:rowOff>151764</xdr:rowOff>
    </xdr:to>
    <xdr:sp macro="" textlink="">
      <xdr:nvSpPr>
        <xdr:cNvPr id="197" name="フローチャート: 判断 196">
          <a:extLst>
            <a:ext uri="{FF2B5EF4-FFF2-40B4-BE49-F238E27FC236}">
              <a16:creationId xmlns:a16="http://schemas.microsoft.com/office/drawing/2014/main" id="{692E9168-8FFD-4DBE-8D85-F20FBD859B96}"/>
            </a:ext>
          </a:extLst>
        </xdr:cNvPr>
        <xdr:cNvSpPr/>
      </xdr:nvSpPr>
      <xdr:spPr>
        <a:xfrm>
          <a:off x="984250" y="13429614"/>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198" name="テキスト ボックス 197">
          <a:extLst>
            <a:ext uri="{FF2B5EF4-FFF2-40B4-BE49-F238E27FC236}">
              <a16:creationId xmlns:a16="http://schemas.microsoft.com/office/drawing/2014/main" id="{BBB502F2-F42F-4F7B-B640-0B8180B3E537}"/>
            </a:ext>
          </a:extLst>
        </xdr:cNvPr>
        <xdr:cNvSpPr txBox="1"/>
      </xdr:nvSpPr>
      <xdr:spPr>
        <a:xfrm>
          <a:off x="40068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199" name="テキスト ボックス 198">
          <a:extLst>
            <a:ext uri="{FF2B5EF4-FFF2-40B4-BE49-F238E27FC236}">
              <a16:creationId xmlns:a16="http://schemas.microsoft.com/office/drawing/2014/main" id="{7E7CA3BE-38B3-4EB0-B360-AB7B7C2DA4D2}"/>
            </a:ext>
          </a:extLst>
        </xdr:cNvPr>
        <xdr:cNvSpPr txBox="1"/>
      </xdr:nvSpPr>
      <xdr:spPr>
        <a:xfrm>
          <a:off x="32575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00" name="テキスト ボックス 199">
          <a:extLst>
            <a:ext uri="{FF2B5EF4-FFF2-40B4-BE49-F238E27FC236}">
              <a16:creationId xmlns:a16="http://schemas.microsoft.com/office/drawing/2014/main" id="{E41CC030-F52B-4B1C-A5A8-8581B78BFBB7}"/>
            </a:ext>
          </a:extLst>
        </xdr:cNvPr>
        <xdr:cNvSpPr txBox="1"/>
      </xdr:nvSpPr>
      <xdr:spPr>
        <a:xfrm>
          <a:off x="24511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01" name="テキスト ボックス 200">
          <a:extLst>
            <a:ext uri="{FF2B5EF4-FFF2-40B4-BE49-F238E27FC236}">
              <a16:creationId xmlns:a16="http://schemas.microsoft.com/office/drawing/2014/main" id="{E01FFFA1-DA8C-40F3-95AA-A32EAB299E6B}"/>
            </a:ext>
          </a:extLst>
        </xdr:cNvPr>
        <xdr:cNvSpPr txBox="1"/>
      </xdr:nvSpPr>
      <xdr:spPr>
        <a:xfrm>
          <a:off x="16573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02" name="テキスト ボックス 201">
          <a:extLst>
            <a:ext uri="{FF2B5EF4-FFF2-40B4-BE49-F238E27FC236}">
              <a16:creationId xmlns:a16="http://schemas.microsoft.com/office/drawing/2014/main" id="{FEC06FE6-6F38-49DE-BA51-94252D169BBB}"/>
            </a:ext>
          </a:extLst>
        </xdr:cNvPr>
        <xdr:cNvSpPr txBox="1"/>
      </xdr:nvSpPr>
      <xdr:spPr>
        <a:xfrm>
          <a:off x="857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86</xdr:row>
      <xdr:rowOff>63500</xdr:rowOff>
    </xdr:from>
    <xdr:to>
      <xdr:col>24</xdr:col>
      <xdr:colOff>114300</xdr:colOff>
      <xdr:row>86</xdr:row>
      <xdr:rowOff>165100</xdr:rowOff>
    </xdr:to>
    <xdr:sp macro="" textlink="">
      <xdr:nvSpPr>
        <xdr:cNvPr id="203" name="楕円 202">
          <a:extLst>
            <a:ext uri="{FF2B5EF4-FFF2-40B4-BE49-F238E27FC236}">
              <a16:creationId xmlns:a16="http://schemas.microsoft.com/office/drawing/2014/main" id="{557BC794-DF5C-40B3-B851-B3867DA26DC1}"/>
            </a:ext>
          </a:extLst>
        </xdr:cNvPr>
        <xdr:cNvSpPr/>
      </xdr:nvSpPr>
      <xdr:spPr>
        <a:xfrm>
          <a:off x="4127500" y="14268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149877</xdr:rowOff>
    </xdr:from>
    <xdr:ext cx="469744" cy="259045"/>
    <xdr:sp macro="" textlink="">
      <xdr:nvSpPr>
        <xdr:cNvPr id="204" name="【福祉施設】&#10;有形固定資産減価償却率該当値テキスト">
          <a:extLst>
            <a:ext uri="{FF2B5EF4-FFF2-40B4-BE49-F238E27FC236}">
              <a16:creationId xmlns:a16="http://schemas.microsoft.com/office/drawing/2014/main" id="{BDC68C39-453A-4B4D-9E44-F8DD3135E392}"/>
            </a:ext>
          </a:extLst>
        </xdr:cNvPr>
        <xdr:cNvSpPr txBox="1"/>
      </xdr:nvSpPr>
      <xdr:spPr>
        <a:xfrm>
          <a:off x="4216400" y="14189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86</xdr:row>
      <xdr:rowOff>63500</xdr:rowOff>
    </xdr:from>
    <xdr:to>
      <xdr:col>20</xdr:col>
      <xdr:colOff>38100</xdr:colOff>
      <xdr:row>86</xdr:row>
      <xdr:rowOff>165100</xdr:rowOff>
    </xdr:to>
    <xdr:sp macro="" textlink="">
      <xdr:nvSpPr>
        <xdr:cNvPr id="205" name="楕円 204">
          <a:extLst>
            <a:ext uri="{FF2B5EF4-FFF2-40B4-BE49-F238E27FC236}">
              <a16:creationId xmlns:a16="http://schemas.microsoft.com/office/drawing/2014/main" id="{417C3ED8-A43B-4D7F-95F4-85D1247DC5AE}"/>
            </a:ext>
          </a:extLst>
        </xdr:cNvPr>
        <xdr:cNvSpPr/>
      </xdr:nvSpPr>
      <xdr:spPr>
        <a:xfrm>
          <a:off x="3384550" y="1426845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86</xdr:row>
      <xdr:rowOff>114300</xdr:rowOff>
    </xdr:from>
    <xdr:to>
      <xdr:col>24</xdr:col>
      <xdr:colOff>63500</xdr:colOff>
      <xdr:row>86</xdr:row>
      <xdr:rowOff>114300</xdr:rowOff>
    </xdr:to>
    <xdr:cxnSp macro="">
      <xdr:nvCxnSpPr>
        <xdr:cNvPr id="206" name="直線コネクタ 205">
          <a:extLst>
            <a:ext uri="{FF2B5EF4-FFF2-40B4-BE49-F238E27FC236}">
              <a16:creationId xmlns:a16="http://schemas.microsoft.com/office/drawing/2014/main" id="{07E66E98-05E2-4E10-8A82-C24952F070EC}"/>
            </a:ext>
          </a:extLst>
        </xdr:cNvPr>
        <xdr:cNvCxnSpPr/>
      </xdr:nvCxnSpPr>
      <xdr:spPr>
        <a:xfrm>
          <a:off x="3429000" y="14319250"/>
          <a:ext cx="7493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86</xdr:row>
      <xdr:rowOff>63500</xdr:rowOff>
    </xdr:from>
    <xdr:to>
      <xdr:col>15</xdr:col>
      <xdr:colOff>101600</xdr:colOff>
      <xdr:row>86</xdr:row>
      <xdr:rowOff>165100</xdr:rowOff>
    </xdr:to>
    <xdr:sp macro="" textlink="">
      <xdr:nvSpPr>
        <xdr:cNvPr id="207" name="楕円 206">
          <a:extLst>
            <a:ext uri="{FF2B5EF4-FFF2-40B4-BE49-F238E27FC236}">
              <a16:creationId xmlns:a16="http://schemas.microsoft.com/office/drawing/2014/main" id="{BE85F340-38B6-4AA1-B258-C2CC8AA55F09}"/>
            </a:ext>
          </a:extLst>
        </xdr:cNvPr>
        <xdr:cNvSpPr/>
      </xdr:nvSpPr>
      <xdr:spPr>
        <a:xfrm>
          <a:off x="2571750" y="14268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86</xdr:row>
      <xdr:rowOff>114300</xdr:rowOff>
    </xdr:from>
    <xdr:to>
      <xdr:col>19</xdr:col>
      <xdr:colOff>177800</xdr:colOff>
      <xdr:row>86</xdr:row>
      <xdr:rowOff>114300</xdr:rowOff>
    </xdr:to>
    <xdr:cxnSp macro="">
      <xdr:nvCxnSpPr>
        <xdr:cNvPr id="208" name="直線コネクタ 207">
          <a:extLst>
            <a:ext uri="{FF2B5EF4-FFF2-40B4-BE49-F238E27FC236}">
              <a16:creationId xmlns:a16="http://schemas.microsoft.com/office/drawing/2014/main" id="{BC059F86-8E0D-49E0-8F69-730F881DB8D7}"/>
            </a:ext>
          </a:extLst>
        </xdr:cNvPr>
        <xdr:cNvCxnSpPr/>
      </xdr:nvCxnSpPr>
      <xdr:spPr>
        <a:xfrm>
          <a:off x="2622550" y="14319250"/>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86</xdr:row>
      <xdr:rowOff>63500</xdr:rowOff>
    </xdr:from>
    <xdr:to>
      <xdr:col>10</xdr:col>
      <xdr:colOff>165100</xdr:colOff>
      <xdr:row>86</xdr:row>
      <xdr:rowOff>165100</xdr:rowOff>
    </xdr:to>
    <xdr:sp macro="" textlink="">
      <xdr:nvSpPr>
        <xdr:cNvPr id="209" name="楕円 208">
          <a:extLst>
            <a:ext uri="{FF2B5EF4-FFF2-40B4-BE49-F238E27FC236}">
              <a16:creationId xmlns:a16="http://schemas.microsoft.com/office/drawing/2014/main" id="{D384456E-1FF7-4301-AFE4-B246A8C9D0FD}"/>
            </a:ext>
          </a:extLst>
        </xdr:cNvPr>
        <xdr:cNvSpPr/>
      </xdr:nvSpPr>
      <xdr:spPr>
        <a:xfrm>
          <a:off x="1778000" y="14268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86</xdr:row>
      <xdr:rowOff>114300</xdr:rowOff>
    </xdr:from>
    <xdr:to>
      <xdr:col>15</xdr:col>
      <xdr:colOff>50800</xdr:colOff>
      <xdr:row>86</xdr:row>
      <xdr:rowOff>114300</xdr:rowOff>
    </xdr:to>
    <xdr:cxnSp macro="">
      <xdr:nvCxnSpPr>
        <xdr:cNvPr id="210" name="直線コネクタ 209">
          <a:extLst>
            <a:ext uri="{FF2B5EF4-FFF2-40B4-BE49-F238E27FC236}">
              <a16:creationId xmlns:a16="http://schemas.microsoft.com/office/drawing/2014/main" id="{640FFB53-8426-4518-8646-5A93906A607A}"/>
            </a:ext>
          </a:extLst>
        </xdr:cNvPr>
        <xdr:cNvCxnSpPr/>
      </xdr:nvCxnSpPr>
      <xdr:spPr>
        <a:xfrm>
          <a:off x="1828800" y="14319250"/>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86</xdr:row>
      <xdr:rowOff>63500</xdr:rowOff>
    </xdr:from>
    <xdr:to>
      <xdr:col>6</xdr:col>
      <xdr:colOff>38100</xdr:colOff>
      <xdr:row>86</xdr:row>
      <xdr:rowOff>165100</xdr:rowOff>
    </xdr:to>
    <xdr:sp macro="" textlink="">
      <xdr:nvSpPr>
        <xdr:cNvPr id="211" name="楕円 210">
          <a:extLst>
            <a:ext uri="{FF2B5EF4-FFF2-40B4-BE49-F238E27FC236}">
              <a16:creationId xmlns:a16="http://schemas.microsoft.com/office/drawing/2014/main" id="{B5B7B1B6-D556-4212-B46D-BA634649013B}"/>
            </a:ext>
          </a:extLst>
        </xdr:cNvPr>
        <xdr:cNvSpPr/>
      </xdr:nvSpPr>
      <xdr:spPr>
        <a:xfrm>
          <a:off x="984250" y="1426845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86</xdr:row>
      <xdr:rowOff>114300</xdr:rowOff>
    </xdr:from>
    <xdr:to>
      <xdr:col>10</xdr:col>
      <xdr:colOff>114300</xdr:colOff>
      <xdr:row>86</xdr:row>
      <xdr:rowOff>114300</xdr:rowOff>
    </xdr:to>
    <xdr:cxnSp macro="">
      <xdr:nvCxnSpPr>
        <xdr:cNvPr id="212" name="直線コネクタ 211">
          <a:extLst>
            <a:ext uri="{FF2B5EF4-FFF2-40B4-BE49-F238E27FC236}">
              <a16:creationId xmlns:a16="http://schemas.microsoft.com/office/drawing/2014/main" id="{A02EEE8E-1D64-436C-885E-CDF16478A7CF}"/>
            </a:ext>
          </a:extLst>
        </xdr:cNvPr>
        <xdr:cNvCxnSpPr/>
      </xdr:nvCxnSpPr>
      <xdr:spPr>
        <a:xfrm>
          <a:off x="1028700" y="1431925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69232</xdr:rowOff>
    </xdr:from>
    <xdr:ext cx="405111" cy="259045"/>
    <xdr:sp macro="" textlink="">
      <xdr:nvSpPr>
        <xdr:cNvPr id="213" name="n_1aveValue【福祉施設】&#10;有形固定資産減価償却率">
          <a:extLst>
            <a:ext uri="{FF2B5EF4-FFF2-40B4-BE49-F238E27FC236}">
              <a16:creationId xmlns:a16="http://schemas.microsoft.com/office/drawing/2014/main" id="{A63CC851-84BC-46BC-94D1-53467733A1A6}"/>
            </a:ext>
          </a:extLst>
        </xdr:cNvPr>
        <xdr:cNvSpPr txBox="1"/>
      </xdr:nvSpPr>
      <xdr:spPr>
        <a:xfrm>
          <a:off x="3239144" y="13283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50182</xdr:rowOff>
    </xdr:from>
    <xdr:ext cx="405111" cy="259045"/>
    <xdr:sp macro="" textlink="">
      <xdr:nvSpPr>
        <xdr:cNvPr id="214" name="n_2aveValue【福祉施設】&#10;有形固定資産減価償却率">
          <a:extLst>
            <a:ext uri="{FF2B5EF4-FFF2-40B4-BE49-F238E27FC236}">
              <a16:creationId xmlns:a16="http://schemas.microsoft.com/office/drawing/2014/main" id="{840E97B2-BFB6-4739-884D-48A686A5883B}"/>
            </a:ext>
          </a:extLst>
        </xdr:cNvPr>
        <xdr:cNvSpPr txBox="1"/>
      </xdr:nvSpPr>
      <xdr:spPr>
        <a:xfrm>
          <a:off x="2439044" y="13264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50182</xdr:rowOff>
    </xdr:from>
    <xdr:ext cx="405111" cy="259045"/>
    <xdr:sp macro="" textlink="">
      <xdr:nvSpPr>
        <xdr:cNvPr id="215" name="n_3aveValue【福祉施設】&#10;有形固定資産減価償却率">
          <a:extLst>
            <a:ext uri="{FF2B5EF4-FFF2-40B4-BE49-F238E27FC236}">
              <a16:creationId xmlns:a16="http://schemas.microsoft.com/office/drawing/2014/main" id="{68CCC829-135F-4C35-B544-966CE3C8BA30}"/>
            </a:ext>
          </a:extLst>
        </xdr:cNvPr>
        <xdr:cNvSpPr txBox="1"/>
      </xdr:nvSpPr>
      <xdr:spPr>
        <a:xfrm>
          <a:off x="1645294" y="13264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168291</xdr:rowOff>
    </xdr:from>
    <xdr:ext cx="405111" cy="259045"/>
    <xdr:sp macro="" textlink="">
      <xdr:nvSpPr>
        <xdr:cNvPr id="216" name="n_4aveValue【福祉施設】&#10;有形固定資産減価償却率">
          <a:extLst>
            <a:ext uri="{FF2B5EF4-FFF2-40B4-BE49-F238E27FC236}">
              <a16:creationId xmlns:a16="http://schemas.microsoft.com/office/drawing/2014/main" id="{B0256E97-2A2D-498C-B159-42A68F99BEFD}"/>
            </a:ext>
          </a:extLst>
        </xdr:cNvPr>
        <xdr:cNvSpPr txBox="1"/>
      </xdr:nvSpPr>
      <xdr:spPr>
        <a:xfrm>
          <a:off x="851544" y="13211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120727</xdr:colOff>
      <xdr:row>86</xdr:row>
      <xdr:rowOff>156227</xdr:rowOff>
    </xdr:from>
    <xdr:ext cx="469744" cy="259045"/>
    <xdr:sp macro="" textlink="">
      <xdr:nvSpPr>
        <xdr:cNvPr id="217" name="n_1mainValue【福祉施設】&#10;有形固定資産減価償却率">
          <a:extLst>
            <a:ext uri="{FF2B5EF4-FFF2-40B4-BE49-F238E27FC236}">
              <a16:creationId xmlns:a16="http://schemas.microsoft.com/office/drawing/2014/main" id="{44859B83-BA6C-4429-A065-B48676289B91}"/>
            </a:ext>
          </a:extLst>
        </xdr:cNvPr>
        <xdr:cNvSpPr txBox="1"/>
      </xdr:nvSpPr>
      <xdr:spPr>
        <a:xfrm>
          <a:off x="3206827" y="14361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6427</xdr:colOff>
      <xdr:row>86</xdr:row>
      <xdr:rowOff>156227</xdr:rowOff>
    </xdr:from>
    <xdr:ext cx="469744" cy="259045"/>
    <xdr:sp macro="" textlink="">
      <xdr:nvSpPr>
        <xdr:cNvPr id="218" name="n_2mainValue【福祉施設】&#10;有形固定資産減価償却率">
          <a:extLst>
            <a:ext uri="{FF2B5EF4-FFF2-40B4-BE49-F238E27FC236}">
              <a16:creationId xmlns:a16="http://schemas.microsoft.com/office/drawing/2014/main" id="{DD4F5499-3CE0-49DC-9800-2C2D66CE906B}"/>
            </a:ext>
          </a:extLst>
        </xdr:cNvPr>
        <xdr:cNvSpPr txBox="1"/>
      </xdr:nvSpPr>
      <xdr:spPr>
        <a:xfrm>
          <a:off x="2406727" y="14361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69927</xdr:colOff>
      <xdr:row>86</xdr:row>
      <xdr:rowOff>156227</xdr:rowOff>
    </xdr:from>
    <xdr:ext cx="469744" cy="259045"/>
    <xdr:sp macro="" textlink="">
      <xdr:nvSpPr>
        <xdr:cNvPr id="219" name="n_3mainValue【福祉施設】&#10;有形固定資産減価償却率">
          <a:extLst>
            <a:ext uri="{FF2B5EF4-FFF2-40B4-BE49-F238E27FC236}">
              <a16:creationId xmlns:a16="http://schemas.microsoft.com/office/drawing/2014/main" id="{C64D4276-2163-4DC5-8EB1-5D73504CD105}"/>
            </a:ext>
          </a:extLst>
        </xdr:cNvPr>
        <xdr:cNvSpPr txBox="1"/>
      </xdr:nvSpPr>
      <xdr:spPr>
        <a:xfrm>
          <a:off x="1612977" y="14361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133427</xdr:colOff>
      <xdr:row>86</xdr:row>
      <xdr:rowOff>156227</xdr:rowOff>
    </xdr:from>
    <xdr:ext cx="469744" cy="259045"/>
    <xdr:sp macro="" textlink="">
      <xdr:nvSpPr>
        <xdr:cNvPr id="220" name="n_4mainValue【福祉施設】&#10;有形固定資産減価償却率">
          <a:extLst>
            <a:ext uri="{FF2B5EF4-FFF2-40B4-BE49-F238E27FC236}">
              <a16:creationId xmlns:a16="http://schemas.microsoft.com/office/drawing/2014/main" id="{FA6A1E06-9B7A-462B-8041-3FC85318067E}"/>
            </a:ext>
          </a:extLst>
        </xdr:cNvPr>
        <xdr:cNvSpPr txBox="1"/>
      </xdr:nvSpPr>
      <xdr:spPr>
        <a:xfrm>
          <a:off x="819227" y="14361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21" name="正方形/長方形 220">
          <a:extLst>
            <a:ext uri="{FF2B5EF4-FFF2-40B4-BE49-F238E27FC236}">
              <a16:creationId xmlns:a16="http://schemas.microsoft.com/office/drawing/2014/main" id="{5809C32F-3DBC-4DE7-9EE7-3773AA824548}"/>
            </a:ext>
          </a:extLst>
        </xdr:cNvPr>
        <xdr:cNvSpPr/>
      </xdr:nvSpPr>
      <xdr:spPr>
        <a:xfrm>
          <a:off x="5956300" y="113855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22" name="正方形/長方形 221">
          <a:extLst>
            <a:ext uri="{FF2B5EF4-FFF2-40B4-BE49-F238E27FC236}">
              <a16:creationId xmlns:a16="http://schemas.microsoft.com/office/drawing/2014/main" id="{BFC9C449-7802-4975-AA46-724C83581F10}"/>
            </a:ext>
          </a:extLst>
        </xdr:cNvPr>
        <xdr:cNvSpPr/>
      </xdr:nvSpPr>
      <xdr:spPr>
        <a:xfrm>
          <a:off x="60642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23" name="正方形/長方形 222">
          <a:extLst>
            <a:ext uri="{FF2B5EF4-FFF2-40B4-BE49-F238E27FC236}">
              <a16:creationId xmlns:a16="http://schemas.microsoft.com/office/drawing/2014/main" id="{96861B18-5326-4CED-AD0F-83246F8C8064}"/>
            </a:ext>
          </a:extLst>
        </xdr:cNvPr>
        <xdr:cNvSpPr/>
      </xdr:nvSpPr>
      <xdr:spPr>
        <a:xfrm>
          <a:off x="60642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24" name="正方形/長方形 223">
          <a:extLst>
            <a:ext uri="{FF2B5EF4-FFF2-40B4-BE49-F238E27FC236}">
              <a16:creationId xmlns:a16="http://schemas.microsoft.com/office/drawing/2014/main" id="{8D0C5C6D-ACBD-4D47-B201-740D069FF184}"/>
            </a:ext>
          </a:extLst>
        </xdr:cNvPr>
        <xdr:cNvSpPr/>
      </xdr:nvSpPr>
      <xdr:spPr>
        <a:xfrm>
          <a:off x="69850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25" name="正方形/長方形 224">
          <a:extLst>
            <a:ext uri="{FF2B5EF4-FFF2-40B4-BE49-F238E27FC236}">
              <a16:creationId xmlns:a16="http://schemas.microsoft.com/office/drawing/2014/main" id="{7EAFB3BC-061A-458A-800B-2C3BF4A4F7AF}"/>
            </a:ext>
          </a:extLst>
        </xdr:cNvPr>
        <xdr:cNvSpPr/>
      </xdr:nvSpPr>
      <xdr:spPr>
        <a:xfrm>
          <a:off x="69850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26" name="正方形/長方形 225">
          <a:extLst>
            <a:ext uri="{FF2B5EF4-FFF2-40B4-BE49-F238E27FC236}">
              <a16:creationId xmlns:a16="http://schemas.microsoft.com/office/drawing/2014/main" id="{45B6B546-FFEE-4063-82DA-323E95A01278}"/>
            </a:ext>
          </a:extLst>
        </xdr:cNvPr>
        <xdr:cNvSpPr/>
      </xdr:nvSpPr>
      <xdr:spPr>
        <a:xfrm>
          <a:off x="80137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27" name="正方形/長方形 226">
          <a:extLst>
            <a:ext uri="{FF2B5EF4-FFF2-40B4-BE49-F238E27FC236}">
              <a16:creationId xmlns:a16="http://schemas.microsoft.com/office/drawing/2014/main" id="{D61B9022-C2ED-4B8B-8094-77B1F1725B7B}"/>
            </a:ext>
          </a:extLst>
        </xdr:cNvPr>
        <xdr:cNvSpPr/>
      </xdr:nvSpPr>
      <xdr:spPr>
        <a:xfrm>
          <a:off x="80137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28" name="正方形/長方形 227">
          <a:extLst>
            <a:ext uri="{FF2B5EF4-FFF2-40B4-BE49-F238E27FC236}">
              <a16:creationId xmlns:a16="http://schemas.microsoft.com/office/drawing/2014/main" id="{44308EFE-94A5-4399-8363-4D95DF7A0639}"/>
            </a:ext>
          </a:extLst>
        </xdr:cNvPr>
        <xdr:cNvSpPr/>
      </xdr:nvSpPr>
      <xdr:spPr>
        <a:xfrm>
          <a:off x="5956300" y="124841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29" name="テキスト ボックス 228">
          <a:extLst>
            <a:ext uri="{FF2B5EF4-FFF2-40B4-BE49-F238E27FC236}">
              <a16:creationId xmlns:a16="http://schemas.microsoft.com/office/drawing/2014/main" id="{11AC4BE2-6087-4AB1-8023-79366A266B77}"/>
            </a:ext>
          </a:extLst>
        </xdr:cNvPr>
        <xdr:cNvSpPr txBox="1"/>
      </xdr:nvSpPr>
      <xdr:spPr>
        <a:xfrm>
          <a:off x="5918200" y="122999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30" name="直線コネクタ 229">
          <a:extLst>
            <a:ext uri="{FF2B5EF4-FFF2-40B4-BE49-F238E27FC236}">
              <a16:creationId xmlns:a16="http://schemas.microsoft.com/office/drawing/2014/main" id="{64399CAA-E586-4E0C-A805-5298BA81DE0D}"/>
            </a:ext>
          </a:extLst>
        </xdr:cNvPr>
        <xdr:cNvCxnSpPr/>
      </xdr:nvCxnSpPr>
      <xdr:spPr>
        <a:xfrm>
          <a:off x="5956300" y="14687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231" name="直線コネクタ 230">
          <a:extLst>
            <a:ext uri="{FF2B5EF4-FFF2-40B4-BE49-F238E27FC236}">
              <a16:creationId xmlns:a16="http://schemas.microsoft.com/office/drawing/2014/main" id="{489A4666-6D20-44AD-B0F9-D2525A6A3335}"/>
            </a:ext>
          </a:extLst>
        </xdr:cNvPr>
        <xdr:cNvCxnSpPr/>
      </xdr:nvCxnSpPr>
      <xdr:spPr>
        <a:xfrm>
          <a:off x="5956300" y="14319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232" name="テキスト ボックス 231">
          <a:extLst>
            <a:ext uri="{FF2B5EF4-FFF2-40B4-BE49-F238E27FC236}">
              <a16:creationId xmlns:a16="http://schemas.microsoft.com/office/drawing/2014/main" id="{219FA71C-D013-4489-BE92-6381CE615EC2}"/>
            </a:ext>
          </a:extLst>
        </xdr:cNvPr>
        <xdr:cNvSpPr txBox="1"/>
      </xdr:nvSpPr>
      <xdr:spPr>
        <a:xfrm>
          <a:off x="55272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233" name="直線コネクタ 232">
          <a:extLst>
            <a:ext uri="{FF2B5EF4-FFF2-40B4-BE49-F238E27FC236}">
              <a16:creationId xmlns:a16="http://schemas.microsoft.com/office/drawing/2014/main" id="{A1EAD46B-7A29-4EC6-96F3-F79B632C95B8}"/>
            </a:ext>
          </a:extLst>
        </xdr:cNvPr>
        <xdr:cNvCxnSpPr/>
      </xdr:nvCxnSpPr>
      <xdr:spPr>
        <a:xfrm>
          <a:off x="5956300" y="13950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234" name="テキスト ボックス 233">
          <a:extLst>
            <a:ext uri="{FF2B5EF4-FFF2-40B4-BE49-F238E27FC236}">
              <a16:creationId xmlns:a16="http://schemas.microsoft.com/office/drawing/2014/main" id="{14E28D58-E76F-46D7-9D0F-5E480DC5CC5D}"/>
            </a:ext>
          </a:extLst>
        </xdr:cNvPr>
        <xdr:cNvSpPr txBox="1"/>
      </xdr:nvSpPr>
      <xdr:spPr>
        <a:xfrm>
          <a:off x="5527221" y="13815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235" name="直線コネクタ 234">
          <a:extLst>
            <a:ext uri="{FF2B5EF4-FFF2-40B4-BE49-F238E27FC236}">
              <a16:creationId xmlns:a16="http://schemas.microsoft.com/office/drawing/2014/main" id="{93749216-23BF-4A96-B7E7-E7FDB3563091}"/>
            </a:ext>
          </a:extLst>
        </xdr:cNvPr>
        <xdr:cNvCxnSpPr/>
      </xdr:nvCxnSpPr>
      <xdr:spPr>
        <a:xfrm>
          <a:off x="5956300" y="13582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236" name="テキスト ボックス 235">
          <a:extLst>
            <a:ext uri="{FF2B5EF4-FFF2-40B4-BE49-F238E27FC236}">
              <a16:creationId xmlns:a16="http://schemas.microsoft.com/office/drawing/2014/main" id="{4B08B50E-9B4B-46A5-8AAC-0C35D98C7A4F}"/>
            </a:ext>
          </a:extLst>
        </xdr:cNvPr>
        <xdr:cNvSpPr txBox="1"/>
      </xdr:nvSpPr>
      <xdr:spPr>
        <a:xfrm>
          <a:off x="5527221" y="1344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237" name="直線コネクタ 236">
          <a:extLst>
            <a:ext uri="{FF2B5EF4-FFF2-40B4-BE49-F238E27FC236}">
              <a16:creationId xmlns:a16="http://schemas.microsoft.com/office/drawing/2014/main" id="{A1F8FADD-C5F0-4FF3-BCE0-100D46684FA3}"/>
            </a:ext>
          </a:extLst>
        </xdr:cNvPr>
        <xdr:cNvCxnSpPr/>
      </xdr:nvCxnSpPr>
      <xdr:spPr>
        <a:xfrm>
          <a:off x="5956300" y="132143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238" name="テキスト ボックス 237">
          <a:extLst>
            <a:ext uri="{FF2B5EF4-FFF2-40B4-BE49-F238E27FC236}">
              <a16:creationId xmlns:a16="http://schemas.microsoft.com/office/drawing/2014/main" id="{F8FFD239-565E-4238-9897-6EDF62304320}"/>
            </a:ext>
          </a:extLst>
        </xdr:cNvPr>
        <xdr:cNvSpPr txBox="1"/>
      </xdr:nvSpPr>
      <xdr:spPr>
        <a:xfrm>
          <a:off x="5527221" y="13078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239" name="直線コネクタ 238">
          <a:extLst>
            <a:ext uri="{FF2B5EF4-FFF2-40B4-BE49-F238E27FC236}">
              <a16:creationId xmlns:a16="http://schemas.microsoft.com/office/drawing/2014/main" id="{32263F87-08FE-47F7-A558-261930F0ABE3}"/>
            </a:ext>
          </a:extLst>
        </xdr:cNvPr>
        <xdr:cNvCxnSpPr/>
      </xdr:nvCxnSpPr>
      <xdr:spPr>
        <a:xfrm>
          <a:off x="5956300" y="12852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240" name="テキスト ボックス 239">
          <a:extLst>
            <a:ext uri="{FF2B5EF4-FFF2-40B4-BE49-F238E27FC236}">
              <a16:creationId xmlns:a16="http://schemas.microsoft.com/office/drawing/2014/main" id="{C62355C1-F9D9-44CA-B4D9-49C9ED85444A}"/>
            </a:ext>
          </a:extLst>
        </xdr:cNvPr>
        <xdr:cNvSpPr txBox="1"/>
      </xdr:nvSpPr>
      <xdr:spPr>
        <a:xfrm>
          <a:off x="5527221" y="12716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41" name="直線コネクタ 240">
          <a:extLst>
            <a:ext uri="{FF2B5EF4-FFF2-40B4-BE49-F238E27FC236}">
              <a16:creationId xmlns:a16="http://schemas.microsoft.com/office/drawing/2014/main" id="{FBD0571A-9608-406A-983F-5D479A0B0CAA}"/>
            </a:ext>
          </a:extLst>
        </xdr:cNvPr>
        <xdr:cNvCxnSpPr/>
      </xdr:nvCxnSpPr>
      <xdr:spPr>
        <a:xfrm>
          <a:off x="5956300" y="1248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242" name="テキスト ボックス 241">
          <a:extLst>
            <a:ext uri="{FF2B5EF4-FFF2-40B4-BE49-F238E27FC236}">
              <a16:creationId xmlns:a16="http://schemas.microsoft.com/office/drawing/2014/main" id="{C71E1622-6C91-44D3-89FC-52BBE0FB3A9E}"/>
            </a:ext>
          </a:extLst>
        </xdr:cNvPr>
        <xdr:cNvSpPr txBox="1"/>
      </xdr:nvSpPr>
      <xdr:spPr>
        <a:xfrm>
          <a:off x="5527221" y="1234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43" name="【福祉施設】&#10;一人当たり面積グラフ枠">
          <a:extLst>
            <a:ext uri="{FF2B5EF4-FFF2-40B4-BE49-F238E27FC236}">
              <a16:creationId xmlns:a16="http://schemas.microsoft.com/office/drawing/2014/main" id="{06177699-838F-42D9-AE9C-E84FDE60F25F}"/>
            </a:ext>
          </a:extLst>
        </xdr:cNvPr>
        <xdr:cNvSpPr/>
      </xdr:nvSpPr>
      <xdr:spPr>
        <a:xfrm>
          <a:off x="5956300" y="124841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170307</xdr:rowOff>
    </xdr:from>
    <xdr:to>
      <xdr:col>54</xdr:col>
      <xdr:colOff>189865</xdr:colOff>
      <xdr:row>86</xdr:row>
      <xdr:rowOff>108965</xdr:rowOff>
    </xdr:to>
    <xdr:cxnSp macro="">
      <xdr:nvCxnSpPr>
        <xdr:cNvPr id="244" name="直線コネクタ 243">
          <a:extLst>
            <a:ext uri="{FF2B5EF4-FFF2-40B4-BE49-F238E27FC236}">
              <a16:creationId xmlns:a16="http://schemas.microsoft.com/office/drawing/2014/main" id="{38C850B3-5FEA-4746-A3F1-80C33D531AB8}"/>
            </a:ext>
          </a:extLst>
        </xdr:cNvPr>
        <xdr:cNvCxnSpPr/>
      </xdr:nvCxnSpPr>
      <xdr:spPr>
        <a:xfrm flipV="1">
          <a:off x="9429115" y="13048107"/>
          <a:ext cx="0" cy="12658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112792</xdr:rowOff>
    </xdr:from>
    <xdr:ext cx="469744" cy="259045"/>
    <xdr:sp macro="" textlink="">
      <xdr:nvSpPr>
        <xdr:cNvPr id="245" name="【福祉施設】&#10;一人当たり面積最小値テキスト">
          <a:extLst>
            <a:ext uri="{FF2B5EF4-FFF2-40B4-BE49-F238E27FC236}">
              <a16:creationId xmlns:a16="http://schemas.microsoft.com/office/drawing/2014/main" id="{880ACDA2-0C8C-430D-8B88-C256A7591808}"/>
            </a:ext>
          </a:extLst>
        </xdr:cNvPr>
        <xdr:cNvSpPr txBox="1"/>
      </xdr:nvSpPr>
      <xdr:spPr>
        <a:xfrm>
          <a:off x="9467850" y="14317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108965</xdr:rowOff>
    </xdr:from>
    <xdr:to>
      <xdr:col>55</xdr:col>
      <xdr:colOff>88900</xdr:colOff>
      <xdr:row>86</xdr:row>
      <xdr:rowOff>108965</xdr:rowOff>
    </xdr:to>
    <xdr:cxnSp macro="">
      <xdr:nvCxnSpPr>
        <xdr:cNvPr id="246" name="直線コネクタ 245">
          <a:extLst>
            <a:ext uri="{FF2B5EF4-FFF2-40B4-BE49-F238E27FC236}">
              <a16:creationId xmlns:a16="http://schemas.microsoft.com/office/drawing/2014/main" id="{2759F5B8-34B8-475E-8C07-ECE1D4638687}"/>
            </a:ext>
          </a:extLst>
        </xdr:cNvPr>
        <xdr:cNvCxnSpPr/>
      </xdr:nvCxnSpPr>
      <xdr:spPr>
        <a:xfrm>
          <a:off x="9359900" y="1431391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116984</xdr:rowOff>
    </xdr:from>
    <xdr:ext cx="469744" cy="259045"/>
    <xdr:sp macro="" textlink="">
      <xdr:nvSpPr>
        <xdr:cNvPr id="247" name="【福祉施設】&#10;一人当たり面積最大値テキスト">
          <a:extLst>
            <a:ext uri="{FF2B5EF4-FFF2-40B4-BE49-F238E27FC236}">
              <a16:creationId xmlns:a16="http://schemas.microsoft.com/office/drawing/2014/main" id="{AF66242D-C432-4707-8E7B-84987D3DA1CE}"/>
            </a:ext>
          </a:extLst>
        </xdr:cNvPr>
        <xdr:cNvSpPr txBox="1"/>
      </xdr:nvSpPr>
      <xdr:spPr>
        <a:xfrm>
          <a:off x="9467850" y="128360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170307</xdr:rowOff>
    </xdr:from>
    <xdr:to>
      <xdr:col>55</xdr:col>
      <xdr:colOff>88900</xdr:colOff>
      <xdr:row>78</xdr:row>
      <xdr:rowOff>170307</xdr:rowOff>
    </xdr:to>
    <xdr:cxnSp macro="">
      <xdr:nvCxnSpPr>
        <xdr:cNvPr id="248" name="直線コネクタ 247">
          <a:extLst>
            <a:ext uri="{FF2B5EF4-FFF2-40B4-BE49-F238E27FC236}">
              <a16:creationId xmlns:a16="http://schemas.microsoft.com/office/drawing/2014/main" id="{2E58084C-9BB5-4544-9184-2140C3DE6CA3}"/>
            </a:ext>
          </a:extLst>
        </xdr:cNvPr>
        <xdr:cNvCxnSpPr/>
      </xdr:nvCxnSpPr>
      <xdr:spPr>
        <a:xfrm>
          <a:off x="9359900" y="1304810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50944</xdr:rowOff>
    </xdr:from>
    <xdr:ext cx="469744" cy="259045"/>
    <xdr:sp macro="" textlink="">
      <xdr:nvSpPr>
        <xdr:cNvPr id="249" name="【福祉施設】&#10;一人当たり面積平均値テキスト">
          <a:extLst>
            <a:ext uri="{FF2B5EF4-FFF2-40B4-BE49-F238E27FC236}">
              <a16:creationId xmlns:a16="http://schemas.microsoft.com/office/drawing/2014/main" id="{84F0B025-98A1-4EFE-8CAB-A618E1ECA59D}"/>
            </a:ext>
          </a:extLst>
        </xdr:cNvPr>
        <xdr:cNvSpPr txBox="1"/>
      </xdr:nvSpPr>
      <xdr:spPr>
        <a:xfrm>
          <a:off x="9467850" y="139256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28067</xdr:rowOff>
    </xdr:from>
    <xdr:to>
      <xdr:col>55</xdr:col>
      <xdr:colOff>50800</xdr:colOff>
      <xdr:row>85</xdr:row>
      <xdr:rowOff>129667</xdr:rowOff>
    </xdr:to>
    <xdr:sp macro="" textlink="">
      <xdr:nvSpPr>
        <xdr:cNvPr id="250" name="フローチャート: 判断 249">
          <a:extLst>
            <a:ext uri="{FF2B5EF4-FFF2-40B4-BE49-F238E27FC236}">
              <a16:creationId xmlns:a16="http://schemas.microsoft.com/office/drawing/2014/main" id="{C7A43601-7666-4D79-B110-EB6FC4CFF29A}"/>
            </a:ext>
          </a:extLst>
        </xdr:cNvPr>
        <xdr:cNvSpPr/>
      </xdr:nvSpPr>
      <xdr:spPr>
        <a:xfrm>
          <a:off x="9398000" y="14067917"/>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33782</xdr:rowOff>
    </xdr:from>
    <xdr:to>
      <xdr:col>50</xdr:col>
      <xdr:colOff>165100</xdr:colOff>
      <xdr:row>85</xdr:row>
      <xdr:rowOff>135382</xdr:rowOff>
    </xdr:to>
    <xdr:sp macro="" textlink="">
      <xdr:nvSpPr>
        <xdr:cNvPr id="251" name="フローチャート: 判断 250">
          <a:extLst>
            <a:ext uri="{FF2B5EF4-FFF2-40B4-BE49-F238E27FC236}">
              <a16:creationId xmlns:a16="http://schemas.microsoft.com/office/drawing/2014/main" id="{3873516E-A008-4EC2-A54E-97C9F586DBEA}"/>
            </a:ext>
          </a:extLst>
        </xdr:cNvPr>
        <xdr:cNvSpPr/>
      </xdr:nvSpPr>
      <xdr:spPr>
        <a:xfrm>
          <a:off x="8636000" y="140736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58928</xdr:rowOff>
    </xdr:from>
    <xdr:to>
      <xdr:col>46</xdr:col>
      <xdr:colOff>38100</xdr:colOff>
      <xdr:row>85</xdr:row>
      <xdr:rowOff>160528</xdr:rowOff>
    </xdr:to>
    <xdr:sp macro="" textlink="">
      <xdr:nvSpPr>
        <xdr:cNvPr id="252" name="フローチャート: 判断 251">
          <a:extLst>
            <a:ext uri="{FF2B5EF4-FFF2-40B4-BE49-F238E27FC236}">
              <a16:creationId xmlns:a16="http://schemas.microsoft.com/office/drawing/2014/main" id="{8C7BBD3F-352E-4101-805A-5A8C697753E8}"/>
            </a:ext>
          </a:extLst>
        </xdr:cNvPr>
        <xdr:cNvSpPr/>
      </xdr:nvSpPr>
      <xdr:spPr>
        <a:xfrm>
          <a:off x="7842250" y="14098778"/>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78739</xdr:rowOff>
    </xdr:from>
    <xdr:to>
      <xdr:col>41</xdr:col>
      <xdr:colOff>101600</xdr:colOff>
      <xdr:row>86</xdr:row>
      <xdr:rowOff>8889</xdr:rowOff>
    </xdr:to>
    <xdr:sp macro="" textlink="">
      <xdr:nvSpPr>
        <xdr:cNvPr id="253" name="フローチャート: 判断 252">
          <a:extLst>
            <a:ext uri="{FF2B5EF4-FFF2-40B4-BE49-F238E27FC236}">
              <a16:creationId xmlns:a16="http://schemas.microsoft.com/office/drawing/2014/main" id="{A94E5340-1737-4EF3-9A76-4ED14EC36F67}"/>
            </a:ext>
          </a:extLst>
        </xdr:cNvPr>
        <xdr:cNvSpPr/>
      </xdr:nvSpPr>
      <xdr:spPr>
        <a:xfrm>
          <a:off x="7029450" y="1411858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90170</xdr:rowOff>
    </xdr:from>
    <xdr:to>
      <xdr:col>36</xdr:col>
      <xdr:colOff>165100</xdr:colOff>
      <xdr:row>86</xdr:row>
      <xdr:rowOff>20320</xdr:rowOff>
    </xdr:to>
    <xdr:sp macro="" textlink="">
      <xdr:nvSpPr>
        <xdr:cNvPr id="254" name="フローチャート: 判断 253">
          <a:extLst>
            <a:ext uri="{FF2B5EF4-FFF2-40B4-BE49-F238E27FC236}">
              <a16:creationId xmlns:a16="http://schemas.microsoft.com/office/drawing/2014/main" id="{DEDD2704-BF3D-4888-A02F-ACE2F0C52F52}"/>
            </a:ext>
          </a:extLst>
        </xdr:cNvPr>
        <xdr:cNvSpPr/>
      </xdr:nvSpPr>
      <xdr:spPr>
        <a:xfrm>
          <a:off x="6235700" y="1413002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255" name="テキスト ボックス 254">
          <a:extLst>
            <a:ext uri="{FF2B5EF4-FFF2-40B4-BE49-F238E27FC236}">
              <a16:creationId xmlns:a16="http://schemas.microsoft.com/office/drawing/2014/main" id="{5E2FEC79-0936-498C-9A29-9CA37EC249D6}"/>
            </a:ext>
          </a:extLst>
        </xdr:cNvPr>
        <xdr:cNvSpPr txBox="1"/>
      </xdr:nvSpPr>
      <xdr:spPr>
        <a:xfrm>
          <a:off x="92583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56" name="テキスト ボックス 255">
          <a:extLst>
            <a:ext uri="{FF2B5EF4-FFF2-40B4-BE49-F238E27FC236}">
              <a16:creationId xmlns:a16="http://schemas.microsoft.com/office/drawing/2014/main" id="{164878B1-BB52-4211-A46D-7330FF084575}"/>
            </a:ext>
          </a:extLst>
        </xdr:cNvPr>
        <xdr:cNvSpPr txBox="1"/>
      </xdr:nvSpPr>
      <xdr:spPr>
        <a:xfrm>
          <a:off x="85153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57" name="テキスト ボックス 256">
          <a:extLst>
            <a:ext uri="{FF2B5EF4-FFF2-40B4-BE49-F238E27FC236}">
              <a16:creationId xmlns:a16="http://schemas.microsoft.com/office/drawing/2014/main" id="{9C63A463-293A-4172-86F4-BF8CFC197C7E}"/>
            </a:ext>
          </a:extLst>
        </xdr:cNvPr>
        <xdr:cNvSpPr txBox="1"/>
      </xdr:nvSpPr>
      <xdr:spPr>
        <a:xfrm>
          <a:off x="7715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58" name="テキスト ボックス 257">
          <a:extLst>
            <a:ext uri="{FF2B5EF4-FFF2-40B4-BE49-F238E27FC236}">
              <a16:creationId xmlns:a16="http://schemas.microsoft.com/office/drawing/2014/main" id="{4CF01109-A9A9-4AD4-A9FC-FD888638855A}"/>
            </a:ext>
          </a:extLst>
        </xdr:cNvPr>
        <xdr:cNvSpPr txBox="1"/>
      </xdr:nvSpPr>
      <xdr:spPr>
        <a:xfrm>
          <a:off x="6908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59" name="テキスト ボックス 258">
          <a:extLst>
            <a:ext uri="{FF2B5EF4-FFF2-40B4-BE49-F238E27FC236}">
              <a16:creationId xmlns:a16="http://schemas.microsoft.com/office/drawing/2014/main" id="{371858FD-437A-434B-A270-C67E7F1DCB3C}"/>
            </a:ext>
          </a:extLst>
        </xdr:cNvPr>
        <xdr:cNvSpPr txBox="1"/>
      </xdr:nvSpPr>
      <xdr:spPr>
        <a:xfrm>
          <a:off x="61150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58165</xdr:rowOff>
    </xdr:from>
    <xdr:to>
      <xdr:col>55</xdr:col>
      <xdr:colOff>50800</xdr:colOff>
      <xdr:row>86</xdr:row>
      <xdr:rowOff>159765</xdr:rowOff>
    </xdr:to>
    <xdr:sp macro="" textlink="">
      <xdr:nvSpPr>
        <xdr:cNvPr id="260" name="楕円 259">
          <a:extLst>
            <a:ext uri="{FF2B5EF4-FFF2-40B4-BE49-F238E27FC236}">
              <a16:creationId xmlns:a16="http://schemas.microsoft.com/office/drawing/2014/main" id="{701C5DD0-EA8E-469F-B199-07A067C46804}"/>
            </a:ext>
          </a:extLst>
        </xdr:cNvPr>
        <xdr:cNvSpPr/>
      </xdr:nvSpPr>
      <xdr:spPr>
        <a:xfrm>
          <a:off x="9398000" y="1426311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144542</xdr:rowOff>
    </xdr:from>
    <xdr:ext cx="469744" cy="259045"/>
    <xdr:sp macro="" textlink="">
      <xdr:nvSpPr>
        <xdr:cNvPr id="261" name="【福祉施設】&#10;一人当たり面積該当値テキスト">
          <a:extLst>
            <a:ext uri="{FF2B5EF4-FFF2-40B4-BE49-F238E27FC236}">
              <a16:creationId xmlns:a16="http://schemas.microsoft.com/office/drawing/2014/main" id="{9C2833FB-5CF8-4E78-A39B-3E778FB440AC}"/>
            </a:ext>
          </a:extLst>
        </xdr:cNvPr>
        <xdr:cNvSpPr txBox="1"/>
      </xdr:nvSpPr>
      <xdr:spPr>
        <a:xfrm>
          <a:off x="9467850" y="141843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58165</xdr:rowOff>
    </xdr:from>
    <xdr:to>
      <xdr:col>50</xdr:col>
      <xdr:colOff>165100</xdr:colOff>
      <xdr:row>86</xdr:row>
      <xdr:rowOff>159765</xdr:rowOff>
    </xdr:to>
    <xdr:sp macro="" textlink="">
      <xdr:nvSpPr>
        <xdr:cNvPr id="262" name="楕円 261">
          <a:extLst>
            <a:ext uri="{FF2B5EF4-FFF2-40B4-BE49-F238E27FC236}">
              <a16:creationId xmlns:a16="http://schemas.microsoft.com/office/drawing/2014/main" id="{DF25C048-5B34-45BA-9D2E-1A445F980F5C}"/>
            </a:ext>
          </a:extLst>
        </xdr:cNvPr>
        <xdr:cNvSpPr/>
      </xdr:nvSpPr>
      <xdr:spPr>
        <a:xfrm>
          <a:off x="8636000" y="14263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108965</xdr:rowOff>
    </xdr:from>
    <xdr:to>
      <xdr:col>55</xdr:col>
      <xdr:colOff>0</xdr:colOff>
      <xdr:row>86</xdr:row>
      <xdr:rowOff>108965</xdr:rowOff>
    </xdr:to>
    <xdr:cxnSp macro="">
      <xdr:nvCxnSpPr>
        <xdr:cNvPr id="263" name="直線コネクタ 262">
          <a:extLst>
            <a:ext uri="{FF2B5EF4-FFF2-40B4-BE49-F238E27FC236}">
              <a16:creationId xmlns:a16="http://schemas.microsoft.com/office/drawing/2014/main" id="{856F6B0B-4C33-491A-89A9-5EDE59E3266F}"/>
            </a:ext>
          </a:extLst>
        </xdr:cNvPr>
        <xdr:cNvCxnSpPr/>
      </xdr:nvCxnSpPr>
      <xdr:spPr>
        <a:xfrm>
          <a:off x="8686800" y="14313915"/>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58165</xdr:rowOff>
    </xdr:from>
    <xdr:to>
      <xdr:col>46</xdr:col>
      <xdr:colOff>38100</xdr:colOff>
      <xdr:row>86</xdr:row>
      <xdr:rowOff>159765</xdr:rowOff>
    </xdr:to>
    <xdr:sp macro="" textlink="">
      <xdr:nvSpPr>
        <xdr:cNvPr id="264" name="楕円 263">
          <a:extLst>
            <a:ext uri="{FF2B5EF4-FFF2-40B4-BE49-F238E27FC236}">
              <a16:creationId xmlns:a16="http://schemas.microsoft.com/office/drawing/2014/main" id="{42200F6E-4B2E-4E8F-B85C-9AD1A2B99056}"/>
            </a:ext>
          </a:extLst>
        </xdr:cNvPr>
        <xdr:cNvSpPr/>
      </xdr:nvSpPr>
      <xdr:spPr>
        <a:xfrm>
          <a:off x="7842250" y="1426311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108965</xdr:rowOff>
    </xdr:from>
    <xdr:to>
      <xdr:col>50</xdr:col>
      <xdr:colOff>114300</xdr:colOff>
      <xdr:row>86</xdr:row>
      <xdr:rowOff>108965</xdr:rowOff>
    </xdr:to>
    <xdr:cxnSp macro="">
      <xdr:nvCxnSpPr>
        <xdr:cNvPr id="265" name="直線コネクタ 264">
          <a:extLst>
            <a:ext uri="{FF2B5EF4-FFF2-40B4-BE49-F238E27FC236}">
              <a16:creationId xmlns:a16="http://schemas.microsoft.com/office/drawing/2014/main" id="{0E98E697-3843-4C48-9840-E8797619E1F2}"/>
            </a:ext>
          </a:extLst>
        </xdr:cNvPr>
        <xdr:cNvCxnSpPr/>
      </xdr:nvCxnSpPr>
      <xdr:spPr>
        <a:xfrm>
          <a:off x="7886700" y="14313915"/>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58165</xdr:rowOff>
    </xdr:from>
    <xdr:to>
      <xdr:col>41</xdr:col>
      <xdr:colOff>101600</xdr:colOff>
      <xdr:row>86</xdr:row>
      <xdr:rowOff>159765</xdr:rowOff>
    </xdr:to>
    <xdr:sp macro="" textlink="">
      <xdr:nvSpPr>
        <xdr:cNvPr id="266" name="楕円 265">
          <a:extLst>
            <a:ext uri="{FF2B5EF4-FFF2-40B4-BE49-F238E27FC236}">
              <a16:creationId xmlns:a16="http://schemas.microsoft.com/office/drawing/2014/main" id="{BE6007F6-A2E5-42CD-8E76-DBC2A91E3327}"/>
            </a:ext>
          </a:extLst>
        </xdr:cNvPr>
        <xdr:cNvSpPr/>
      </xdr:nvSpPr>
      <xdr:spPr>
        <a:xfrm>
          <a:off x="7029450" y="14263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108965</xdr:rowOff>
    </xdr:from>
    <xdr:to>
      <xdr:col>45</xdr:col>
      <xdr:colOff>177800</xdr:colOff>
      <xdr:row>86</xdr:row>
      <xdr:rowOff>108965</xdr:rowOff>
    </xdr:to>
    <xdr:cxnSp macro="">
      <xdr:nvCxnSpPr>
        <xdr:cNvPr id="267" name="直線コネクタ 266">
          <a:extLst>
            <a:ext uri="{FF2B5EF4-FFF2-40B4-BE49-F238E27FC236}">
              <a16:creationId xmlns:a16="http://schemas.microsoft.com/office/drawing/2014/main" id="{9C035230-2B97-4770-8BB2-A0AFB4B98708}"/>
            </a:ext>
          </a:extLst>
        </xdr:cNvPr>
        <xdr:cNvCxnSpPr/>
      </xdr:nvCxnSpPr>
      <xdr:spPr>
        <a:xfrm>
          <a:off x="7080250" y="14313915"/>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58547</xdr:rowOff>
    </xdr:from>
    <xdr:to>
      <xdr:col>36</xdr:col>
      <xdr:colOff>165100</xdr:colOff>
      <xdr:row>86</xdr:row>
      <xdr:rowOff>160147</xdr:rowOff>
    </xdr:to>
    <xdr:sp macro="" textlink="">
      <xdr:nvSpPr>
        <xdr:cNvPr id="268" name="楕円 267">
          <a:extLst>
            <a:ext uri="{FF2B5EF4-FFF2-40B4-BE49-F238E27FC236}">
              <a16:creationId xmlns:a16="http://schemas.microsoft.com/office/drawing/2014/main" id="{579CB014-D0A5-444C-A476-82C45837F8FF}"/>
            </a:ext>
          </a:extLst>
        </xdr:cNvPr>
        <xdr:cNvSpPr/>
      </xdr:nvSpPr>
      <xdr:spPr>
        <a:xfrm>
          <a:off x="6235700" y="142634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108965</xdr:rowOff>
    </xdr:from>
    <xdr:to>
      <xdr:col>41</xdr:col>
      <xdr:colOff>50800</xdr:colOff>
      <xdr:row>86</xdr:row>
      <xdr:rowOff>109347</xdr:rowOff>
    </xdr:to>
    <xdr:cxnSp macro="">
      <xdr:nvCxnSpPr>
        <xdr:cNvPr id="269" name="直線コネクタ 268">
          <a:extLst>
            <a:ext uri="{FF2B5EF4-FFF2-40B4-BE49-F238E27FC236}">
              <a16:creationId xmlns:a16="http://schemas.microsoft.com/office/drawing/2014/main" id="{923C8D97-658D-4F07-9C0D-865A21E930A9}"/>
            </a:ext>
          </a:extLst>
        </xdr:cNvPr>
        <xdr:cNvCxnSpPr/>
      </xdr:nvCxnSpPr>
      <xdr:spPr>
        <a:xfrm flipV="1">
          <a:off x="6286500" y="14313915"/>
          <a:ext cx="793750" cy="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151909</xdr:rowOff>
    </xdr:from>
    <xdr:ext cx="469744" cy="259045"/>
    <xdr:sp macro="" textlink="">
      <xdr:nvSpPr>
        <xdr:cNvPr id="270" name="n_1aveValue【福祉施設】&#10;一人当たり面積">
          <a:extLst>
            <a:ext uri="{FF2B5EF4-FFF2-40B4-BE49-F238E27FC236}">
              <a16:creationId xmlns:a16="http://schemas.microsoft.com/office/drawing/2014/main" id="{B0214EB8-485E-46F9-A11E-DAC5796A5466}"/>
            </a:ext>
          </a:extLst>
        </xdr:cNvPr>
        <xdr:cNvSpPr txBox="1"/>
      </xdr:nvSpPr>
      <xdr:spPr>
        <a:xfrm>
          <a:off x="8458277" y="138615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5605</xdr:rowOff>
    </xdr:from>
    <xdr:ext cx="469744" cy="259045"/>
    <xdr:sp macro="" textlink="">
      <xdr:nvSpPr>
        <xdr:cNvPr id="271" name="n_2aveValue【福祉施設】&#10;一人当たり面積">
          <a:extLst>
            <a:ext uri="{FF2B5EF4-FFF2-40B4-BE49-F238E27FC236}">
              <a16:creationId xmlns:a16="http://schemas.microsoft.com/office/drawing/2014/main" id="{8C250000-A46A-4FBF-A8BD-6C7D5DF0857E}"/>
            </a:ext>
          </a:extLst>
        </xdr:cNvPr>
        <xdr:cNvSpPr txBox="1"/>
      </xdr:nvSpPr>
      <xdr:spPr>
        <a:xfrm>
          <a:off x="7677227" y="13880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25416</xdr:rowOff>
    </xdr:from>
    <xdr:ext cx="469744" cy="259045"/>
    <xdr:sp macro="" textlink="">
      <xdr:nvSpPr>
        <xdr:cNvPr id="272" name="n_3aveValue【福祉施設】&#10;一人当たり面積">
          <a:extLst>
            <a:ext uri="{FF2B5EF4-FFF2-40B4-BE49-F238E27FC236}">
              <a16:creationId xmlns:a16="http://schemas.microsoft.com/office/drawing/2014/main" id="{F5CA9A8C-DAC3-4B2C-BDC7-DED8FAB111EB}"/>
            </a:ext>
          </a:extLst>
        </xdr:cNvPr>
        <xdr:cNvSpPr txBox="1"/>
      </xdr:nvSpPr>
      <xdr:spPr>
        <a:xfrm>
          <a:off x="6864427" y="13900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36847</xdr:rowOff>
    </xdr:from>
    <xdr:ext cx="469744" cy="259045"/>
    <xdr:sp macro="" textlink="">
      <xdr:nvSpPr>
        <xdr:cNvPr id="273" name="n_4aveValue【福祉施設】&#10;一人当たり面積">
          <a:extLst>
            <a:ext uri="{FF2B5EF4-FFF2-40B4-BE49-F238E27FC236}">
              <a16:creationId xmlns:a16="http://schemas.microsoft.com/office/drawing/2014/main" id="{EA0CA36D-FFD0-45A3-86C7-D110AC894E0A}"/>
            </a:ext>
          </a:extLst>
        </xdr:cNvPr>
        <xdr:cNvSpPr txBox="1"/>
      </xdr:nvSpPr>
      <xdr:spPr>
        <a:xfrm>
          <a:off x="6070677" y="13911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150892</xdr:rowOff>
    </xdr:from>
    <xdr:ext cx="469744" cy="259045"/>
    <xdr:sp macro="" textlink="">
      <xdr:nvSpPr>
        <xdr:cNvPr id="274" name="n_1mainValue【福祉施設】&#10;一人当たり面積">
          <a:extLst>
            <a:ext uri="{FF2B5EF4-FFF2-40B4-BE49-F238E27FC236}">
              <a16:creationId xmlns:a16="http://schemas.microsoft.com/office/drawing/2014/main" id="{02250AAB-D480-4AD8-AD1C-95CCD9E416BB}"/>
            </a:ext>
          </a:extLst>
        </xdr:cNvPr>
        <xdr:cNvSpPr txBox="1"/>
      </xdr:nvSpPr>
      <xdr:spPr>
        <a:xfrm>
          <a:off x="8458277" y="143558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150892</xdr:rowOff>
    </xdr:from>
    <xdr:ext cx="469744" cy="259045"/>
    <xdr:sp macro="" textlink="">
      <xdr:nvSpPr>
        <xdr:cNvPr id="275" name="n_2mainValue【福祉施設】&#10;一人当たり面積">
          <a:extLst>
            <a:ext uri="{FF2B5EF4-FFF2-40B4-BE49-F238E27FC236}">
              <a16:creationId xmlns:a16="http://schemas.microsoft.com/office/drawing/2014/main" id="{D2A2B207-5213-4B2F-9517-A72FCDDA1B8F}"/>
            </a:ext>
          </a:extLst>
        </xdr:cNvPr>
        <xdr:cNvSpPr txBox="1"/>
      </xdr:nvSpPr>
      <xdr:spPr>
        <a:xfrm>
          <a:off x="7677227" y="143558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150892</xdr:rowOff>
    </xdr:from>
    <xdr:ext cx="469744" cy="259045"/>
    <xdr:sp macro="" textlink="">
      <xdr:nvSpPr>
        <xdr:cNvPr id="276" name="n_3mainValue【福祉施設】&#10;一人当たり面積">
          <a:extLst>
            <a:ext uri="{FF2B5EF4-FFF2-40B4-BE49-F238E27FC236}">
              <a16:creationId xmlns:a16="http://schemas.microsoft.com/office/drawing/2014/main" id="{0D0A043B-65C0-43F7-BE6C-08EE7504D77C}"/>
            </a:ext>
          </a:extLst>
        </xdr:cNvPr>
        <xdr:cNvSpPr txBox="1"/>
      </xdr:nvSpPr>
      <xdr:spPr>
        <a:xfrm>
          <a:off x="6864427" y="143558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151274</xdr:rowOff>
    </xdr:from>
    <xdr:ext cx="469744" cy="259045"/>
    <xdr:sp macro="" textlink="">
      <xdr:nvSpPr>
        <xdr:cNvPr id="277" name="n_4mainValue【福祉施設】&#10;一人当たり面積">
          <a:extLst>
            <a:ext uri="{FF2B5EF4-FFF2-40B4-BE49-F238E27FC236}">
              <a16:creationId xmlns:a16="http://schemas.microsoft.com/office/drawing/2014/main" id="{34ED54FC-C2FD-4578-BA5C-7B209F76D581}"/>
            </a:ext>
          </a:extLst>
        </xdr:cNvPr>
        <xdr:cNvSpPr txBox="1"/>
      </xdr:nvSpPr>
      <xdr:spPr>
        <a:xfrm>
          <a:off x="6070677" y="143562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78" name="正方形/長方形 277">
          <a:extLst>
            <a:ext uri="{FF2B5EF4-FFF2-40B4-BE49-F238E27FC236}">
              <a16:creationId xmlns:a16="http://schemas.microsoft.com/office/drawing/2014/main" id="{2E204F8E-5B1C-4E7B-95C7-2E727CFA0491}"/>
            </a:ext>
          </a:extLst>
        </xdr:cNvPr>
        <xdr:cNvSpPr/>
      </xdr:nvSpPr>
      <xdr:spPr>
        <a:xfrm>
          <a:off x="685800" y="150495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79" name="正方形/長方形 278">
          <a:extLst>
            <a:ext uri="{FF2B5EF4-FFF2-40B4-BE49-F238E27FC236}">
              <a16:creationId xmlns:a16="http://schemas.microsoft.com/office/drawing/2014/main" id="{D22C078C-F7DD-46DC-938B-AE935144F7A5}"/>
            </a:ext>
          </a:extLst>
        </xdr:cNvPr>
        <xdr:cNvSpPr/>
      </xdr:nvSpPr>
      <xdr:spPr>
        <a:xfrm>
          <a:off x="8128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0" name="正方形/長方形 279">
          <a:extLst>
            <a:ext uri="{FF2B5EF4-FFF2-40B4-BE49-F238E27FC236}">
              <a16:creationId xmlns:a16="http://schemas.microsoft.com/office/drawing/2014/main" id="{C9260B74-9539-4972-9D1F-430B6FE58139}"/>
            </a:ext>
          </a:extLst>
        </xdr:cNvPr>
        <xdr:cNvSpPr/>
      </xdr:nvSpPr>
      <xdr:spPr>
        <a:xfrm>
          <a:off x="8128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1" name="正方形/長方形 280">
          <a:extLst>
            <a:ext uri="{FF2B5EF4-FFF2-40B4-BE49-F238E27FC236}">
              <a16:creationId xmlns:a16="http://schemas.microsoft.com/office/drawing/2014/main" id="{415EEF39-395A-4EAC-9A6C-EF905945ADB7}"/>
            </a:ext>
          </a:extLst>
        </xdr:cNvPr>
        <xdr:cNvSpPr/>
      </xdr:nvSpPr>
      <xdr:spPr>
        <a:xfrm>
          <a:off x="17145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2" name="正方形/長方形 281">
          <a:extLst>
            <a:ext uri="{FF2B5EF4-FFF2-40B4-BE49-F238E27FC236}">
              <a16:creationId xmlns:a16="http://schemas.microsoft.com/office/drawing/2014/main" id="{EBB96322-384E-4E57-89FF-E745840F1CE0}"/>
            </a:ext>
          </a:extLst>
        </xdr:cNvPr>
        <xdr:cNvSpPr/>
      </xdr:nvSpPr>
      <xdr:spPr>
        <a:xfrm>
          <a:off x="17145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3" name="正方形/長方形 282">
          <a:extLst>
            <a:ext uri="{FF2B5EF4-FFF2-40B4-BE49-F238E27FC236}">
              <a16:creationId xmlns:a16="http://schemas.microsoft.com/office/drawing/2014/main" id="{71CAB8CB-66D9-4C64-A185-8174BB9CDA77}"/>
            </a:ext>
          </a:extLst>
        </xdr:cNvPr>
        <xdr:cNvSpPr/>
      </xdr:nvSpPr>
      <xdr:spPr>
        <a:xfrm>
          <a:off x="27432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4" name="正方形/長方形 283">
          <a:extLst>
            <a:ext uri="{FF2B5EF4-FFF2-40B4-BE49-F238E27FC236}">
              <a16:creationId xmlns:a16="http://schemas.microsoft.com/office/drawing/2014/main" id="{CB7D0FDF-F8FB-41EF-B704-5DF32B954F96}"/>
            </a:ext>
          </a:extLst>
        </xdr:cNvPr>
        <xdr:cNvSpPr/>
      </xdr:nvSpPr>
      <xdr:spPr>
        <a:xfrm>
          <a:off x="27432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5" name="正方形/長方形 284">
          <a:extLst>
            <a:ext uri="{FF2B5EF4-FFF2-40B4-BE49-F238E27FC236}">
              <a16:creationId xmlns:a16="http://schemas.microsoft.com/office/drawing/2014/main" id="{B1102B5E-BBA9-4887-9BE1-AA5389AAFF14}"/>
            </a:ext>
          </a:extLst>
        </xdr:cNvPr>
        <xdr:cNvSpPr/>
      </xdr:nvSpPr>
      <xdr:spPr>
        <a:xfrm>
          <a:off x="685800" y="1619250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86" name="正方形/長方形 285">
          <a:extLst>
            <a:ext uri="{FF2B5EF4-FFF2-40B4-BE49-F238E27FC236}">
              <a16:creationId xmlns:a16="http://schemas.microsoft.com/office/drawing/2014/main" id="{E413C617-9814-49A4-A8DC-B2EF7AEB9B79}"/>
            </a:ext>
          </a:extLst>
        </xdr:cNvPr>
        <xdr:cNvSpPr/>
      </xdr:nvSpPr>
      <xdr:spPr>
        <a:xfrm>
          <a:off x="5956300" y="150495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87" name="正方形/長方形 286">
          <a:extLst>
            <a:ext uri="{FF2B5EF4-FFF2-40B4-BE49-F238E27FC236}">
              <a16:creationId xmlns:a16="http://schemas.microsoft.com/office/drawing/2014/main" id="{C5014514-8FD7-4EAA-BC32-BAB03130C5FA}"/>
            </a:ext>
          </a:extLst>
        </xdr:cNvPr>
        <xdr:cNvSpPr/>
      </xdr:nvSpPr>
      <xdr:spPr>
        <a:xfrm>
          <a:off x="60642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88" name="正方形/長方形 287">
          <a:extLst>
            <a:ext uri="{FF2B5EF4-FFF2-40B4-BE49-F238E27FC236}">
              <a16:creationId xmlns:a16="http://schemas.microsoft.com/office/drawing/2014/main" id="{29783049-8EFB-41DF-801D-B000FA8F5035}"/>
            </a:ext>
          </a:extLst>
        </xdr:cNvPr>
        <xdr:cNvSpPr/>
      </xdr:nvSpPr>
      <xdr:spPr>
        <a:xfrm>
          <a:off x="60642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89" name="正方形/長方形 288">
          <a:extLst>
            <a:ext uri="{FF2B5EF4-FFF2-40B4-BE49-F238E27FC236}">
              <a16:creationId xmlns:a16="http://schemas.microsoft.com/office/drawing/2014/main" id="{18E653A8-80F5-4B13-AA38-FEC86EB98038}"/>
            </a:ext>
          </a:extLst>
        </xdr:cNvPr>
        <xdr:cNvSpPr/>
      </xdr:nvSpPr>
      <xdr:spPr>
        <a:xfrm>
          <a:off x="69850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90" name="正方形/長方形 289">
          <a:extLst>
            <a:ext uri="{FF2B5EF4-FFF2-40B4-BE49-F238E27FC236}">
              <a16:creationId xmlns:a16="http://schemas.microsoft.com/office/drawing/2014/main" id="{256126C0-C536-4721-A7D7-065328FFDC55}"/>
            </a:ext>
          </a:extLst>
        </xdr:cNvPr>
        <xdr:cNvSpPr/>
      </xdr:nvSpPr>
      <xdr:spPr>
        <a:xfrm>
          <a:off x="69850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91" name="正方形/長方形 290">
          <a:extLst>
            <a:ext uri="{FF2B5EF4-FFF2-40B4-BE49-F238E27FC236}">
              <a16:creationId xmlns:a16="http://schemas.microsoft.com/office/drawing/2014/main" id="{55834607-1494-48D5-8BBA-CF4B5C54CE2B}"/>
            </a:ext>
          </a:extLst>
        </xdr:cNvPr>
        <xdr:cNvSpPr/>
      </xdr:nvSpPr>
      <xdr:spPr>
        <a:xfrm>
          <a:off x="80137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92" name="正方形/長方形 291">
          <a:extLst>
            <a:ext uri="{FF2B5EF4-FFF2-40B4-BE49-F238E27FC236}">
              <a16:creationId xmlns:a16="http://schemas.microsoft.com/office/drawing/2014/main" id="{318FDCE8-AFDF-410B-8941-ACADC8D686BA}"/>
            </a:ext>
          </a:extLst>
        </xdr:cNvPr>
        <xdr:cNvSpPr/>
      </xdr:nvSpPr>
      <xdr:spPr>
        <a:xfrm>
          <a:off x="80137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93" name="正方形/長方形 292">
          <a:extLst>
            <a:ext uri="{FF2B5EF4-FFF2-40B4-BE49-F238E27FC236}">
              <a16:creationId xmlns:a16="http://schemas.microsoft.com/office/drawing/2014/main" id="{3ACEA15D-4437-41C7-8934-69C04E537474}"/>
            </a:ext>
          </a:extLst>
        </xdr:cNvPr>
        <xdr:cNvSpPr/>
      </xdr:nvSpPr>
      <xdr:spPr>
        <a:xfrm>
          <a:off x="5956300" y="1619250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94" name="正方形/長方形 293">
          <a:extLst>
            <a:ext uri="{FF2B5EF4-FFF2-40B4-BE49-F238E27FC236}">
              <a16:creationId xmlns:a16="http://schemas.microsoft.com/office/drawing/2014/main" id="{1ED38636-898B-4252-90D2-F43D32ED0311}"/>
            </a:ext>
          </a:extLst>
        </xdr:cNvPr>
        <xdr:cNvSpPr/>
      </xdr:nvSpPr>
      <xdr:spPr>
        <a:xfrm>
          <a:off x="11207750" y="40449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95" name="正方形/長方形 294">
          <a:extLst>
            <a:ext uri="{FF2B5EF4-FFF2-40B4-BE49-F238E27FC236}">
              <a16:creationId xmlns:a16="http://schemas.microsoft.com/office/drawing/2014/main" id="{26411B49-9CE4-4053-A89B-C259E2F4AB87}"/>
            </a:ext>
          </a:extLst>
        </xdr:cNvPr>
        <xdr:cNvSpPr/>
      </xdr:nvSpPr>
      <xdr:spPr>
        <a:xfrm>
          <a:off x="113157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96" name="正方形/長方形 295">
          <a:extLst>
            <a:ext uri="{FF2B5EF4-FFF2-40B4-BE49-F238E27FC236}">
              <a16:creationId xmlns:a16="http://schemas.microsoft.com/office/drawing/2014/main" id="{E87A65AE-DFDD-4272-8597-09F5C7906916}"/>
            </a:ext>
          </a:extLst>
        </xdr:cNvPr>
        <xdr:cNvSpPr/>
      </xdr:nvSpPr>
      <xdr:spPr>
        <a:xfrm>
          <a:off x="113157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97" name="正方形/長方形 296">
          <a:extLst>
            <a:ext uri="{FF2B5EF4-FFF2-40B4-BE49-F238E27FC236}">
              <a16:creationId xmlns:a16="http://schemas.microsoft.com/office/drawing/2014/main" id="{F2195B3D-88F2-43C4-80EA-20604BE06A6F}"/>
            </a:ext>
          </a:extLst>
        </xdr:cNvPr>
        <xdr:cNvSpPr/>
      </xdr:nvSpPr>
      <xdr:spPr>
        <a:xfrm>
          <a:off x="122364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298" name="正方形/長方形 297">
          <a:extLst>
            <a:ext uri="{FF2B5EF4-FFF2-40B4-BE49-F238E27FC236}">
              <a16:creationId xmlns:a16="http://schemas.microsoft.com/office/drawing/2014/main" id="{99743F64-9198-4D9E-8617-A69D8CBBF78B}"/>
            </a:ext>
          </a:extLst>
        </xdr:cNvPr>
        <xdr:cNvSpPr/>
      </xdr:nvSpPr>
      <xdr:spPr>
        <a:xfrm>
          <a:off x="122364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299" name="正方形/長方形 298">
          <a:extLst>
            <a:ext uri="{FF2B5EF4-FFF2-40B4-BE49-F238E27FC236}">
              <a16:creationId xmlns:a16="http://schemas.microsoft.com/office/drawing/2014/main" id="{CDDC1B22-5B6E-409B-8493-161C49B35A1C}"/>
            </a:ext>
          </a:extLst>
        </xdr:cNvPr>
        <xdr:cNvSpPr/>
      </xdr:nvSpPr>
      <xdr:spPr>
        <a:xfrm>
          <a:off x="132651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00" name="正方形/長方形 299">
          <a:extLst>
            <a:ext uri="{FF2B5EF4-FFF2-40B4-BE49-F238E27FC236}">
              <a16:creationId xmlns:a16="http://schemas.microsoft.com/office/drawing/2014/main" id="{98CB20F3-5DF8-41EE-943B-54F814DA6882}"/>
            </a:ext>
          </a:extLst>
        </xdr:cNvPr>
        <xdr:cNvSpPr/>
      </xdr:nvSpPr>
      <xdr:spPr>
        <a:xfrm>
          <a:off x="132651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01" name="正方形/長方形 300">
          <a:extLst>
            <a:ext uri="{FF2B5EF4-FFF2-40B4-BE49-F238E27FC236}">
              <a16:creationId xmlns:a16="http://schemas.microsoft.com/office/drawing/2014/main" id="{436D40AD-A416-48F3-9B1B-73DD380C1B93}"/>
            </a:ext>
          </a:extLst>
        </xdr:cNvPr>
        <xdr:cNvSpPr/>
      </xdr:nvSpPr>
      <xdr:spPr>
        <a:xfrm>
          <a:off x="11207750" y="5143500"/>
          <a:ext cx="4248150"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302" name="正方形/長方形 301">
          <a:extLst>
            <a:ext uri="{FF2B5EF4-FFF2-40B4-BE49-F238E27FC236}">
              <a16:creationId xmlns:a16="http://schemas.microsoft.com/office/drawing/2014/main" id="{51790EA1-068A-4946-9095-697FBCCE1DC2}"/>
            </a:ext>
          </a:extLst>
        </xdr:cNvPr>
        <xdr:cNvSpPr/>
      </xdr:nvSpPr>
      <xdr:spPr>
        <a:xfrm>
          <a:off x="16459200" y="40449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03" name="正方形/長方形 302">
          <a:extLst>
            <a:ext uri="{FF2B5EF4-FFF2-40B4-BE49-F238E27FC236}">
              <a16:creationId xmlns:a16="http://schemas.microsoft.com/office/drawing/2014/main" id="{93332FF8-D63D-4409-BF2A-FB63BDF7D8E3}"/>
            </a:ext>
          </a:extLst>
        </xdr:cNvPr>
        <xdr:cNvSpPr/>
      </xdr:nvSpPr>
      <xdr:spPr>
        <a:xfrm>
          <a:off x="165862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04" name="正方形/長方形 303">
          <a:extLst>
            <a:ext uri="{FF2B5EF4-FFF2-40B4-BE49-F238E27FC236}">
              <a16:creationId xmlns:a16="http://schemas.microsoft.com/office/drawing/2014/main" id="{415952AE-A475-441F-8D1E-664186FF9CF3}"/>
            </a:ext>
          </a:extLst>
        </xdr:cNvPr>
        <xdr:cNvSpPr/>
      </xdr:nvSpPr>
      <xdr:spPr>
        <a:xfrm>
          <a:off x="165862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05" name="正方形/長方形 304">
          <a:extLst>
            <a:ext uri="{FF2B5EF4-FFF2-40B4-BE49-F238E27FC236}">
              <a16:creationId xmlns:a16="http://schemas.microsoft.com/office/drawing/2014/main" id="{F28668E3-C3D9-48D7-9466-86E12ED84D33}"/>
            </a:ext>
          </a:extLst>
        </xdr:cNvPr>
        <xdr:cNvSpPr/>
      </xdr:nvSpPr>
      <xdr:spPr>
        <a:xfrm>
          <a:off x="174879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06" name="正方形/長方形 305">
          <a:extLst>
            <a:ext uri="{FF2B5EF4-FFF2-40B4-BE49-F238E27FC236}">
              <a16:creationId xmlns:a16="http://schemas.microsoft.com/office/drawing/2014/main" id="{8EE76736-F082-4EB3-B617-0E074EB5A3AB}"/>
            </a:ext>
          </a:extLst>
        </xdr:cNvPr>
        <xdr:cNvSpPr/>
      </xdr:nvSpPr>
      <xdr:spPr>
        <a:xfrm>
          <a:off x="174879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07" name="正方形/長方形 306">
          <a:extLst>
            <a:ext uri="{FF2B5EF4-FFF2-40B4-BE49-F238E27FC236}">
              <a16:creationId xmlns:a16="http://schemas.microsoft.com/office/drawing/2014/main" id="{C3817A22-E2B6-441B-9DF2-0BC3F574B8DF}"/>
            </a:ext>
          </a:extLst>
        </xdr:cNvPr>
        <xdr:cNvSpPr/>
      </xdr:nvSpPr>
      <xdr:spPr>
        <a:xfrm>
          <a:off x="185166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08" name="正方形/長方形 307">
          <a:extLst>
            <a:ext uri="{FF2B5EF4-FFF2-40B4-BE49-F238E27FC236}">
              <a16:creationId xmlns:a16="http://schemas.microsoft.com/office/drawing/2014/main" id="{2AEABC45-EF09-43A6-B887-A0D30AE47549}"/>
            </a:ext>
          </a:extLst>
        </xdr:cNvPr>
        <xdr:cNvSpPr/>
      </xdr:nvSpPr>
      <xdr:spPr>
        <a:xfrm>
          <a:off x="185166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120,604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09" name="正方形/長方形 308">
          <a:extLst>
            <a:ext uri="{FF2B5EF4-FFF2-40B4-BE49-F238E27FC236}">
              <a16:creationId xmlns:a16="http://schemas.microsoft.com/office/drawing/2014/main" id="{D088FB58-62DD-4E78-A661-3C4DAD24D54E}"/>
            </a:ext>
          </a:extLst>
        </xdr:cNvPr>
        <xdr:cNvSpPr/>
      </xdr:nvSpPr>
      <xdr:spPr>
        <a:xfrm>
          <a:off x="16459200" y="5143500"/>
          <a:ext cx="4267200"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310" name="正方形/長方形 309">
          <a:extLst>
            <a:ext uri="{FF2B5EF4-FFF2-40B4-BE49-F238E27FC236}">
              <a16:creationId xmlns:a16="http://schemas.microsoft.com/office/drawing/2014/main" id="{8450C441-6A61-4194-84BA-7913169737C6}"/>
            </a:ext>
          </a:extLst>
        </xdr:cNvPr>
        <xdr:cNvSpPr/>
      </xdr:nvSpPr>
      <xdr:spPr>
        <a:xfrm>
          <a:off x="11207750" y="77152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311" name="正方形/長方形 310">
          <a:extLst>
            <a:ext uri="{FF2B5EF4-FFF2-40B4-BE49-F238E27FC236}">
              <a16:creationId xmlns:a16="http://schemas.microsoft.com/office/drawing/2014/main" id="{57EF9CE0-4550-478E-87F0-CAFCC19C8ABC}"/>
            </a:ext>
          </a:extLst>
        </xdr:cNvPr>
        <xdr:cNvSpPr/>
      </xdr:nvSpPr>
      <xdr:spPr>
        <a:xfrm>
          <a:off x="113157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312" name="正方形/長方形 311">
          <a:extLst>
            <a:ext uri="{FF2B5EF4-FFF2-40B4-BE49-F238E27FC236}">
              <a16:creationId xmlns:a16="http://schemas.microsoft.com/office/drawing/2014/main" id="{7C5B6C91-A224-4EAF-A4A5-FCA7DDB20446}"/>
            </a:ext>
          </a:extLst>
        </xdr:cNvPr>
        <xdr:cNvSpPr/>
      </xdr:nvSpPr>
      <xdr:spPr>
        <a:xfrm>
          <a:off x="113157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313" name="正方形/長方形 312">
          <a:extLst>
            <a:ext uri="{FF2B5EF4-FFF2-40B4-BE49-F238E27FC236}">
              <a16:creationId xmlns:a16="http://schemas.microsoft.com/office/drawing/2014/main" id="{38FE284D-C44D-46EA-8889-436A841FE2C2}"/>
            </a:ext>
          </a:extLst>
        </xdr:cNvPr>
        <xdr:cNvSpPr/>
      </xdr:nvSpPr>
      <xdr:spPr>
        <a:xfrm>
          <a:off x="122364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314" name="正方形/長方形 313">
          <a:extLst>
            <a:ext uri="{FF2B5EF4-FFF2-40B4-BE49-F238E27FC236}">
              <a16:creationId xmlns:a16="http://schemas.microsoft.com/office/drawing/2014/main" id="{11A5D9C8-2081-403F-9CD8-A60EC2CB3A91}"/>
            </a:ext>
          </a:extLst>
        </xdr:cNvPr>
        <xdr:cNvSpPr/>
      </xdr:nvSpPr>
      <xdr:spPr>
        <a:xfrm>
          <a:off x="122364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315" name="正方形/長方形 314">
          <a:extLst>
            <a:ext uri="{FF2B5EF4-FFF2-40B4-BE49-F238E27FC236}">
              <a16:creationId xmlns:a16="http://schemas.microsoft.com/office/drawing/2014/main" id="{2CBEEFB4-A2E6-46D1-B64C-0E8FA5A65989}"/>
            </a:ext>
          </a:extLst>
        </xdr:cNvPr>
        <xdr:cNvSpPr/>
      </xdr:nvSpPr>
      <xdr:spPr>
        <a:xfrm>
          <a:off x="132651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316" name="正方形/長方形 315">
          <a:extLst>
            <a:ext uri="{FF2B5EF4-FFF2-40B4-BE49-F238E27FC236}">
              <a16:creationId xmlns:a16="http://schemas.microsoft.com/office/drawing/2014/main" id="{5F23229C-37E1-487F-804A-060446B44D08}"/>
            </a:ext>
          </a:extLst>
        </xdr:cNvPr>
        <xdr:cNvSpPr/>
      </xdr:nvSpPr>
      <xdr:spPr>
        <a:xfrm>
          <a:off x="132651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317" name="正方形/長方形 316">
          <a:extLst>
            <a:ext uri="{FF2B5EF4-FFF2-40B4-BE49-F238E27FC236}">
              <a16:creationId xmlns:a16="http://schemas.microsoft.com/office/drawing/2014/main" id="{4AB35939-1066-4462-BEFD-62A62DB783EF}"/>
            </a:ext>
          </a:extLst>
        </xdr:cNvPr>
        <xdr:cNvSpPr/>
      </xdr:nvSpPr>
      <xdr:spPr>
        <a:xfrm>
          <a:off x="11207750" y="88138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318" name="テキスト ボックス 317">
          <a:extLst>
            <a:ext uri="{FF2B5EF4-FFF2-40B4-BE49-F238E27FC236}">
              <a16:creationId xmlns:a16="http://schemas.microsoft.com/office/drawing/2014/main" id="{159E4D8D-364A-4C08-A826-8551DD9DD71D}"/>
            </a:ext>
          </a:extLst>
        </xdr:cNvPr>
        <xdr:cNvSpPr txBox="1"/>
      </xdr:nvSpPr>
      <xdr:spPr>
        <a:xfrm>
          <a:off x="11169650" y="86296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319" name="直線コネクタ 318">
          <a:extLst>
            <a:ext uri="{FF2B5EF4-FFF2-40B4-BE49-F238E27FC236}">
              <a16:creationId xmlns:a16="http://schemas.microsoft.com/office/drawing/2014/main" id="{05834E9D-618E-45EB-9AC5-179663A6D223}"/>
            </a:ext>
          </a:extLst>
        </xdr:cNvPr>
        <xdr:cNvCxnSpPr/>
      </xdr:nvCxnSpPr>
      <xdr:spPr>
        <a:xfrm>
          <a:off x="11207750" y="110172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320" name="テキスト ボックス 319">
          <a:extLst>
            <a:ext uri="{FF2B5EF4-FFF2-40B4-BE49-F238E27FC236}">
              <a16:creationId xmlns:a16="http://schemas.microsoft.com/office/drawing/2014/main" id="{0F1579C0-6FF4-470F-BF2D-2634CEF92D19}"/>
            </a:ext>
          </a:extLst>
        </xdr:cNvPr>
        <xdr:cNvSpPr txBox="1"/>
      </xdr:nvSpPr>
      <xdr:spPr>
        <a:xfrm>
          <a:off x="10797721" y="1088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321" name="直線コネクタ 320">
          <a:extLst>
            <a:ext uri="{FF2B5EF4-FFF2-40B4-BE49-F238E27FC236}">
              <a16:creationId xmlns:a16="http://schemas.microsoft.com/office/drawing/2014/main" id="{43965118-0F5C-4FB2-83E8-A51E97C1F42D}"/>
            </a:ext>
          </a:extLst>
        </xdr:cNvPr>
        <xdr:cNvCxnSpPr/>
      </xdr:nvCxnSpPr>
      <xdr:spPr>
        <a:xfrm>
          <a:off x="11207750" y="106489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322" name="テキスト ボックス 321">
          <a:extLst>
            <a:ext uri="{FF2B5EF4-FFF2-40B4-BE49-F238E27FC236}">
              <a16:creationId xmlns:a16="http://schemas.microsoft.com/office/drawing/2014/main" id="{13330178-D076-42DB-9478-F0F2B82108BF}"/>
            </a:ext>
          </a:extLst>
        </xdr:cNvPr>
        <xdr:cNvSpPr txBox="1"/>
      </xdr:nvSpPr>
      <xdr:spPr>
        <a:xfrm>
          <a:off x="10797721" y="10513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323" name="直線コネクタ 322">
          <a:extLst>
            <a:ext uri="{FF2B5EF4-FFF2-40B4-BE49-F238E27FC236}">
              <a16:creationId xmlns:a16="http://schemas.microsoft.com/office/drawing/2014/main" id="{8ACB82E6-E2D0-490E-8183-63FC483FFB10}"/>
            </a:ext>
          </a:extLst>
        </xdr:cNvPr>
        <xdr:cNvCxnSpPr/>
      </xdr:nvCxnSpPr>
      <xdr:spPr>
        <a:xfrm>
          <a:off x="11207750" y="102806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324" name="テキスト ボックス 323">
          <a:extLst>
            <a:ext uri="{FF2B5EF4-FFF2-40B4-BE49-F238E27FC236}">
              <a16:creationId xmlns:a16="http://schemas.microsoft.com/office/drawing/2014/main" id="{131053C4-C7CF-499F-B233-6F1346289FC3}"/>
            </a:ext>
          </a:extLst>
        </xdr:cNvPr>
        <xdr:cNvSpPr txBox="1"/>
      </xdr:nvSpPr>
      <xdr:spPr>
        <a:xfrm>
          <a:off x="1084279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325" name="直線コネクタ 324">
          <a:extLst>
            <a:ext uri="{FF2B5EF4-FFF2-40B4-BE49-F238E27FC236}">
              <a16:creationId xmlns:a16="http://schemas.microsoft.com/office/drawing/2014/main" id="{51E039BA-5168-4BDF-8252-973BAEBF1731}"/>
            </a:ext>
          </a:extLst>
        </xdr:cNvPr>
        <xdr:cNvCxnSpPr/>
      </xdr:nvCxnSpPr>
      <xdr:spPr>
        <a:xfrm>
          <a:off x="11207750" y="99123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326" name="テキスト ボックス 325">
          <a:extLst>
            <a:ext uri="{FF2B5EF4-FFF2-40B4-BE49-F238E27FC236}">
              <a16:creationId xmlns:a16="http://schemas.microsoft.com/office/drawing/2014/main" id="{C782B1FC-3898-4528-B1ED-9AC6FB5C2AB9}"/>
            </a:ext>
          </a:extLst>
        </xdr:cNvPr>
        <xdr:cNvSpPr txBox="1"/>
      </xdr:nvSpPr>
      <xdr:spPr>
        <a:xfrm>
          <a:off x="10842791" y="9776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327" name="直線コネクタ 326">
          <a:extLst>
            <a:ext uri="{FF2B5EF4-FFF2-40B4-BE49-F238E27FC236}">
              <a16:creationId xmlns:a16="http://schemas.microsoft.com/office/drawing/2014/main" id="{1054AB6D-9C82-4247-8C9E-CA79C505FDEF}"/>
            </a:ext>
          </a:extLst>
        </xdr:cNvPr>
        <xdr:cNvCxnSpPr/>
      </xdr:nvCxnSpPr>
      <xdr:spPr>
        <a:xfrm>
          <a:off x="11207750" y="95504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328" name="テキスト ボックス 327">
          <a:extLst>
            <a:ext uri="{FF2B5EF4-FFF2-40B4-BE49-F238E27FC236}">
              <a16:creationId xmlns:a16="http://schemas.microsoft.com/office/drawing/2014/main" id="{E17C619B-9D7D-4E1C-BA94-9292E9C70E91}"/>
            </a:ext>
          </a:extLst>
        </xdr:cNvPr>
        <xdr:cNvSpPr txBox="1"/>
      </xdr:nvSpPr>
      <xdr:spPr>
        <a:xfrm>
          <a:off x="10842791" y="9414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329" name="直線コネクタ 328">
          <a:extLst>
            <a:ext uri="{FF2B5EF4-FFF2-40B4-BE49-F238E27FC236}">
              <a16:creationId xmlns:a16="http://schemas.microsoft.com/office/drawing/2014/main" id="{F61155BC-7838-4933-BC60-EA050A160388}"/>
            </a:ext>
          </a:extLst>
        </xdr:cNvPr>
        <xdr:cNvCxnSpPr/>
      </xdr:nvCxnSpPr>
      <xdr:spPr>
        <a:xfrm>
          <a:off x="11207750" y="91821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330" name="テキスト ボックス 329">
          <a:extLst>
            <a:ext uri="{FF2B5EF4-FFF2-40B4-BE49-F238E27FC236}">
              <a16:creationId xmlns:a16="http://schemas.microsoft.com/office/drawing/2014/main" id="{6E4833A2-C921-4955-AEBF-4845976380B5}"/>
            </a:ext>
          </a:extLst>
        </xdr:cNvPr>
        <xdr:cNvSpPr txBox="1"/>
      </xdr:nvSpPr>
      <xdr:spPr>
        <a:xfrm>
          <a:off x="10842791" y="9046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331" name="直線コネクタ 330">
          <a:extLst>
            <a:ext uri="{FF2B5EF4-FFF2-40B4-BE49-F238E27FC236}">
              <a16:creationId xmlns:a16="http://schemas.microsoft.com/office/drawing/2014/main" id="{7E9AB956-2227-47A2-BCA8-4256DBBD0155}"/>
            </a:ext>
          </a:extLst>
        </xdr:cNvPr>
        <xdr:cNvCxnSpPr/>
      </xdr:nvCxnSpPr>
      <xdr:spPr>
        <a:xfrm>
          <a:off x="11207750" y="88138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332" name="テキスト ボックス 331">
          <a:extLst>
            <a:ext uri="{FF2B5EF4-FFF2-40B4-BE49-F238E27FC236}">
              <a16:creationId xmlns:a16="http://schemas.microsoft.com/office/drawing/2014/main" id="{EE815124-4C54-4C42-B2F4-BF3D63B0B789}"/>
            </a:ext>
          </a:extLst>
        </xdr:cNvPr>
        <xdr:cNvSpPr txBox="1"/>
      </xdr:nvSpPr>
      <xdr:spPr>
        <a:xfrm>
          <a:off x="10906911" y="86779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333" name="【保健センター・保健所】&#10;有形固定資産減価償却率グラフ枠">
          <a:extLst>
            <a:ext uri="{FF2B5EF4-FFF2-40B4-BE49-F238E27FC236}">
              <a16:creationId xmlns:a16="http://schemas.microsoft.com/office/drawing/2014/main" id="{682CAA46-58C4-45BB-87A7-04CE968D1933}"/>
            </a:ext>
          </a:extLst>
        </xdr:cNvPr>
        <xdr:cNvSpPr/>
      </xdr:nvSpPr>
      <xdr:spPr>
        <a:xfrm>
          <a:off x="11207750" y="88138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80010</xdr:rowOff>
    </xdr:from>
    <xdr:to>
      <xdr:col>85</xdr:col>
      <xdr:colOff>126364</xdr:colOff>
      <xdr:row>64</xdr:row>
      <xdr:rowOff>76200</xdr:rowOff>
    </xdr:to>
    <xdr:cxnSp macro="">
      <xdr:nvCxnSpPr>
        <xdr:cNvPr id="334" name="直線コネクタ 333">
          <a:extLst>
            <a:ext uri="{FF2B5EF4-FFF2-40B4-BE49-F238E27FC236}">
              <a16:creationId xmlns:a16="http://schemas.microsoft.com/office/drawing/2014/main" id="{018D5D86-EC68-4E54-A569-CB61F47ECE5E}"/>
            </a:ext>
          </a:extLst>
        </xdr:cNvPr>
        <xdr:cNvCxnSpPr/>
      </xdr:nvCxnSpPr>
      <xdr:spPr>
        <a:xfrm flipV="1">
          <a:off x="14699614" y="9331960"/>
          <a:ext cx="0" cy="13169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335" name="【保健センター・保健所】&#10;有形固定資産減価償却率最小値テキスト">
          <a:extLst>
            <a:ext uri="{FF2B5EF4-FFF2-40B4-BE49-F238E27FC236}">
              <a16:creationId xmlns:a16="http://schemas.microsoft.com/office/drawing/2014/main" id="{78B94BAA-3225-4B86-8FB8-56B3284F3F78}"/>
            </a:ext>
          </a:extLst>
        </xdr:cNvPr>
        <xdr:cNvSpPr txBox="1"/>
      </xdr:nvSpPr>
      <xdr:spPr>
        <a:xfrm>
          <a:off x="14738350" y="10652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336" name="直線コネクタ 335">
          <a:extLst>
            <a:ext uri="{FF2B5EF4-FFF2-40B4-BE49-F238E27FC236}">
              <a16:creationId xmlns:a16="http://schemas.microsoft.com/office/drawing/2014/main" id="{B59F1D42-058A-45D5-9601-5567EA1ED06A}"/>
            </a:ext>
          </a:extLst>
        </xdr:cNvPr>
        <xdr:cNvCxnSpPr/>
      </xdr:nvCxnSpPr>
      <xdr:spPr>
        <a:xfrm>
          <a:off x="14611350" y="106489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26687</xdr:rowOff>
    </xdr:from>
    <xdr:ext cx="405111" cy="259045"/>
    <xdr:sp macro="" textlink="">
      <xdr:nvSpPr>
        <xdr:cNvPr id="337" name="【保健センター・保健所】&#10;有形固定資産減価償却率最大値テキスト">
          <a:extLst>
            <a:ext uri="{FF2B5EF4-FFF2-40B4-BE49-F238E27FC236}">
              <a16:creationId xmlns:a16="http://schemas.microsoft.com/office/drawing/2014/main" id="{57A42508-B13F-43F8-A85A-743596EAFF27}"/>
            </a:ext>
          </a:extLst>
        </xdr:cNvPr>
        <xdr:cNvSpPr txBox="1"/>
      </xdr:nvSpPr>
      <xdr:spPr>
        <a:xfrm>
          <a:off x="14738350" y="9113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80010</xdr:rowOff>
    </xdr:from>
    <xdr:to>
      <xdr:col>86</xdr:col>
      <xdr:colOff>25400</xdr:colOff>
      <xdr:row>56</xdr:row>
      <xdr:rowOff>80010</xdr:rowOff>
    </xdr:to>
    <xdr:cxnSp macro="">
      <xdr:nvCxnSpPr>
        <xdr:cNvPr id="338" name="直線コネクタ 337">
          <a:extLst>
            <a:ext uri="{FF2B5EF4-FFF2-40B4-BE49-F238E27FC236}">
              <a16:creationId xmlns:a16="http://schemas.microsoft.com/office/drawing/2014/main" id="{C749A4D3-2BBD-496A-9C14-250BB374EA3C}"/>
            </a:ext>
          </a:extLst>
        </xdr:cNvPr>
        <xdr:cNvCxnSpPr/>
      </xdr:nvCxnSpPr>
      <xdr:spPr>
        <a:xfrm>
          <a:off x="14611350" y="933196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84472</xdr:rowOff>
    </xdr:from>
    <xdr:ext cx="405111" cy="259045"/>
    <xdr:sp macro="" textlink="">
      <xdr:nvSpPr>
        <xdr:cNvPr id="339" name="【保健センター・保健所】&#10;有形固定資産減価償却率平均値テキスト">
          <a:extLst>
            <a:ext uri="{FF2B5EF4-FFF2-40B4-BE49-F238E27FC236}">
              <a16:creationId xmlns:a16="http://schemas.microsoft.com/office/drawing/2014/main" id="{D858862B-FBCD-4B15-AAE0-349627184FAB}"/>
            </a:ext>
          </a:extLst>
        </xdr:cNvPr>
        <xdr:cNvSpPr txBox="1"/>
      </xdr:nvSpPr>
      <xdr:spPr>
        <a:xfrm>
          <a:off x="14738350" y="96666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61595</xdr:rowOff>
    </xdr:from>
    <xdr:to>
      <xdr:col>85</xdr:col>
      <xdr:colOff>177800</xdr:colOff>
      <xdr:row>59</xdr:row>
      <xdr:rowOff>163195</xdr:rowOff>
    </xdr:to>
    <xdr:sp macro="" textlink="">
      <xdr:nvSpPr>
        <xdr:cNvPr id="340" name="フローチャート: 判断 339">
          <a:extLst>
            <a:ext uri="{FF2B5EF4-FFF2-40B4-BE49-F238E27FC236}">
              <a16:creationId xmlns:a16="http://schemas.microsoft.com/office/drawing/2014/main" id="{0549FF88-6915-4BD1-9F6E-0F41124C9F1D}"/>
            </a:ext>
          </a:extLst>
        </xdr:cNvPr>
        <xdr:cNvSpPr/>
      </xdr:nvSpPr>
      <xdr:spPr>
        <a:xfrm>
          <a:off x="14649450" y="9808845"/>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23495</xdr:rowOff>
    </xdr:from>
    <xdr:to>
      <xdr:col>81</xdr:col>
      <xdr:colOff>101600</xdr:colOff>
      <xdr:row>59</xdr:row>
      <xdr:rowOff>125095</xdr:rowOff>
    </xdr:to>
    <xdr:sp macro="" textlink="">
      <xdr:nvSpPr>
        <xdr:cNvPr id="341" name="フローチャート: 判断 340">
          <a:extLst>
            <a:ext uri="{FF2B5EF4-FFF2-40B4-BE49-F238E27FC236}">
              <a16:creationId xmlns:a16="http://schemas.microsoft.com/office/drawing/2014/main" id="{90A7F6B7-471D-4D91-8AFB-1B977F4020B8}"/>
            </a:ext>
          </a:extLst>
        </xdr:cNvPr>
        <xdr:cNvSpPr/>
      </xdr:nvSpPr>
      <xdr:spPr>
        <a:xfrm>
          <a:off x="13887450" y="9770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160655</xdr:rowOff>
    </xdr:from>
    <xdr:to>
      <xdr:col>76</xdr:col>
      <xdr:colOff>165100</xdr:colOff>
      <xdr:row>59</xdr:row>
      <xdr:rowOff>90805</xdr:rowOff>
    </xdr:to>
    <xdr:sp macro="" textlink="">
      <xdr:nvSpPr>
        <xdr:cNvPr id="342" name="フローチャート: 判断 341">
          <a:extLst>
            <a:ext uri="{FF2B5EF4-FFF2-40B4-BE49-F238E27FC236}">
              <a16:creationId xmlns:a16="http://schemas.microsoft.com/office/drawing/2014/main" id="{E1EE555E-2F07-41B8-A753-1E69CE878689}"/>
            </a:ext>
          </a:extLst>
        </xdr:cNvPr>
        <xdr:cNvSpPr/>
      </xdr:nvSpPr>
      <xdr:spPr>
        <a:xfrm>
          <a:off x="13093700" y="974280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122555</xdr:rowOff>
    </xdr:from>
    <xdr:to>
      <xdr:col>72</xdr:col>
      <xdr:colOff>38100</xdr:colOff>
      <xdr:row>59</xdr:row>
      <xdr:rowOff>52705</xdr:rowOff>
    </xdr:to>
    <xdr:sp macro="" textlink="">
      <xdr:nvSpPr>
        <xdr:cNvPr id="343" name="フローチャート: 判断 342">
          <a:extLst>
            <a:ext uri="{FF2B5EF4-FFF2-40B4-BE49-F238E27FC236}">
              <a16:creationId xmlns:a16="http://schemas.microsoft.com/office/drawing/2014/main" id="{4A4B5500-6726-4E88-847A-7248F0E69B4B}"/>
            </a:ext>
          </a:extLst>
        </xdr:cNvPr>
        <xdr:cNvSpPr/>
      </xdr:nvSpPr>
      <xdr:spPr>
        <a:xfrm>
          <a:off x="12299950" y="970470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122555</xdr:rowOff>
    </xdr:from>
    <xdr:to>
      <xdr:col>67</xdr:col>
      <xdr:colOff>101600</xdr:colOff>
      <xdr:row>59</xdr:row>
      <xdr:rowOff>52705</xdr:rowOff>
    </xdr:to>
    <xdr:sp macro="" textlink="">
      <xdr:nvSpPr>
        <xdr:cNvPr id="344" name="フローチャート: 判断 343">
          <a:extLst>
            <a:ext uri="{FF2B5EF4-FFF2-40B4-BE49-F238E27FC236}">
              <a16:creationId xmlns:a16="http://schemas.microsoft.com/office/drawing/2014/main" id="{4245B544-E0E1-4E00-A191-F039BCD937E7}"/>
            </a:ext>
          </a:extLst>
        </xdr:cNvPr>
        <xdr:cNvSpPr/>
      </xdr:nvSpPr>
      <xdr:spPr>
        <a:xfrm>
          <a:off x="11487150" y="970470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345" name="テキスト ボックス 344">
          <a:extLst>
            <a:ext uri="{FF2B5EF4-FFF2-40B4-BE49-F238E27FC236}">
              <a16:creationId xmlns:a16="http://schemas.microsoft.com/office/drawing/2014/main" id="{246CAD20-9EDC-4E9E-9538-6126ECD3DC7B}"/>
            </a:ext>
          </a:extLst>
        </xdr:cNvPr>
        <xdr:cNvSpPr txBox="1"/>
      </xdr:nvSpPr>
      <xdr:spPr>
        <a:xfrm>
          <a:off x="14528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346" name="テキスト ボックス 345">
          <a:extLst>
            <a:ext uri="{FF2B5EF4-FFF2-40B4-BE49-F238E27FC236}">
              <a16:creationId xmlns:a16="http://schemas.microsoft.com/office/drawing/2014/main" id="{8D20E060-B1FF-40A6-A1BC-ABDD8495F215}"/>
            </a:ext>
          </a:extLst>
        </xdr:cNvPr>
        <xdr:cNvSpPr txBox="1"/>
      </xdr:nvSpPr>
      <xdr:spPr>
        <a:xfrm>
          <a:off x="13766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347" name="テキスト ボックス 346">
          <a:extLst>
            <a:ext uri="{FF2B5EF4-FFF2-40B4-BE49-F238E27FC236}">
              <a16:creationId xmlns:a16="http://schemas.microsoft.com/office/drawing/2014/main" id="{53E3CFA0-85ED-4E57-8D67-BA12DBB3F4D5}"/>
            </a:ext>
          </a:extLst>
        </xdr:cNvPr>
        <xdr:cNvSpPr txBox="1"/>
      </xdr:nvSpPr>
      <xdr:spPr>
        <a:xfrm>
          <a:off x="129730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348" name="テキスト ボックス 347">
          <a:extLst>
            <a:ext uri="{FF2B5EF4-FFF2-40B4-BE49-F238E27FC236}">
              <a16:creationId xmlns:a16="http://schemas.microsoft.com/office/drawing/2014/main" id="{164F0EB1-8369-4F85-8D54-B58F1193692D}"/>
            </a:ext>
          </a:extLst>
        </xdr:cNvPr>
        <xdr:cNvSpPr txBox="1"/>
      </xdr:nvSpPr>
      <xdr:spPr>
        <a:xfrm>
          <a:off x="121729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349" name="テキスト ボックス 348">
          <a:extLst>
            <a:ext uri="{FF2B5EF4-FFF2-40B4-BE49-F238E27FC236}">
              <a16:creationId xmlns:a16="http://schemas.microsoft.com/office/drawing/2014/main" id="{293346FD-5C06-42E3-807C-840A3C96300E}"/>
            </a:ext>
          </a:extLst>
        </xdr:cNvPr>
        <xdr:cNvSpPr txBox="1"/>
      </xdr:nvSpPr>
      <xdr:spPr>
        <a:xfrm>
          <a:off x="113665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76835</xdr:rowOff>
    </xdr:from>
    <xdr:to>
      <xdr:col>85</xdr:col>
      <xdr:colOff>177800</xdr:colOff>
      <xdr:row>62</xdr:row>
      <xdr:rowOff>6985</xdr:rowOff>
    </xdr:to>
    <xdr:sp macro="" textlink="">
      <xdr:nvSpPr>
        <xdr:cNvPr id="350" name="楕円 349">
          <a:extLst>
            <a:ext uri="{FF2B5EF4-FFF2-40B4-BE49-F238E27FC236}">
              <a16:creationId xmlns:a16="http://schemas.microsoft.com/office/drawing/2014/main" id="{03A9F406-7110-4C97-853B-BA756B86B532}"/>
            </a:ext>
          </a:extLst>
        </xdr:cNvPr>
        <xdr:cNvSpPr/>
      </xdr:nvSpPr>
      <xdr:spPr>
        <a:xfrm>
          <a:off x="14649450" y="1015428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55262</xdr:rowOff>
    </xdr:from>
    <xdr:ext cx="405111" cy="259045"/>
    <xdr:sp macro="" textlink="">
      <xdr:nvSpPr>
        <xdr:cNvPr id="351" name="【保健センター・保健所】&#10;有形固定資産減価償却率該当値テキスト">
          <a:extLst>
            <a:ext uri="{FF2B5EF4-FFF2-40B4-BE49-F238E27FC236}">
              <a16:creationId xmlns:a16="http://schemas.microsoft.com/office/drawing/2014/main" id="{29AA7EA0-A5B1-40BF-980B-A26A2E55B3D8}"/>
            </a:ext>
          </a:extLst>
        </xdr:cNvPr>
        <xdr:cNvSpPr txBox="1"/>
      </xdr:nvSpPr>
      <xdr:spPr>
        <a:xfrm>
          <a:off x="14738350" y="10132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36830</xdr:rowOff>
    </xdr:from>
    <xdr:to>
      <xdr:col>81</xdr:col>
      <xdr:colOff>101600</xdr:colOff>
      <xdr:row>61</xdr:row>
      <xdr:rowOff>138430</xdr:rowOff>
    </xdr:to>
    <xdr:sp macro="" textlink="">
      <xdr:nvSpPr>
        <xdr:cNvPr id="352" name="楕円 351">
          <a:extLst>
            <a:ext uri="{FF2B5EF4-FFF2-40B4-BE49-F238E27FC236}">
              <a16:creationId xmlns:a16="http://schemas.microsoft.com/office/drawing/2014/main" id="{310729D3-B0FB-4AB7-A16D-A30D2C72400D}"/>
            </a:ext>
          </a:extLst>
        </xdr:cNvPr>
        <xdr:cNvSpPr/>
      </xdr:nvSpPr>
      <xdr:spPr>
        <a:xfrm>
          <a:off x="13887450" y="10114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87630</xdr:rowOff>
    </xdr:from>
    <xdr:to>
      <xdr:col>85</xdr:col>
      <xdr:colOff>127000</xdr:colOff>
      <xdr:row>61</xdr:row>
      <xdr:rowOff>127635</xdr:rowOff>
    </xdr:to>
    <xdr:cxnSp macro="">
      <xdr:nvCxnSpPr>
        <xdr:cNvPr id="353" name="直線コネクタ 352">
          <a:extLst>
            <a:ext uri="{FF2B5EF4-FFF2-40B4-BE49-F238E27FC236}">
              <a16:creationId xmlns:a16="http://schemas.microsoft.com/office/drawing/2014/main" id="{3EE07D9D-16D8-443D-B489-983E2CA3E823}"/>
            </a:ext>
          </a:extLst>
        </xdr:cNvPr>
        <xdr:cNvCxnSpPr/>
      </xdr:nvCxnSpPr>
      <xdr:spPr>
        <a:xfrm>
          <a:off x="13938250" y="10165080"/>
          <a:ext cx="762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170180</xdr:rowOff>
    </xdr:from>
    <xdr:to>
      <xdr:col>76</xdr:col>
      <xdr:colOff>165100</xdr:colOff>
      <xdr:row>61</xdr:row>
      <xdr:rowOff>100330</xdr:rowOff>
    </xdr:to>
    <xdr:sp macro="" textlink="">
      <xdr:nvSpPr>
        <xdr:cNvPr id="354" name="楕円 353">
          <a:extLst>
            <a:ext uri="{FF2B5EF4-FFF2-40B4-BE49-F238E27FC236}">
              <a16:creationId xmlns:a16="http://schemas.microsoft.com/office/drawing/2014/main" id="{D1702C6B-ABAB-4FBF-8571-818394E6CA9E}"/>
            </a:ext>
          </a:extLst>
        </xdr:cNvPr>
        <xdr:cNvSpPr/>
      </xdr:nvSpPr>
      <xdr:spPr>
        <a:xfrm>
          <a:off x="13093700" y="10076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49530</xdr:rowOff>
    </xdr:from>
    <xdr:to>
      <xdr:col>81</xdr:col>
      <xdr:colOff>50800</xdr:colOff>
      <xdr:row>61</xdr:row>
      <xdr:rowOff>87630</xdr:rowOff>
    </xdr:to>
    <xdr:cxnSp macro="">
      <xdr:nvCxnSpPr>
        <xdr:cNvPr id="355" name="直線コネクタ 354">
          <a:extLst>
            <a:ext uri="{FF2B5EF4-FFF2-40B4-BE49-F238E27FC236}">
              <a16:creationId xmlns:a16="http://schemas.microsoft.com/office/drawing/2014/main" id="{BA3C37F2-B28B-4550-9BED-A126C1B57A91}"/>
            </a:ext>
          </a:extLst>
        </xdr:cNvPr>
        <xdr:cNvCxnSpPr/>
      </xdr:nvCxnSpPr>
      <xdr:spPr>
        <a:xfrm>
          <a:off x="13144500" y="10126980"/>
          <a:ext cx="79375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130175</xdr:rowOff>
    </xdr:from>
    <xdr:to>
      <xdr:col>72</xdr:col>
      <xdr:colOff>38100</xdr:colOff>
      <xdr:row>61</xdr:row>
      <xdr:rowOff>60325</xdr:rowOff>
    </xdr:to>
    <xdr:sp macro="" textlink="">
      <xdr:nvSpPr>
        <xdr:cNvPr id="356" name="楕円 355">
          <a:extLst>
            <a:ext uri="{FF2B5EF4-FFF2-40B4-BE49-F238E27FC236}">
              <a16:creationId xmlns:a16="http://schemas.microsoft.com/office/drawing/2014/main" id="{AE452A83-DA19-4106-AA73-943A6DEDDD22}"/>
            </a:ext>
          </a:extLst>
        </xdr:cNvPr>
        <xdr:cNvSpPr/>
      </xdr:nvSpPr>
      <xdr:spPr>
        <a:xfrm>
          <a:off x="12299950" y="1004252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9525</xdr:rowOff>
    </xdr:from>
    <xdr:to>
      <xdr:col>76</xdr:col>
      <xdr:colOff>114300</xdr:colOff>
      <xdr:row>61</xdr:row>
      <xdr:rowOff>49530</xdr:rowOff>
    </xdr:to>
    <xdr:cxnSp macro="">
      <xdr:nvCxnSpPr>
        <xdr:cNvPr id="357" name="直線コネクタ 356">
          <a:extLst>
            <a:ext uri="{FF2B5EF4-FFF2-40B4-BE49-F238E27FC236}">
              <a16:creationId xmlns:a16="http://schemas.microsoft.com/office/drawing/2014/main" id="{F086E419-DB91-484F-8D02-FB4130AFCD1E}"/>
            </a:ext>
          </a:extLst>
        </xdr:cNvPr>
        <xdr:cNvCxnSpPr/>
      </xdr:nvCxnSpPr>
      <xdr:spPr>
        <a:xfrm>
          <a:off x="12344400" y="10086975"/>
          <a:ext cx="8001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90170</xdr:rowOff>
    </xdr:from>
    <xdr:to>
      <xdr:col>67</xdr:col>
      <xdr:colOff>101600</xdr:colOff>
      <xdr:row>61</xdr:row>
      <xdr:rowOff>20320</xdr:rowOff>
    </xdr:to>
    <xdr:sp macro="" textlink="">
      <xdr:nvSpPr>
        <xdr:cNvPr id="358" name="楕円 357">
          <a:extLst>
            <a:ext uri="{FF2B5EF4-FFF2-40B4-BE49-F238E27FC236}">
              <a16:creationId xmlns:a16="http://schemas.microsoft.com/office/drawing/2014/main" id="{F9AC96FF-F3C3-4F7D-B3D9-F8B7BB720A1B}"/>
            </a:ext>
          </a:extLst>
        </xdr:cNvPr>
        <xdr:cNvSpPr/>
      </xdr:nvSpPr>
      <xdr:spPr>
        <a:xfrm>
          <a:off x="11487150" y="1000252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140970</xdr:rowOff>
    </xdr:from>
    <xdr:to>
      <xdr:col>71</xdr:col>
      <xdr:colOff>177800</xdr:colOff>
      <xdr:row>61</xdr:row>
      <xdr:rowOff>9525</xdr:rowOff>
    </xdr:to>
    <xdr:cxnSp macro="">
      <xdr:nvCxnSpPr>
        <xdr:cNvPr id="359" name="直線コネクタ 358">
          <a:extLst>
            <a:ext uri="{FF2B5EF4-FFF2-40B4-BE49-F238E27FC236}">
              <a16:creationId xmlns:a16="http://schemas.microsoft.com/office/drawing/2014/main" id="{C2DEBAF0-D237-4CB6-9570-4FDBF9DC9638}"/>
            </a:ext>
          </a:extLst>
        </xdr:cNvPr>
        <xdr:cNvCxnSpPr/>
      </xdr:nvCxnSpPr>
      <xdr:spPr>
        <a:xfrm>
          <a:off x="11537950" y="10053320"/>
          <a:ext cx="806450" cy="336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141622</xdr:rowOff>
    </xdr:from>
    <xdr:ext cx="405111" cy="259045"/>
    <xdr:sp macro="" textlink="">
      <xdr:nvSpPr>
        <xdr:cNvPr id="360" name="n_1aveValue【保健センター・保健所】&#10;有形固定資産減価償却率">
          <a:extLst>
            <a:ext uri="{FF2B5EF4-FFF2-40B4-BE49-F238E27FC236}">
              <a16:creationId xmlns:a16="http://schemas.microsoft.com/office/drawing/2014/main" id="{8DFEDFB4-E0C5-4C00-A7A3-F4564BEC5E7C}"/>
            </a:ext>
          </a:extLst>
        </xdr:cNvPr>
        <xdr:cNvSpPr txBox="1"/>
      </xdr:nvSpPr>
      <xdr:spPr>
        <a:xfrm>
          <a:off x="13742044" y="9558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107332</xdr:rowOff>
    </xdr:from>
    <xdr:ext cx="405111" cy="259045"/>
    <xdr:sp macro="" textlink="">
      <xdr:nvSpPr>
        <xdr:cNvPr id="361" name="n_2aveValue【保健センター・保健所】&#10;有形固定資産減価償却率">
          <a:extLst>
            <a:ext uri="{FF2B5EF4-FFF2-40B4-BE49-F238E27FC236}">
              <a16:creationId xmlns:a16="http://schemas.microsoft.com/office/drawing/2014/main" id="{30358CD5-C460-4F23-8D4A-1BF409B7756E}"/>
            </a:ext>
          </a:extLst>
        </xdr:cNvPr>
        <xdr:cNvSpPr txBox="1"/>
      </xdr:nvSpPr>
      <xdr:spPr>
        <a:xfrm>
          <a:off x="12960994" y="9524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69232</xdr:rowOff>
    </xdr:from>
    <xdr:ext cx="405111" cy="259045"/>
    <xdr:sp macro="" textlink="">
      <xdr:nvSpPr>
        <xdr:cNvPr id="362" name="n_3aveValue【保健センター・保健所】&#10;有形固定資産減価償却率">
          <a:extLst>
            <a:ext uri="{FF2B5EF4-FFF2-40B4-BE49-F238E27FC236}">
              <a16:creationId xmlns:a16="http://schemas.microsoft.com/office/drawing/2014/main" id="{8876DDC0-2091-4994-A4AE-98D4FA369727}"/>
            </a:ext>
          </a:extLst>
        </xdr:cNvPr>
        <xdr:cNvSpPr txBox="1"/>
      </xdr:nvSpPr>
      <xdr:spPr>
        <a:xfrm>
          <a:off x="12167244" y="9486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69232</xdr:rowOff>
    </xdr:from>
    <xdr:ext cx="405111" cy="259045"/>
    <xdr:sp macro="" textlink="">
      <xdr:nvSpPr>
        <xdr:cNvPr id="363" name="n_4aveValue【保健センター・保健所】&#10;有形固定資産減価償却率">
          <a:extLst>
            <a:ext uri="{FF2B5EF4-FFF2-40B4-BE49-F238E27FC236}">
              <a16:creationId xmlns:a16="http://schemas.microsoft.com/office/drawing/2014/main" id="{650EBD00-63C2-49AB-9974-0F2E5B912DC3}"/>
            </a:ext>
          </a:extLst>
        </xdr:cNvPr>
        <xdr:cNvSpPr txBox="1"/>
      </xdr:nvSpPr>
      <xdr:spPr>
        <a:xfrm>
          <a:off x="11354444" y="9486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129557</xdr:rowOff>
    </xdr:from>
    <xdr:ext cx="405111" cy="259045"/>
    <xdr:sp macro="" textlink="">
      <xdr:nvSpPr>
        <xdr:cNvPr id="364" name="n_1mainValue【保健センター・保健所】&#10;有形固定資産減価償却率">
          <a:extLst>
            <a:ext uri="{FF2B5EF4-FFF2-40B4-BE49-F238E27FC236}">
              <a16:creationId xmlns:a16="http://schemas.microsoft.com/office/drawing/2014/main" id="{1B7D85CB-F050-4C39-BD0E-3F5AEF1D513B}"/>
            </a:ext>
          </a:extLst>
        </xdr:cNvPr>
        <xdr:cNvSpPr txBox="1"/>
      </xdr:nvSpPr>
      <xdr:spPr>
        <a:xfrm>
          <a:off x="13742044" y="10207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91457</xdr:rowOff>
    </xdr:from>
    <xdr:ext cx="405111" cy="259045"/>
    <xdr:sp macro="" textlink="">
      <xdr:nvSpPr>
        <xdr:cNvPr id="365" name="n_2mainValue【保健センター・保健所】&#10;有形固定資産減価償却率">
          <a:extLst>
            <a:ext uri="{FF2B5EF4-FFF2-40B4-BE49-F238E27FC236}">
              <a16:creationId xmlns:a16="http://schemas.microsoft.com/office/drawing/2014/main" id="{F798E0EB-ACAE-427A-8EBC-74ED74B2682B}"/>
            </a:ext>
          </a:extLst>
        </xdr:cNvPr>
        <xdr:cNvSpPr txBox="1"/>
      </xdr:nvSpPr>
      <xdr:spPr>
        <a:xfrm>
          <a:off x="12960994" y="10168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51452</xdr:rowOff>
    </xdr:from>
    <xdr:ext cx="405111" cy="259045"/>
    <xdr:sp macro="" textlink="">
      <xdr:nvSpPr>
        <xdr:cNvPr id="366" name="n_3mainValue【保健センター・保健所】&#10;有形固定資産減価償却率">
          <a:extLst>
            <a:ext uri="{FF2B5EF4-FFF2-40B4-BE49-F238E27FC236}">
              <a16:creationId xmlns:a16="http://schemas.microsoft.com/office/drawing/2014/main" id="{995256F2-6E95-468A-AB89-378C4A84A1EF}"/>
            </a:ext>
          </a:extLst>
        </xdr:cNvPr>
        <xdr:cNvSpPr txBox="1"/>
      </xdr:nvSpPr>
      <xdr:spPr>
        <a:xfrm>
          <a:off x="12167244" y="10128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11447</xdr:rowOff>
    </xdr:from>
    <xdr:ext cx="405111" cy="259045"/>
    <xdr:sp macro="" textlink="">
      <xdr:nvSpPr>
        <xdr:cNvPr id="367" name="n_4mainValue【保健センター・保健所】&#10;有形固定資産減価償却率">
          <a:extLst>
            <a:ext uri="{FF2B5EF4-FFF2-40B4-BE49-F238E27FC236}">
              <a16:creationId xmlns:a16="http://schemas.microsoft.com/office/drawing/2014/main" id="{F4B24EAD-F238-49C3-B629-0642F9A571A6}"/>
            </a:ext>
          </a:extLst>
        </xdr:cNvPr>
        <xdr:cNvSpPr txBox="1"/>
      </xdr:nvSpPr>
      <xdr:spPr>
        <a:xfrm>
          <a:off x="11354444" y="10088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368" name="正方形/長方形 367">
          <a:extLst>
            <a:ext uri="{FF2B5EF4-FFF2-40B4-BE49-F238E27FC236}">
              <a16:creationId xmlns:a16="http://schemas.microsoft.com/office/drawing/2014/main" id="{9A8D3C4A-53B9-48D2-862E-57D82656B9A0}"/>
            </a:ext>
          </a:extLst>
        </xdr:cNvPr>
        <xdr:cNvSpPr/>
      </xdr:nvSpPr>
      <xdr:spPr>
        <a:xfrm>
          <a:off x="16459200" y="77152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369" name="正方形/長方形 368">
          <a:extLst>
            <a:ext uri="{FF2B5EF4-FFF2-40B4-BE49-F238E27FC236}">
              <a16:creationId xmlns:a16="http://schemas.microsoft.com/office/drawing/2014/main" id="{B6094547-E101-46FC-B4DA-9E1B0057C91B}"/>
            </a:ext>
          </a:extLst>
        </xdr:cNvPr>
        <xdr:cNvSpPr/>
      </xdr:nvSpPr>
      <xdr:spPr>
        <a:xfrm>
          <a:off x="165862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370" name="正方形/長方形 369">
          <a:extLst>
            <a:ext uri="{FF2B5EF4-FFF2-40B4-BE49-F238E27FC236}">
              <a16:creationId xmlns:a16="http://schemas.microsoft.com/office/drawing/2014/main" id="{3AB6D915-D3D5-42E9-86D6-D12E559E6C24}"/>
            </a:ext>
          </a:extLst>
        </xdr:cNvPr>
        <xdr:cNvSpPr/>
      </xdr:nvSpPr>
      <xdr:spPr>
        <a:xfrm>
          <a:off x="165862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371" name="正方形/長方形 370">
          <a:extLst>
            <a:ext uri="{FF2B5EF4-FFF2-40B4-BE49-F238E27FC236}">
              <a16:creationId xmlns:a16="http://schemas.microsoft.com/office/drawing/2014/main" id="{D388EA71-2F3E-447C-AEC0-B50995699A9E}"/>
            </a:ext>
          </a:extLst>
        </xdr:cNvPr>
        <xdr:cNvSpPr/>
      </xdr:nvSpPr>
      <xdr:spPr>
        <a:xfrm>
          <a:off x="174879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372" name="正方形/長方形 371">
          <a:extLst>
            <a:ext uri="{FF2B5EF4-FFF2-40B4-BE49-F238E27FC236}">
              <a16:creationId xmlns:a16="http://schemas.microsoft.com/office/drawing/2014/main" id="{454C99B6-16AF-4861-BACA-4FBC30F146FC}"/>
            </a:ext>
          </a:extLst>
        </xdr:cNvPr>
        <xdr:cNvSpPr/>
      </xdr:nvSpPr>
      <xdr:spPr>
        <a:xfrm>
          <a:off x="174879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373" name="正方形/長方形 372">
          <a:extLst>
            <a:ext uri="{FF2B5EF4-FFF2-40B4-BE49-F238E27FC236}">
              <a16:creationId xmlns:a16="http://schemas.microsoft.com/office/drawing/2014/main" id="{4086E196-1B7A-4044-977F-F3046D9374D4}"/>
            </a:ext>
          </a:extLst>
        </xdr:cNvPr>
        <xdr:cNvSpPr/>
      </xdr:nvSpPr>
      <xdr:spPr>
        <a:xfrm>
          <a:off x="185166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374" name="正方形/長方形 373">
          <a:extLst>
            <a:ext uri="{FF2B5EF4-FFF2-40B4-BE49-F238E27FC236}">
              <a16:creationId xmlns:a16="http://schemas.microsoft.com/office/drawing/2014/main" id="{DB35FAF1-CACD-4DDD-A8D6-FC2A38792F5C}"/>
            </a:ext>
          </a:extLst>
        </xdr:cNvPr>
        <xdr:cNvSpPr/>
      </xdr:nvSpPr>
      <xdr:spPr>
        <a:xfrm>
          <a:off x="185166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375" name="正方形/長方形 374">
          <a:extLst>
            <a:ext uri="{FF2B5EF4-FFF2-40B4-BE49-F238E27FC236}">
              <a16:creationId xmlns:a16="http://schemas.microsoft.com/office/drawing/2014/main" id="{D873B213-36AD-4F42-9675-A23B06274C99}"/>
            </a:ext>
          </a:extLst>
        </xdr:cNvPr>
        <xdr:cNvSpPr/>
      </xdr:nvSpPr>
      <xdr:spPr>
        <a:xfrm>
          <a:off x="16459200" y="88138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376" name="テキスト ボックス 375">
          <a:extLst>
            <a:ext uri="{FF2B5EF4-FFF2-40B4-BE49-F238E27FC236}">
              <a16:creationId xmlns:a16="http://schemas.microsoft.com/office/drawing/2014/main" id="{F4506629-C99C-40CF-A6B3-CA75E8A3288A}"/>
            </a:ext>
          </a:extLst>
        </xdr:cNvPr>
        <xdr:cNvSpPr txBox="1"/>
      </xdr:nvSpPr>
      <xdr:spPr>
        <a:xfrm>
          <a:off x="16440150" y="86296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377" name="直線コネクタ 376">
          <a:extLst>
            <a:ext uri="{FF2B5EF4-FFF2-40B4-BE49-F238E27FC236}">
              <a16:creationId xmlns:a16="http://schemas.microsoft.com/office/drawing/2014/main" id="{FA5A9965-0D39-4690-9498-2506A35AE1C5}"/>
            </a:ext>
          </a:extLst>
        </xdr:cNvPr>
        <xdr:cNvCxnSpPr/>
      </xdr:nvCxnSpPr>
      <xdr:spPr>
        <a:xfrm>
          <a:off x="16459200" y="11017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378" name="直線コネクタ 377">
          <a:extLst>
            <a:ext uri="{FF2B5EF4-FFF2-40B4-BE49-F238E27FC236}">
              <a16:creationId xmlns:a16="http://schemas.microsoft.com/office/drawing/2014/main" id="{C9111D6A-6902-46D9-864A-7C2165B87318}"/>
            </a:ext>
          </a:extLst>
        </xdr:cNvPr>
        <xdr:cNvCxnSpPr/>
      </xdr:nvCxnSpPr>
      <xdr:spPr>
        <a:xfrm>
          <a:off x="16459200" y="1057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379" name="テキスト ボックス 378">
          <a:extLst>
            <a:ext uri="{FF2B5EF4-FFF2-40B4-BE49-F238E27FC236}">
              <a16:creationId xmlns:a16="http://schemas.microsoft.com/office/drawing/2014/main" id="{D92388F9-8E21-4D65-A10E-A8F9BFB9D47E}"/>
            </a:ext>
          </a:extLst>
        </xdr:cNvPr>
        <xdr:cNvSpPr txBox="1"/>
      </xdr:nvSpPr>
      <xdr:spPr>
        <a:xfrm>
          <a:off x="16049171" y="104368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380" name="直線コネクタ 379">
          <a:extLst>
            <a:ext uri="{FF2B5EF4-FFF2-40B4-BE49-F238E27FC236}">
              <a16:creationId xmlns:a16="http://schemas.microsoft.com/office/drawing/2014/main" id="{DA9004BC-4DB8-419C-ABCC-A1A3AB2183FF}"/>
            </a:ext>
          </a:extLst>
        </xdr:cNvPr>
        <xdr:cNvCxnSpPr/>
      </xdr:nvCxnSpPr>
      <xdr:spPr>
        <a:xfrm>
          <a:off x="16459200" y="10134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381" name="テキスト ボックス 380">
          <a:extLst>
            <a:ext uri="{FF2B5EF4-FFF2-40B4-BE49-F238E27FC236}">
              <a16:creationId xmlns:a16="http://schemas.microsoft.com/office/drawing/2014/main" id="{ED93B9FF-320A-4B48-AACC-38F9530B9D46}"/>
            </a:ext>
          </a:extLst>
        </xdr:cNvPr>
        <xdr:cNvSpPr txBox="1"/>
      </xdr:nvSpPr>
      <xdr:spPr>
        <a:xfrm>
          <a:off x="16049171" y="9998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382" name="直線コネクタ 381">
          <a:extLst>
            <a:ext uri="{FF2B5EF4-FFF2-40B4-BE49-F238E27FC236}">
              <a16:creationId xmlns:a16="http://schemas.microsoft.com/office/drawing/2014/main" id="{73841903-5229-4969-8EC3-31E0B6CDCE6F}"/>
            </a:ext>
          </a:extLst>
        </xdr:cNvPr>
        <xdr:cNvCxnSpPr/>
      </xdr:nvCxnSpPr>
      <xdr:spPr>
        <a:xfrm>
          <a:off x="16459200" y="9696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383" name="テキスト ボックス 382">
          <a:extLst>
            <a:ext uri="{FF2B5EF4-FFF2-40B4-BE49-F238E27FC236}">
              <a16:creationId xmlns:a16="http://schemas.microsoft.com/office/drawing/2014/main" id="{89E21F86-1DC5-4991-BB1F-C0623BBF9800}"/>
            </a:ext>
          </a:extLst>
        </xdr:cNvPr>
        <xdr:cNvSpPr txBox="1"/>
      </xdr:nvSpPr>
      <xdr:spPr>
        <a:xfrm>
          <a:off x="16049171" y="956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384" name="直線コネクタ 383">
          <a:extLst>
            <a:ext uri="{FF2B5EF4-FFF2-40B4-BE49-F238E27FC236}">
              <a16:creationId xmlns:a16="http://schemas.microsoft.com/office/drawing/2014/main" id="{7AF39035-5164-4AF9-8ED6-260750F1E998}"/>
            </a:ext>
          </a:extLst>
        </xdr:cNvPr>
        <xdr:cNvCxnSpPr/>
      </xdr:nvCxnSpPr>
      <xdr:spPr>
        <a:xfrm>
          <a:off x="16459200" y="9251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385" name="テキスト ボックス 384">
          <a:extLst>
            <a:ext uri="{FF2B5EF4-FFF2-40B4-BE49-F238E27FC236}">
              <a16:creationId xmlns:a16="http://schemas.microsoft.com/office/drawing/2014/main" id="{36567E7E-03F0-4CD6-A93A-A1BB22ECEF80}"/>
            </a:ext>
          </a:extLst>
        </xdr:cNvPr>
        <xdr:cNvSpPr txBox="1"/>
      </xdr:nvSpPr>
      <xdr:spPr>
        <a:xfrm>
          <a:off x="16049171" y="9116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386" name="直線コネクタ 385">
          <a:extLst>
            <a:ext uri="{FF2B5EF4-FFF2-40B4-BE49-F238E27FC236}">
              <a16:creationId xmlns:a16="http://schemas.microsoft.com/office/drawing/2014/main" id="{F542E836-3351-4460-996C-DBDB5E5B04EE}"/>
            </a:ext>
          </a:extLst>
        </xdr:cNvPr>
        <xdr:cNvCxnSpPr/>
      </xdr:nvCxnSpPr>
      <xdr:spPr>
        <a:xfrm>
          <a:off x="16459200" y="8813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387" name="テキスト ボックス 386">
          <a:extLst>
            <a:ext uri="{FF2B5EF4-FFF2-40B4-BE49-F238E27FC236}">
              <a16:creationId xmlns:a16="http://schemas.microsoft.com/office/drawing/2014/main" id="{62FFE026-8FD1-43C8-996E-3BB6565B1C29}"/>
            </a:ext>
          </a:extLst>
        </xdr:cNvPr>
        <xdr:cNvSpPr txBox="1"/>
      </xdr:nvSpPr>
      <xdr:spPr>
        <a:xfrm>
          <a:off x="16049171" y="8677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388" name="【保健センター・保健所】&#10;一人当たり面積グラフ枠">
          <a:extLst>
            <a:ext uri="{FF2B5EF4-FFF2-40B4-BE49-F238E27FC236}">
              <a16:creationId xmlns:a16="http://schemas.microsoft.com/office/drawing/2014/main" id="{232B3B0F-9EC2-4FFD-AC42-B7E5A3756EEF}"/>
            </a:ext>
          </a:extLst>
        </xdr:cNvPr>
        <xdr:cNvSpPr/>
      </xdr:nvSpPr>
      <xdr:spPr>
        <a:xfrm>
          <a:off x="16459200" y="88138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166878</xdr:rowOff>
    </xdr:from>
    <xdr:to>
      <xdr:col>116</xdr:col>
      <xdr:colOff>62864</xdr:colOff>
      <xdr:row>63</xdr:row>
      <xdr:rowOff>57150</xdr:rowOff>
    </xdr:to>
    <xdr:cxnSp macro="">
      <xdr:nvCxnSpPr>
        <xdr:cNvPr id="389" name="直線コネクタ 388">
          <a:extLst>
            <a:ext uri="{FF2B5EF4-FFF2-40B4-BE49-F238E27FC236}">
              <a16:creationId xmlns:a16="http://schemas.microsoft.com/office/drawing/2014/main" id="{8391DFB0-09AF-46A9-A491-28032AFDC28D}"/>
            </a:ext>
          </a:extLst>
        </xdr:cNvPr>
        <xdr:cNvCxnSpPr/>
      </xdr:nvCxnSpPr>
      <xdr:spPr>
        <a:xfrm flipV="1">
          <a:off x="19951064" y="9253728"/>
          <a:ext cx="0" cy="12110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60977</xdr:rowOff>
    </xdr:from>
    <xdr:ext cx="469744" cy="259045"/>
    <xdr:sp macro="" textlink="">
      <xdr:nvSpPr>
        <xdr:cNvPr id="390" name="【保健センター・保健所】&#10;一人当たり面積最小値テキスト">
          <a:extLst>
            <a:ext uri="{FF2B5EF4-FFF2-40B4-BE49-F238E27FC236}">
              <a16:creationId xmlns:a16="http://schemas.microsoft.com/office/drawing/2014/main" id="{AE6BB91C-FDD5-4E5E-BBCE-61D1CEF5AAD7}"/>
            </a:ext>
          </a:extLst>
        </xdr:cNvPr>
        <xdr:cNvSpPr txBox="1"/>
      </xdr:nvSpPr>
      <xdr:spPr>
        <a:xfrm>
          <a:off x="19989800" y="10468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57150</xdr:rowOff>
    </xdr:from>
    <xdr:to>
      <xdr:col>116</xdr:col>
      <xdr:colOff>152400</xdr:colOff>
      <xdr:row>63</xdr:row>
      <xdr:rowOff>57150</xdr:rowOff>
    </xdr:to>
    <xdr:cxnSp macro="">
      <xdr:nvCxnSpPr>
        <xdr:cNvPr id="391" name="直線コネクタ 390">
          <a:extLst>
            <a:ext uri="{FF2B5EF4-FFF2-40B4-BE49-F238E27FC236}">
              <a16:creationId xmlns:a16="http://schemas.microsoft.com/office/drawing/2014/main" id="{C22994F4-F703-424A-B191-07E5CB07B72D}"/>
            </a:ext>
          </a:extLst>
        </xdr:cNvPr>
        <xdr:cNvCxnSpPr/>
      </xdr:nvCxnSpPr>
      <xdr:spPr>
        <a:xfrm>
          <a:off x="19881850" y="104648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113555</xdr:rowOff>
    </xdr:from>
    <xdr:ext cx="469744" cy="259045"/>
    <xdr:sp macro="" textlink="">
      <xdr:nvSpPr>
        <xdr:cNvPr id="392" name="【保健センター・保健所】&#10;一人当たり面積最大値テキスト">
          <a:extLst>
            <a:ext uri="{FF2B5EF4-FFF2-40B4-BE49-F238E27FC236}">
              <a16:creationId xmlns:a16="http://schemas.microsoft.com/office/drawing/2014/main" id="{201D7570-31CA-46C7-8016-0D649311C889}"/>
            </a:ext>
          </a:extLst>
        </xdr:cNvPr>
        <xdr:cNvSpPr txBox="1"/>
      </xdr:nvSpPr>
      <xdr:spPr>
        <a:xfrm>
          <a:off x="19989800" y="90353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166878</xdr:rowOff>
    </xdr:from>
    <xdr:to>
      <xdr:col>116</xdr:col>
      <xdr:colOff>152400</xdr:colOff>
      <xdr:row>55</xdr:row>
      <xdr:rowOff>166878</xdr:rowOff>
    </xdr:to>
    <xdr:cxnSp macro="">
      <xdr:nvCxnSpPr>
        <xdr:cNvPr id="393" name="直線コネクタ 392">
          <a:extLst>
            <a:ext uri="{FF2B5EF4-FFF2-40B4-BE49-F238E27FC236}">
              <a16:creationId xmlns:a16="http://schemas.microsoft.com/office/drawing/2014/main" id="{DE30F1C2-4219-4E61-8315-2F68661BDCCA}"/>
            </a:ext>
          </a:extLst>
        </xdr:cNvPr>
        <xdr:cNvCxnSpPr/>
      </xdr:nvCxnSpPr>
      <xdr:spPr>
        <a:xfrm>
          <a:off x="19881850" y="925372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17797</xdr:rowOff>
    </xdr:from>
    <xdr:ext cx="469744" cy="259045"/>
    <xdr:sp macro="" textlink="">
      <xdr:nvSpPr>
        <xdr:cNvPr id="394" name="【保健センター・保健所】&#10;一人当たり面積平均値テキスト">
          <a:extLst>
            <a:ext uri="{FF2B5EF4-FFF2-40B4-BE49-F238E27FC236}">
              <a16:creationId xmlns:a16="http://schemas.microsoft.com/office/drawing/2014/main" id="{8389F606-D177-488A-918E-30116D9A3A46}"/>
            </a:ext>
          </a:extLst>
        </xdr:cNvPr>
        <xdr:cNvSpPr txBox="1"/>
      </xdr:nvSpPr>
      <xdr:spPr>
        <a:xfrm>
          <a:off x="19989800" y="99301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166370</xdr:rowOff>
    </xdr:from>
    <xdr:to>
      <xdr:col>116</xdr:col>
      <xdr:colOff>114300</xdr:colOff>
      <xdr:row>61</xdr:row>
      <xdr:rowOff>96520</xdr:rowOff>
    </xdr:to>
    <xdr:sp macro="" textlink="">
      <xdr:nvSpPr>
        <xdr:cNvPr id="395" name="フローチャート: 判断 394">
          <a:extLst>
            <a:ext uri="{FF2B5EF4-FFF2-40B4-BE49-F238E27FC236}">
              <a16:creationId xmlns:a16="http://schemas.microsoft.com/office/drawing/2014/main" id="{170197AA-3641-4CF1-9575-E22D5A9AF61A}"/>
            </a:ext>
          </a:extLst>
        </xdr:cNvPr>
        <xdr:cNvSpPr/>
      </xdr:nvSpPr>
      <xdr:spPr>
        <a:xfrm>
          <a:off x="19900900" y="1007872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20066</xdr:rowOff>
    </xdr:from>
    <xdr:to>
      <xdr:col>112</xdr:col>
      <xdr:colOff>38100</xdr:colOff>
      <xdr:row>61</xdr:row>
      <xdr:rowOff>121666</xdr:rowOff>
    </xdr:to>
    <xdr:sp macro="" textlink="">
      <xdr:nvSpPr>
        <xdr:cNvPr id="396" name="フローチャート: 判断 395">
          <a:extLst>
            <a:ext uri="{FF2B5EF4-FFF2-40B4-BE49-F238E27FC236}">
              <a16:creationId xmlns:a16="http://schemas.microsoft.com/office/drawing/2014/main" id="{6C273967-F7D9-4AD8-A8C8-2D5555586DCB}"/>
            </a:ext>
          </a:extLst>
        </xdr:cNvPr>
        <xdr:cNvSpPr/>
      </xdr:nvSpPr>
      <xdr:spPr>
        <a:xfrm>
          <a:off x="19157950" y="10097516"/>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40640</xdr:rowOff>
    </xdr:from>
    <xdr:to>
      <xdr:col>107</xdr:col>
      <xdr:colOff>101600</xdr:colOff>
      <xdr:row>61</xdr:row>
      <xdr:rowOff>142240</xdr:rowOff>
    </xdr:to>
    <xdr:sp macro="" textlink="">
      <xdr:nvSpPr>
        <xdr:cNvPr id="397" name="フローチャート: 判断 396">
          <a:extLst>
            <a:ext uri="{FF2B5EF4-FFF2-40B4-BE49-F238E27FC236}">
              <a16:creationId xmlns:a16="http://schemas.microsoft.com/office/drawing/2014/main" id="{DBCCDB72-7736-4317-84F3-3CA7874091D6}"/>
            </a:ext>
          </a:extLst>
        </xdr:cNvPr>
        <xdr:cNvSpPr/>
      </xdr:nvSpPr>
      <xdr:spPr>
        <a:xfrm>
          <a:off x="18345150" y="10118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68072</xdr:rowOff>
    </xdr:from>
    <xdr:to>
      <xdr:col>102</xdr:col>
      <xdr:colOff>165100</xdr:colOff>
      <xdr:row>61</xdr:row>
      <xdr:rowOff>169672</xdr:rowOff>
    </xdr:to>
    <xdr:sp macro="" textlink="">
      <xdr:nvSpPr>
        <xdr:cNvPr id="398" name="フローチャート: 判断 397">
          <a:extLst>
            <a:ext uri="{FF2B5EF4-FFF2-40B4-BE49-F238E27FC236}">
              <a16:creationId xmlns:a16="http://schemas.microsoft.com/office/drawing/2014/main" id="{BB679A31-B999-4FA8-A109-E97AB764F22C}"/>
            </a:ext>
          </a:extLst>
        </xdr:cNvPr>
        <xdr:cNvSpPr/>
      </xdr:nvSpPr>
      <xdr:spPr>
        <a:xfrm>
          <a:off x="17551400" y="1014552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88646</xdr:rowOff>
    </xdr:from>
    <xdr:to>
      <xdr:col>98</xdr:col>
      <xdr:colOff>38100</xdr:colOff>
      <xdr:row>62</xdr:row>
      <xdr:rowOff>18796</xdr:rowOff>
    </xdr:to>
    <xdr:sp macro="" textlink="">
      <xdr:nvSpPr>
        <xdr:cNvPr id="399" name="フローチャート: 判断 398">
          <a:extLst>
            <a:ext uri="{FF2B5EF4-FFF2-40B4-BE49-F238E27FC236}">
              <a16:creationId xmlns:a16="http://schemas.microsoft.com/office/drawing/2014/main" id="{290ED695-6A6F-4611-80FC-0AD096968DF5}"/>
            </a:ext>
          </a:extLst>
        </xdr:cNvPr>
        <xdr:cNvSpPr/>
      </xdr:nvSpPr>
      <xdr:spPr>
        <a:xfrm>
          <a:off x="16757650" y="10166096"/>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400" name="テキスト ボックス 399">
          <a:extLst>
            <a:ext uri="{FF2B5EF4-FFF2-40B4-BE49-F238E27FC236}">
              <a16:creationId xmlns:a16="http://schemas.microsoft.com/office/drawing/2014/main" id="{AD6C1FCE-7960-4EE8-90EA-9112CBD8EFB2}"/>
            </a:ext>
          </a:extLst>
        </xdr:cNvPr>
        <xdr:cNvSpPr txBox="1"/>
      </xdr:nvSpPr>
      <xdr:spPr>
        <a:xfrm>
          <a:off x="19780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401" name="テキスト ボックス 400">
          <a:extLst>
            <a:ext uri="{FF2B5EF4-FFF2-40B4-BE49-F238E27FC236}">
              <a16:creationId xmlns:a16="http://schemas.microsoft.com/office/drawing/2014/main" id="{F743CFDA-6F88-4D95-89FA-025AE6154471}"/>
            </a:ext>
          </a:extLst>
        </xdr:cNvPr>
        <xdr:cNvSpPr txBox="1"/>
      </xdr:nvSpPr>
      <xdr:spPr>
        <a:xfrm>
          <a:off x="190309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402" name="テキスト ボックス 401">
          <a:extLst>
            <a:ext uri="{FF2B5EF4-FFF2-40B4-BE49-F238E27FC236}">
              <a16:creationId xmlns:a16="http://schemas.microsoft.com/office/drawing/2014/main" id="{CD6F2DEC-20CD-4E97-854C-08139F906E35}"/>
            </a:ext>
          </a:extLst>
        </xdr:cNvPr>
        <xdr:cNvSpPr txBox="1"/>
      </xdr:nvSpPr>
      <xdr:spPr>
        <a:xfrm>
          <a:off x="182245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403" name="テキスト ボックス 402">
          <a:extLst>
            <a:ext uri="{FF2B5EF4-FFF2-40B4-BE49-F238E27FC236}">
              <a16:creationId xmlns:a16="http://schemas.microsoft.com/office/drawing/2014/main" id="{DF2AB143-3CCD-481B-A64C-FC6430B8804D}"/>
            </a:ext>
          </a:extLst>
        </xdr:cNvPr>
        <xdr:cNvSpPr txBox="1"/>
      </xdr:nvSpPr>
      <xdr:spPr>
        <a:xfrm>
          <a:off x="174307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404" name="テキスト ボックス 403">
          <a:extLst>
            <a:ext uri="{FF2B5EF4-FFF2-40B4-BE49-F238E27FC236}">
              <a16:creationId xmlns:a16="http://schemas.microsoft.com/office/drawing/2014/main" id="{8AB2B328-51C7-40A6-AB64-78B844C694CF}"/>
            </a:ext>
          </a:extLst>
        </xdr:cNvPr>
        <xdr:cNvSpPr txBox="1"/>
      </xdr:nvSpPr>
      <xdr:spPr>
        <a:xfrm>
          <a:off x="166306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118364</xdr:rowOff>
    </xdr:from>
    <xdr:to>
      <xdr:col>116</xdr:col>
      <xdr:colOff>114300</xdr:colOff>
      <xdr:row>63</xdr:row>
      <xdr:rowOff>48514</xdr:rowOff>
    </xdr:to>
    <xdr:sp macro="" textlink="">
      <xdr:nvSpPr>
        <xdr:cNvPr id="405" name="楕円 404">
          <a:extLst>
            <a:ext uri="{FF2B5EF4-FFF2-40B4-BE49-F238E27FC236}">
              <a16:creationId xmlns:a16="http://schemas.microsoft.com/office/drawing/2014/main" id="{FD543C30-2445-412E-A85A-C5B119C67661}"/>
            </a:ext>
          </a:extLst>
        </xdr:cNvPr>
        <xdr:cNvSpPr/>
      </xdr:nvSpPr>
      <xdr:spPr>
        <a:xfrm>
          <a:off x="19900900" y="1036091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33291</xdr:rowOff>
    </xdr:from>
    <xdr:ext cx="469744" cy="259045"/>
    <xdr:sp macro="" textlink="">
      <xdr:nvSpPr>
        <xdr:cNvPr id="406" name="【保健センター・保健所】&#10;一人当たり面積該当値テキスト">
          <a:extLst>
            <a:ext uri="{FF2B5EF4-FFF2-40B4-BE49-F238E27FC236}">
              <a16:creationId xmlns:a16="http://schemas.microsoft.com/office/drawing/2014/main" id="{2C1B53C1-AB0D-409D-9C89-406028B412A6}"/>
            </a:ext>
          </a:extLst>
        </xdr:cNvPr>
        <xdr:cNvSpPr txBox="1"/>
      </xdr:nvSpPr>
      <xdr:spPr>
        <a:xfrm>
          <a:off x="19989800" y="102758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118364</xdr:rowOff>
    </xdr:from>
    <xdr:to>
      <xdr:col>112</xdr:col>
      <xdr:colOff>38100</xdr:colOff>
      <xdr:row>63</xdr:row>
      <xdr:rowOff>48514</xdr:rowOff>
    </xdr:to>
    <xdr:sp macro="" textlink="">
      <xdr:nvSpPr>
        <xdr:cNvPr id="407" name="楕円 406">
          <a:extLst>
            <a:ext uri="{FF2B5EF4-FFF2-40B4-BE49-F238E27FC236}">
              <a16:creationId xmlns:a16="http://schemas.microsoft.com/office/drawing/2014/main" id="{53312948-6090-46C6-9234-C65BDFD34C40}"/>
            </a:ext>
          </a:extLst>
        </xdr:cNvPr>
        <xdr:cNvSpPr/>
      </xdr:nvSpPr>
      <xdr:spPr>
        <a:xfrm>
          <a:off x="19157950" y="10360914"/>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169164</xdr:rowOff>
    </xdr:from>
    <xdr:to>
      <xdr:col>116</xdr:col>
      <xdr:colOff>63500</xdr:colOff>
      <xdr:row>62</xdr:row>
      <xdr:rowOff>169164</xdr:rowOff>
    </xdr:to>
    <xdr:cxnSp macro="">
      <xdr:nvCxnSpPr>
        <xdr:cNvPr id="408" name="直線コネクタ 407">
          <a:extLst>
            <a:ext uri="{FF2B5EF4-FFF2-40B4-BE49-F238E27FC236}">
              <a16:creationId xmlns:a16="http://schemas.microsoft.com/office/drawing/2014/main" id="{22267096-6FD5-427B-96F7-252C17EC18D1}"/>
            </a:ext>
          </a:extLst>
        </xdr:cNvPr>
        <xdr:cNvCxnSpPr/>
      </xdr:nvCxnSpPr>
      <xdr:spPr>
        <a:xfrm>
          <a:off x="19202400" y="10405364"/>
          <a:ext cx="7493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118364</xdr:rowOff>
    </xdr:from>
    <xdr:to>
      <xdr:col>107</xdr:col>
      <xdr:colOff>101600</xdr:colOff>
      <xdr:row>63</xdr:row>
      <xdr:rowOff>48514</xdr:rowOff>
    </xdr:to>
    <xdr:sp macro="" textlink="">
      <xdr:nvSpPr>
        <xdr:cNvPr id="409" name="楕円 408">
          <a:extLst>
            <a:ext uri="{FF2B5EF4-FFF2-40B4-BE49-F238E27FC236}">
              <a16:creationId xmlns:a16="http://schemas.microsoft.com/office/drawing/2014/main" id="{4B9842A9-271A-4192-98BC-AF00927543AC}"/>
            </a:ext>
          </a:extLst>
        </xdr:cNvPr>
        <xdr:cNvSpPr/>
      </xdr:nvSpPr>
      <xdr:spPr>
        <a:xfrm>
          <a:off x="18345150" y="1036091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169164</xdr:rowOff>
    </xdr:from>
    <xdr:to>
      <xdr:col>111</xdr:col>
      <xdr:colOff>177800</xdr:colOff>
      <xdr:row>62</xdr:row>
      <xdr:rowOff>169164</xdr:rowOff>
    </xdr:to>
    <xdr:cxnSp macro="">
      <xdr:nvCxnSpPr>
        <xdr:cNvPr id="410" name="直線コネクタ 409">
          <a:extLst>
            <a:ext uri="{FF2B5EF4-FFF2-40B4-BE49-F238E27FC236}">
              <a16:creationId xmlns:a16="http://schemas.microsoft.com/office/drawing/2014/main" id="{F99EC2B3-7076-422E-9A45-997C5025BDB5}"/>
            </a:ext>
          </a:extLst>
        </xdr:cNvPr>
        <xdr:cNvCxnSpPr/>
      </xdr:nvCxnSpPr>
      <xdr:spPr>
        <a:xfrm>
          <a:off x="18395950" y="10405364"/>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120650</xdr:rowOff>
    </xdr:from>
    <xdr:to>
      <xdr:col>102</xdr:col>
      <xdr:colOff>165100</xdr:colOff>
      <xdr:row>63</xdr:row>
      <xdr:rowOff>50800</xdr:rowOff>
    </xdr:to>
    <xdr:sp macro="" textlink="">
      <xdr:nvSpPr>
        <xdr:cNvPr id="411" name="楕円 410">
          <a:extLst>
            <a:ext uri="{FF2B5EF4-FFF2-40B4-BE49-F238E27FC236}">
              <a16:creationId xmlns:a16="http://schemas.microsoft.com/office/drawing/2014/main" id="{36FF01C6-8386-4B6F-9488-D9B883B6C16F}"/>
            </a:ext>
          </a:extLst>
        </xdr:cNvPr>
        <xdr:cNvSpPr/>
      </xdr:nvSpPr>
      <xdr:spPr>
        <a:xfrm>
          <a:off x="17551400" y="1036320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169164</xdr:rowOff>
    </xdr:from>
    <xdr:to>
      <xdr:col>107</xdr:col>
      <xdr:colOff>50800</xdr:colOff>
      <xdr:row>63</xdr:row>
      <xdr:rowOff>0</xdr:rowOff>
    </xdr:to>
    <xdr:cxnSp macro="">
      <xdr:nvCxnSpPr>
        <xdr:cNvPr id="412" name="直線コネクタ 411">
          <a:extLst>
            <a:ext uri="{FF2B5EF4-FFF2-40B4-BE49-F238E27FC236}">
              <a16:creationId xmlns:a16="http://schemas.microsoft.com/office/drawing/2014/main" id="{6C4B0DA8-1507-4446-98C9-0F94B689901B}"/>
            </a:ext>
          </a:extLst>
        </xdr:cNvPr>
        <xdr:cNvCxnSpPr/>
      </xdr:nvCxnSpPr>
      <xdr:spPr>
        <a:xfrm flipV="1">
          <a:off x="17602200" y="10405364"/>
          <a:ext cx="79375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122936</xdr:rowOff>
    </xdr:from>
    <xdr:to>
      <xdr:col>98</xdr:col>
      <xdr:colOff>38100</xdr:colOff>
      <xdr:row>63</xdr:row>
      <xdr:rowOff>53086</xdr:rowOff>
    </xdr:to>
    <xdr:sp macro="" textlink="">
      <xdr:nvSpPr>
        <xdr:cNvPr id="413" name="楕円 412">
          <a:extLst>
            <a:ext uri="{FF2B5EF4-FFF2-40B4-BE49-F238E27FC236}">
              <a16:creationId xmlns:a16="http://schemas.microsoft.com/office/drawing/2014/main" id="{67CB836C-F18D-436E-B8EB-39DD1D30FF6E}"/>
            </a:ext>
          </a:extLst>
        </xdr:cNvPr>
        <xdr:cNvSpPr/>
      </xdr:nvSpPr>
      <xdr:spPr>
        <a:xfrm>
          <a:off x="16757650" y="10365486"/>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0</xdr:rowOff>
    </xdr:from>
    <xdr:to>
      <xdr:col>102</xdr:col>
      <xdr:colOff>114300</xdr:colOff>
      <xdr:row>63</xdr:row>
      <xdr:rowOff>2286</xdr:rowOff>
    </xdr:to>
    <xdr:cxnSp macro="">
      <xdr:nvCxnSpPr>
        <xdr:cNvPr id="414" name="直線コネクタ 413">
          <a:extLst>
            <a:ext uri="{FF2B5EF4-FFF2-40B4-BE49-F238E27FC236}">
              <a16:creationId xmlns:a16="http://schemas.microsoft.com/office/drawing/2014/main" id="{BD063AC6-8BFA-4AD5-AFF5-6825625F3826}"/>
            </a:ext>
          </a:extLst>
        </xdr:cNvPr>
        <xdr:cNvCxnSpPr/>
      </xdr:nvCxnSpPr>
      <xdr:spPr>
        <a:xfrm flipV="1">
          <a:off x="16802100" y="10407650"/>
          <a:ext cx="8001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138193</xdr:rowOff>
    </xdr:from>
    <xdr:ext cx="469744" cy="259045"/>
    <xdr:sp macro="" textlink="">
      <xdr:nvSpPr>
        <xdr:cNvPr id="415" name="n_1aveValue【保健センター・保健所】&#10;一人当たり面積">
          <a:extLst>
            <a:ext uri="{FF2B5EF4-FFF2-40B4-BE49-F238E27FC236}">
              <a16:creationId xmlns:a16="http://schemas.microsoft.com/office/drawing/2014/main" id="{52CF66F8-5146-4D8F-AE7B-0A1333E5D5C1}"/>
            </a:ext>
          </a:extLst>
        </xdr:cNvPr>
        <xdr:cNvSpPr txBox="1"/>
      </xdr:nvSpPr>
      <xdr:spPr>
        <a:xfrm>
          <a:off x="18980227" y="98854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158767</xdr:rowOff>
    </xdr:from>
    <xdr:ext cx="469744" cy="259045"/>
    <xdr:sp macro="" textlink="">
      <xdr:nvSpPr>
        <xdr:cNvPr id="416" name="n_2aveValue【保健センター・保健所】&#10;一人当たり面積">
          <a:extLst>
            <a:ext uri="{FF2B5EF4-FFF2-40B4-BE49-F238E27FC236}">
              <a16:creationId xmlns:a16="http://schemas.microsoft.com/office/drawing/2014/main" id="{2A09FC1B-FABB-4271-9871-34FAE948D272}"/>
            </a:ext>
          </a:extLst>
        </xdr:cNvPr>
        <xdr:cNvSpPr txBox="1"/>
      </xdr:nvSpPr>
      <xdr:spPr>
        <a:xfrm>
          <a:off x="18180127" y="9906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14749</xdr:rowOff>
    </xdr:from>
    <xdr:ext cx="469744" cy="259045"/>
    <xdr:sp macro="" textlink="">
      <xdr:nvSpPr>
        <xdr:cNvPr id="417" name="n_3aveValue【保健センター・保健所】&#10;一人当たり面積">
          <a:extLst>
            <a:ext uri="{FF2B5EF4-FFF2-40B4-BE49-F238E27FC236}">
              <a16:creationId xmlns:a16="http://schemas.microsoft.com/office/drawing/2014/main" id="{1C4A1757-ED7E-4C22-A826-95F92193B74A}"/>
            </a:ext>
          </a:extLst>
        </xdr:cNvPr>
        <xdr:cNvSpPr txBox="1"/>
      </xdr:nvSpPr>
      <xdr:spPr>
        <a:xfrm>
          <a:off x="17386377" y="99270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35323</xdr:rowOff>
    </xdr:from>
    <xdr:ext cx="469744" cy="259045"/>
    <xdr:sp macro="" textlink="">
      <xdr:nvSpPr>
        <xdr:cNvPr id="418" name="n_4aveValue【保健センター・保健所】&#10;一人当たり面積">
          <a:extLst>
            <a:ext uri="{FF2B5EF4-FFF2-40B4-BE49-F238E27FC236}">
              <a16:creationId xmlns:a16="http://schemas.microsoft.com/office/drawing/2014/main" id="{D0E2DA55-680D-4803-8322-42B4BA342B09}"/>
            </a:ext>
          </a:extLst>
        </xdr:cNvPr>
        <xdr:cNvSpPr txBox="1"/>
      </xdr:nvSpPr>
      <xdr:spPr>
        <a:xfrm>
          <a:off x="16592627" y="99476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39641</xdr:rowOff>
    </xdr:from>
    <xdr:ext cx="469744" cy="259045"/>
    <xdr:sp macro="" textlink="">
      <xdr:nvSpPr>
        <xdr:cNvPr id="419" name="n_1mainValue【保健センター・保健所】&#10;一人当たり面積">
          <a:extLst>
            <a:ext uri="{FF2B5EF4-FFF2-40B4-BE49-F238E27FC236}">
              <a16:creationId xmlns:a16="http://schemas.microsoft.com/office/drawing/2014/main" id="{36131FC9-770A-46FB-B0B9-D5E8045EE142}"/>
            </a:ext>
          </a:extLst>
        </xdr:cNvPr>
        <xdr:cNvSpPr txBox="1"/>
      </xdr:nvSpPr>
      <xdr:spPr>
        <a:xfrm>
          <a:off x="18980227" y="10447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39641</xdr:rowOff>
    </xdr:from>
    <xdr:ext cx="469744" cy="259045"/>
    <xdr:sp macro="" textlink="">
      <xdr:nvSpPr>
        <xdr:cNvPr id="420" name="n_2mainValue【保健センター・保健所】&#10;一人当たり面積">
          <a:extLst>
            <a:ext uri="{FF2B5EF4-FFF2-40B4-BE49-F238E27FC236}">
              <a16:creationId xmlns:a16="http://schemas.microsoft.com/office/drawing/2014/main" id="{DB603113-9D23-4366-B548-16F53FA081CB}"/>
            </a:ext>
          </a:extLst>
        </xdr:cNvPr>
        <xdr:cNvSpPr txBox="1"/>
      </xdr:nvSpPr>
      <xdr:spPr>
        <a:xfrm>
          <a:off x="18180127" y="10447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41927</xdr:rowOff>
    </xdr:from>
    <xdr:ext cx="469744" cy="259045"/>
    <xdr:sp macro="" textlink="">
      <xdr:nvSpPr>
        <xdr:cNvPr id="421" name="n_3mainValue【保健センター・保健所】&#10;一人当たり面積">
          <a:extLst>
            <a:ext uri="{FF2B5EF4-FFF2-40B4-BE49-F238E27FC236}">
              <a16:creationId xmlns:a16="http://schemas.microsoft.com/office/drawing/2014/main" id="{80EF2CA0-56B1-4CE3-ABD2-3AB24F94FBBC}"/>
            </a:ext>
          </a:extLst>
        </xdr:cNvPr>
        <xdr:cNvSpPr txBox="1"/>
      </xdr:nvSpPr>
      <xdr:spPr>
        <a:xfrm>
          <a:off x="17386377" y="10449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44213</xdr:rowOff>
    </xdr:from>
    <xdr:ext cx="469744" cy="259045"/>
    <xdr:sp macro="" textlink="">
      <xdr:nvSpPr>
        <xdr:cNvPr id="422" name="n_4mainValue【保健センター・保健所】&#10;一人当たり面積">
          <a:extLst>
            <a:ext uri="{FF2B5EF4-FFF2-40B4-BE49-F238E27FC236}">
              <a16:creationId xmlns:a16="http://schemas.microsoft.com/office/drawing/2014/main" id="{CC5AC2F7-5297-4F5F-AB6F-C0597BB61E93}"/>
            </a:ext>
          </a:extLst>
        </xdr:cNvPr>
        <xdr:cNvSpPr txBox="1"/>
      </xdr:nvSpPr>
      <xdr:spPr>
        <a:xfrm>
          <a:off x="16592627" y="104518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423" name="正方形/長方形 422">
          <a:extLst>
            <a:ext uri="{FF2B5EF4-FFF2-40B4-BE49-F238E27FC236}">
              <a16:creationId xmlns:a16="http://schemas.microsoft.com/office/drawing/2014/main" id="{FAD734D6-F20F-4031-86E5-EC271BD275A1}"/>
            </a:ext>
          </a:extLst>
        </xdr:cNvPr>
        <xdr:cNvSpPr/>
      </xdr:nvSpPr>
      <xdr:spPr>
        <a:xfrm>
          <a:off x="11207750" y="113855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424" name="正方形/長方形 423">
          <a:extLst>
            <a:ext uri="{FF2B5EF4-FFF2-40B4-BE49-F238E27FC236}">
              <a16:creationId xmlns:a16="http://schemas.microsoft.com/office/drawing/2014/main" id="{7AEBB738-7676-491A-A02C-1C4D568F6220}"/>
            </a:ext>
          </a:extLst>
        </xdr:cNvPr>
        <xdr:cNvSpPr/>
      </xdr:nvSpPr>
      <xdr:spPr>
        <a:xfrm>
          <a:off x="113157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425" name="正方形/長方形 424">
          <a:extLst>
            <a:ext uri="{FF2B5EF4-FFF2-40B4-BE49-F238E27FC236}">
              <a16:creationId xmlns:a16="http://schemas.microsoft.com/office/drawing/2014/main" id="{6143A100-9B6E-4C97-B34A-C48580CB4F0E}"/>
            </a:ext>
          </a:extLst>
        </xdr:cNvPr>
        <xdr:cNvSpPr/>
      </xdr:nvSpPr>
      <xdr:spPr>
        <a:xfrm>
          <a:off x="113157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426" name="正方形/長方形 425">
          <a:extLst>
            <a:ext uri="{FF2B5EF4-FFF2-40B4-BE49-F238E27FC236}">
              <a16:creationId xmlns:a16="http://schemas.microsoft.com/office/drawing/2014/main" id="{9F112E9C-E536-4540-B0E3-BD27A5F9687C}"/>
            </a:ext>
          </a:extLst>
        </xdr:cNvPr>
        <xdr:cNvSpPr/>
      </xdr:nvSpPr>
      <xdr:spPr>
        <a:xfrm>
          <a:off x="122364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427" name="正方形/長方形 426">
          <a:extLst>
            <a:ext uri="{FF2B5EF4-FFF2-40B4-BE49-F238E27FC236}">
              <a16:creationId xmlns:a16="http://schemas.microsoft.com/office/drawing/2014/main" id="{985DF4A8-8444-4383-BB68-AFDE2C5C4B0A}"/>
            </a:ext>
          </a:extLst>
        </xdr:cNvPr>
        <xdr:cNvSpPr/>
      </xdr:nvSpPr>
      <xdr:spPr>
        <a:xfrm>
          <a:off x="122364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428" name="正方形/長方形 427">
          <a:extLst>
            <a:ext uri="{FF2B5EF4-FFF2-40B4-BE49-F238E27FC236}">
              <a16:creationId xmlns:a16="http://schemas.microsoft.com/office/drawing/2014/main" id="{470F146D-4E66-47EC-AA78-9C9DF5B876A7}"/>
            </a:ext>
          </a:extLst>
        </xdr:cNvPr>
        <xdr:cNvSpPr/>
      </xdr:nvSpPr>
      <xdr:spPr>
        <a:xfrm>
          <a:off x="132651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429" name="正方形/長方形 428">
          <a:extLst>
            <a:ext uri="{FF2B5EF4-FFF2-40B4-BE49-F238E27FC236}">
              <a16:creationId xmlns:a16="http://schemas.microsoft.com/office/drawing/2014/main" id="{918EAA60-8600-4C61-BFC5-1146B2D0983E}"/>
            </a:ext>
          </a:extLst>
        </xdr:cNvPr>
        <xdr:cNvSpPr/>
      </xdr:nvSpPr>
      <xdr:spPr>
        <a:xfrm>
          <a:off x="132651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430" name="正方形/長方形 429">
          <a:extLst>
            <a:ext uri="{FF2B5EF4-FFF2-40B4-BE49-F238E27FC236}">
              <a16:creationId xmlns:a16="http://schemas.microsoft.com/office/drawing/2014/main" id="{7297E794-A72C-46D2-B331-08B51FF0D051}"/>
            </a:ext>
          </a:extLst>
        </xdr:cNvPr>
        <xdr:cNvSpPr/>
      </xdr:nvSpPr>
      <xdr:spPr>
        <a:xfrm>
          <a:off x="11207750" y="124841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431" name="テキスト ボックス 430">
          <a:extLst>
            <a:ext uri="{FF2B5EF4-FFF2-40B4-BE49-F238E27FC236}">
              <a16:creationId xmlns:a16="http://schemas.microsoft.com/office/drawing/2014/main" id="{04F915FB-69AA-4A49-96AD-D5BDEA97F294}"/>
            </a:ext>
          </a:extLst>
        </xdr:cNvPr>
        <xdr:cNvSpPr txBox="1"/>
      </xdr:nvSpPr>
      <xdr:spPr>
        <a:xfrm>
          <a:off x="11169650" y="122999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432" name="直線コネクタ 431">
          <a:extLst>
            <a:ext uri="{FF2B5EF4-FFF2-40B4-BE49-F238E27FC236}">
              <a16:creationId xmlns:a16="http://schemas.microsoft.com/office/drawing/2014/main" id="{8AB0E136-1EDF-4E2D-A188-51191F0399C7}"/>
            </a:ext>
          </a:extLst>
        </xdr:cNvPr>
        <xdr:cNvCxnSpPr/>
      </xdr:nvCxnSpPr>
      <xdr:spPr>
        <a:xfrm>
          <a:off x="11207750" y="146875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433" name="テキスト ボックス 432">
          <a:extLst>
            <a:ext uri="{FF2B5EF4-FFF2-40B4-BE49-F238E27FC236}">
              <a16:creationId xmlns:a16="http://schemas.microsoft.com/office/drawing/2014/main" id="{FE17B619-7EB6-41EC-A3A0-2C12A73ED07A}"/>
            </a:ext>
          </a:extLst>
        </xdr:cNvPr>
        <xdr:cNvSpPr txBox="1"/>
      </xdr:nvSpPr>
      <xdr:spPr>
        <a:xfrm>
          <a:off x="10797721" y="14545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434" name="直線コネクタ 433">
          <a:extLst>
            <a:ext uri="{FF2B5EF4-FFF2-40B4-BE49-F238E27FC236}">
              <a16:creationId xmlns:a16="http://schemas.microsoft.com/office/drawing/2014/main" id="{E084B047-20A4-434F-A5FA-BB2543AE424F}"/>
            </a:ext>
          </a:extLst>
        </xdr:cNvPr>
        <xdr:cNvCxnSpPr/>
      </xdr:nvCxnSpPr>
      <xdr:spPr>
        <a:xfrm>
          <a:off x="11207750" y="14367329"/>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435" name="テキスト ボックス 434">
          <a:extLst>
            <a:ext uri="{FF2B5EF4-FFF2-40B4-BE49-F238E27FC236}">
              <a16:creationId xmlns:a16="http://schemas.microsoft.com/office/drawing/2014/main" id="{A982B1F3-405D-40D3-BADD-23AC50F33230}"/>
            </a:ext>
          </a:extLst>
        </xdr:cNvPr>
        <xdr:cNvSpPr txBox="1"/>
      </xdr:nvSpPr>
      <xdr:spPr>
        <a:xfrm>
          <a:off x="10797721" y="142314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436" name="直線コネクタ 435">
          <a:extLst>
            <a:ext uri="{FF2B5EF4-FFF2-40B4-BE49-F238E27FC236}">
              <a16:creationId xmlns:a16="http://schemas.microsoft.com/office/drawing/2014/main" id="{BEAA308D-0B07-4482-9D7B-9C172CC8E121}"/>
            </a:ext>
          </a:extLst>
        </xdr:cNvPr>
        <xdr:cNvCxnSpPr/>
      </xdr:nvCxnSpPr>
      <xdr:spPr>
        <a:xfrm>
          <a:off x="11207750" y="14053457"/>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437" name="テキスト ボックス 436">
          <a:extLst>
            <a:ext uri="{FF2B5EF4-FFF2-40B4-BE49-F238E27FC236}">
              <a16:creationId xmlns:a16="http://schemas.microsoft.com/office/drawing/2014/main" id="{04226A9A-2466-4DBC-B561-D64901F23B6E}"/>
            </a:ext>
          </a:extLst>
        </xdr:cNvPr>
        <xdr:cNvSpPr txBox="1"/>
      </xdr:nvSpPr>
      <xdr:spPr>
        <a:xfrm>
          <a:off x="10842791" y="139175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438" name="直線コネクタ 437">
          <a:extLst>
            <a:ext uri="{FF2B5EF4-FFF2-40B4-BE49-F238E27FC236}">
              <a16:creationId xmlns:a16="http://schemas.microsoft.com/office/drawing/2014/main" id="{391B72FB-15EA-461F-9C84-D6BFF765A422}"/>
            </a:ext>
          </a:extLst>
        </xdr:cNvPr>
        <xdr:cNvCxnSpPr/>
      </xdr:nvCxnSpPr>
      <xdr:spPr>
        <a:xfrm>
          <a:off x="11207750" y="13739586"/>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439" name="テキスト ボックス 438">
          <a:extLst>
            <a:ext uri="{FF2B5EF4-FFF2-40B4-BE49-F238E27FC236}">
              <a16:creationId xmlns:a16="http://schemas.microsoft.com/office/drawing/2014/main" id="{1CE61AD4-C8CF-402E-9416-CC656FF82873}"/>
            </a:ext>
          </a:extLst>
        </xdr:cNvPr>
        <xdr:cNvSpPr txBox="1"/>
      </xdr:nvSpPr>
      <xdr:spPr>
        <a:xfrm>
          <a:off x="10842791" y="136037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440" name="直線コネクタ 439">
          <a:extLst>
            <a:ext uri="{FF2B5EF4-FFF2-40B4-BE49-F238E27FC236}">
              <a16:creationId xmlns:a16="http://schemas.microsoft.com/office/drawing/2014/main" id="{E5CC012B-FB4B-4921-A508-6E701DB6926A}"/>
            </a:ext>
          </a:extLst>
        </xdr:cNvPr>
        <xdr:cNvCxnSpPr/>
      </xdr:nvCxnSpPr>
      <xdr:spPr>
        <a:xfrm>
          <a:off x="11207750" y="13425714"/>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441" name="テキスト ボックス 440">
          <a:extLst>
            <a:ext uri="{FF2B5EF4-FFF2-40B4-BE49-F238E27FC236}">
              <a16:creationId xmlns:a16="http://schemas.microsoft.com/office/drawing/2014/main" id="{830C32CF-DF63-4E8A-B4D9-50987B5D67B8}"/>
            </a:ext>
          </a:extLst>
        </xdr:cNvPr>
        <xdr:cNvSpPr txBox="1"/>
      </xdr:nvSpPr>
      <xdr:spPr>
        <a:xfrm>
          <a:off x="10842791" y="132898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442" name="直線コネクタ 441">
          <a:extLst>
            <a:ext uri="{FF2B5EF4-FFF2-40B4-BE49-F238E27FC236}">
              <a16:creationId xmlns:a16="http://schemas.microsoft.com/office/drawing/2014/main" id="{DB1C4320-6341-4A9B-8DAE-98645B550833}"/>
            </a:ext>
          </a:extLst>
        </xdr:cNvPr>
        <xdr:cNvCxnSpPr/>
      </xdr:nvCxnSpPr>
      <xdr:spPr>
        <a:xfrm>
          <a:off x="11207750" y="13111843"/>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443" name="テキスト ボックス 442">
          <a:extLst>
            <a:ext uri="{FF2B5EF4-FFF2-40B4-BE49-F238E27FC236}">
              <a16:creationId xmlns:a16="http://schemas.microsoft.com/office/drawing/2014/main" id="{324B6835-960D-4965-BF55-8B07ACE70979}"/>
            </a:ext>
          </a:extLst>
        </xdr:cNvPr>
        <xdr:cNvSpPr txBox="1"/>
      </xdr:nvSpPr>
      <xdr:spPr>
        <a:xfrm>
          <a:off x="10842791" y="129759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444" name="直線コネクタ 443">
          <a:extLst>
            <a:ext uri="{FF2B5EF4-FFF2-40B4-BE49-F238E27FC236}">
              <a16:creationId xmlns:a16="http://schemas.microsoft.com/office/drawing/2014/main" id="{628B04AB-E66D-43D1-89EC-1C034A55250B}"/>
            </a:ext>
          </a:extLst>
        </xdr:cNvPr>
        <xdr:cNvCxnSpPr/>
      </xdr:nvCxnSpPr>
      <xdr:spPr>
        <a:xfrm>
          <a:off x="11207750" y="12797971"/>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445" name="テキスト ボックス 444">
          <a:extLst>
            <a:ext uri="{FF2B5EF4-FFF2-40B4-BE49-F238E27FC236}">
              <a16:creationId xmlns:a16="http://schemas.microsoft.com/office/drawing/2014/main" id="{3D76F4DA-E61C-44A9-8620-1CA5CB6225F7}"/>
            </a:ext>
          </a:extLst>
        </xdr:cNvPr>
        <xdr:cNvSpPr txBox="1"/>
      </xdr:nvSpPr>
      <xdr:spPr>
        <a:xfrm>
          <a:off x="10906911" y="1266209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446" name="直線コネクタ 445">
          <a:extLst>
            <a:ext uri="{FF2B5EF4-FFF2-40B4-BE49-F238E27FC236}">
              <a16:creationId xmlns:a16="http://schemas.microsoft.com/office/drawing/2014/main" id="{E2EF29EC-DB30-47D1-AB0C-40B988C53B6C}"/>
            </a:ext>
          </a:extLst>
        </xdr:cNvPr>
        <xdr:cNvCxnSpPr/>
      </xdr:nvCxnSpPr>
      <xdr:spPr>
        <a:xfrm>
          <a:off x="11207750" y="124841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447" name="【消防施設】&#10;有形固定資産減価償却率グラフ枠">
          <a:extLst>
            <a:ext uri="{FF2B5EF4-FFF2-40B4-BE49-F238E27FC236}">
              <a16:creationId xmlns:a16="http://schemas.microsoft.com/office/drawing/2014/main" id="{B793D39F-7759-4413-AE91-5AAE40210476}"/>
            </a:ext>
          </a:extLst>
        </xdr:cNvPr>
        <xdr:cNvSpPr/>
      </xdr:nvSpPr>
      <xdr:spPr>
        <a:xfrm>
          <a:off x="11207750" y="124841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31569</xdr:rowOff>
    </xdr:from>
    <xdr:to>
      <xdr:col>85</xdr:col>
      <xdr:colOff>126364</xdr:colOff>
      <xdr:row>86</xdr:row>
      <xdr:rowOff>168729</xdr:rowOff>
    </xdr:to>
    <xdr:cxnSp macro="">
      <xdr:nvCxnSpPr>
        <xdr:cNvPr id="448" name="直線コネクタ 447">
          <a:extLst>
            <a:ext uri="{FF2B5EF4-FFF2-40B4-BE49-F238E27FC236}">
              <a16:creationId xmlns:a16="http://schemas.microsoft.com/office/drawing/2014/main" id="{506DAF2A-2E08-44DE-B344-4A84C79AB277}"/>
            </a:ext>
          </a:extLst>
        </xdr:cNvPr>
        <xdr:cNvCxnSpPr/>
      </xdr:nvCxnSpPr>
      <xdr:spPr>
        <a:xfrm flipV="1">
          <a:off x="14699614" y="12915719"/>
          <a:ext cx="0" cy="14516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449" name="【消防施設】&#10;有形固定資産減価償却率最小値テキスト">
          <a:extLst>
            <a:ext uri="{FF2B5EF4-FFF2-40B4-BE49-F238E27FC236}">
              <a16:creationId xmlns:a16="http://schemas.microsoft.com/office/drawing/2014/main" id="{C4F8F61F-3937-4624-BF9C-97DB7D58EB95}"/>
            </a:ext>
          </a:extLst>
        </xdr:cNvPr>
        <xdr:cNvSpPr txBox="1"/>
      </xdr:nvSpPr>
      <xdr:spPr>
        <a:xfrm>
          <a:off x="14738350" y="14371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450" name="直線コネクタ 449">
          <a:extLst>
            <a:ext uri="{FF2B5EF4-FFF2-40B4-BE49-F238E27FC236}">
              <a16:creationId xmlns:a16="http://schemas.microsoft.com/office/drawing/2014/main" id="{CFE5CA50-05D0-48E9-AAC5-DBBE64C5219C}"/>
            </a:ext>
          </a:extLst>
        </xdr:cNvPr>
        <xdr:cNvCxnSpPr/>
      </xdr:nvCxnSpPr>
      <xdr:spPr>
        <a:xfrm>
          <a:off x="14611350" y="1436732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149696</xdr:rowOff>
    </xdr:from>
    <xdr:ext cx="340478" cy="259045"/>
    <xdr:sp macro="" textlink="">
      <xdr:nvSpPr>
        <xdr:cNvPr id="451" name="【消防施設】&#10;有形固定資産減価償却率最大値テキスト">
          <a:extLst>
            <a:ext uri="{FF2B5EF4-FFF2-40B4-BE49-F238E27FC236}">
              <a16:creationId xmlns:a16="http://schemas.microsoft.com/office/drawing/2014/main" id="{30660BB2-71D6-46FC-A094-7F885D709508}"/>
            </a:ext>
          </a:extLst>
        </xdr:cNvPr>
        <xdr:cNvSpPr txBox="1"/>
      </xdr:nvSpPr>
      <xdr:spPr>
        <a:xfrm>
          <a:off x="14738350" y="1270364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31569</xdr:rowOff>
    </xdr:from>
    <xdr:to>
      <xdr:col>86</xdr:col>
      <xdr:colOff>25400</xdr:colOff>
      <xdr:row>78</xdr:row>
      <xdr:rowOff>31569</xdr:rowOff>
    </xdr:to>
    <xdr:cxnSp macro="">
      <xdr:nvCxnSpPr>
        <xdr:cNvPr id="452" name="直線コネクタ 451">
          <a:extLst>
            <a:ext uri="{FF2B5EF4-FFF2-40B4-BE49-F238E27FC236}">
              <a16:creationId xmlns:a16="http://schemas.microsoft.com/office/drawing/2014/main" id="{B778C558-76A9-4CEC-B1A7-04B68E17EA46}"/>
            </a:ext>
          </a:extLst>
        </xdr:cNvPr>
        <xdr:cNvCxnSpPr/>
      </xdr:nvCxnSpPr>
      <xdr:spPr>
        <a:xfrm>
          <a:off x="14611350" y="1291571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162033</xdr:rowOff>
    </xdr:from>
    <xdr:ext cx="405111" cy="259045"/>
    <xdr:sp macro="" textlink="">
      <xdr:nvSpPr>
        <xdr:cNvPr id="453" name="【消防施設】&#10;有形固定資産減価償却率平均値テキスト">
          <a:extLst>
            <a:ext uri="{FF2B5EF4-FFF2-40B4-BE49-F238E27FC236}">
              <a16:creationId xmlns:a16="http://schemas.microsoft.com/office/drawing/2014/main" id="{E763F90E-6997-4F99-A9DA-06BF16AF2E6A}"/>
            </a:ext>
          </a:extLst>
        </xdr:cNvPr>
        <xdr:cNvSpPr txBox="1"/>
      </xdr:nvSpPr>
      <xdr:spPr>
        <a:xfrm>
          <a:off x="14738350" y="1354148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139156</xdr:rowOff>
    </xdr:from>
    <xdr:to>
      <xdr:col>85</xdr:col>
      <xdr:colOff>177800</xdr:colOff>
      <xdr:row>83</xdr:row>
      <xdr:rowOff>69306</xdr:rowOff>
    </xdr:to>
    <xdr:sp macro="" textlink="">
      <xdr:nvSpPr>
        <xdr:cNvPr id="454" name="フローチャート: 判断 453">
          <a:extLst>
            <a:ext uri="{FF2B5EF4-FFF2-40B4-BE49-F238E27FC236}">
              <a16:creationId xmlns:a16="http://schemas.microsoft.com/office/drawing/2014/main" id="{078E6171-7B1A-49B2-BED7-74B4049A5480}"/>
            </a:ext>
          </a:extLst>
        </xdr:cNvPr>
        <xdr:cNvSpPr/>
      </xdr:nvSpPr>
      <xdr:spPr>
        <a:xfrm>
          <a:off x="14649450" y="1368370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103232</xdr:rowOff>
    </xdr:from>
    <xdr:to>
      <xdr:col>81</xdr:col>
      <xdr:colOff>101600</xdr:colOff>
      <xdr:row>83</xdr:row>
      <xdr:rowOff>33382</xdr:rowOff>
    </xdr:to>
    <xdr:sp macro="" textlink="">
      <xdr:nvSpPr>
        <xdr:cNvPr id="455" name="フローチャート: 判断 454">
          <a:extLst>
            <a:ext uri="{FF2B5EF4-FFF2-40B4-BE49-F238E27FC236}">
              <a16:creationId xmlns:a16="http://schemas.microsoft.com/office/drawing/2014/main" id="{9B548F1D-5844-45D1-A487-4C2E06148674}"/>
            </a:ext>
          </a:extLst>
        </xdr:cNvPr>
        <xdr:cNvSpPr/>
      </xdr:nvSpPr>
      <xdr:spPr>
        <a:xfrm>
          <a:off x="13887450" y="1364778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109764</xdr:rowOff>
    </xdr:from>
    <xdr:to>
      <xdr:col>76</xdr:col>
      <xdr:colOff>165100</xdr:colOff>
      <xdr:row>83</xdr:row>
      <xdr:rowOff>39914</xdr:rowOff>
    </xdr:to>
    <xdr:sp macro="" textlink="">
      <xdr:nvSpPr>
        <xdr:cNvPr id="456" name="フローチャート: 判断 455">
          <a:extLst>
            <a:ext uri="{FF2B5EF4-FFF2-40B4-BE49-F238E27FC236}">
              <a16:creationId xmlns:a16="http://schemas.microsoft.com/office/drawing/2014/main" id="{53992608-FF11-4112-82B8-709F48316096}"/>
            </a:ext>
          </a:extLst>
        </xdr:cNvPr>
        <xdr:cNvSpPr/>
      </xdr:nvSpPr>
      <xdr:spPr>
        <a:xfrm>
          <a:off x="13093700" y="1365431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119562</xdr:rowOff>
    </xdr:from>
    <xdr:to>
      <xdr:col>72</xdr:col>
      <xdr:colOff>38100</xdr:colOff>
      <xdr:row>83</xdr:row>
      <xdr:rowOff>49712</xdr:rowOff>
    </xdr:to>
    <xdr:sp macro="" textlink="">
      <xdr:nvSpPr>
        <xdr:cNvPr id="457" name="フローチャート: 判断 456">
          <a:extLst>
            <a:ext uri="{FF2B5EF4-FFF2-40B4-BE49-F238E27FC236}">
              <a16:creationId xmlns:a16="http://schemas.microsoft.com/office/drawing/2014/main" id="{29DB1D13-A39C-405E-A983-4831BF267CBB}"/>
            </a:ext>
          </a:extLst>
        </xdr:cNvPr>
        <xdr:cNvSpPr/>
      </xdr:nvSpPr>
      <xdr:spPr>
        <a:xfrm>
          <a:off x="12299950" y="13664112"/>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127726</xdr:rowOff>
    </xdr:from>
    <xdr:to>
      <xdr:col>67</xdr:col>
      <xdr:colOff>101600</xdr:colOff>
      <xdr:row>83</xdr:row>
      <xdr:rowOff>57876</xdr:rowOff>
    </xdr:to>
    <xdr:sp macro="" textlink="">
      <xdr:nvSpPr>
        <xdr:cNvPr id="458" name="フローチャート: 判断 457">
          <a:extLst>
            <a:ext uri="{FF2B5EF4-FFF2-40B4-BE49-F238E27FC236}">
              <a16:creationId xmlns:a16="http://schemas.microsoft.com/office/drawing/2014/main" id="{5AB269A3-4845-4339-B1CB-8717FD64CB1A}"/>
            </a:ext>
          </a:extLst>
        </xdr:cNvPr>
        <xdr:cNvSpPr/>
      </xdr:nvSpPr>
      <xdr:spPr>
        <a:xfrm>
          <a:off x="11487150" y="1367227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459" name="テキスト ボックス 458">
          <a:extLst>
            <a:ext uri="{FF2B5EF4-FFF2-40B4-BE49-F238E27FC236}">
              <a16:creationId xmlns:a16="http://schemas.microsoft.com/office/drawing/2014/main" id="{5E98169F-40B7-4511-BD2A-D14B727EA9E4}"/>
            </a:ext>
          </a:extLst>
        </xdr:cNvPr>
        <xdr:cNvSpPr txBox="1"/>
      </xdr:nvSpPr>
      <xdr:spPr>
        <a:xfrm>
          <a:off x="14528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460" name="テキスト ボックス 459">
          <a:extLst>
            <a:ext uri="{FF2B5EF4-FFF2-40B4-BE49-F238E27FC236}">
              <a16:creationId xmlns:a16="http://schemas.microsoft.com/office/drawing/2014/main" id="{3F8D4AD5-83B3-417E-A281-3727CC6D9E36}"/>
            </a:ext>
          </a:extLst>
        </xdr:cNvPr>
        <xdr:cNvSpPr txBox="1"/>
      </xdr:nvSpPr>
      <xdr:spPr>
        <a:xfrm>
          <a:off x="13766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461" name="テキスト ボックス 460">
          <a:extLst>
            <a:ext uri="{FF2B5EF4-FFF2-40B4-BE49-F238E27FC236}">
              <a16:creationId xmlns:a16="http://schemas.microsoft.com/office/drawing/2014/main" id="{9F7492CF-00CC-421F-AA6C-F370B95DF98A}"/>
            </a:ext>
          </a:extLst>
        </xdr:cNvPr>
        <xdr:cNvSpPr txBox="1"/>
      </xdr:nvSpPr>
      <xdr:spPr>
        <a:xfrm>
          <a:off x="129730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462" name="テキスト ボックス 461">
          <a:extLst>
            <a:ext uri="{FF2B5EF4-FFF2-40B4-BE49-F238E27FC236}">
              <a16:creationId xmlns:a16="http://schemas.microsoft.com/office/drawing/2014/main" id="{FCD69DD6-FAEB-42A1-87FB-E05182C59E98}"/>
            </a:ext>
          </a:extLst>
        </xdr:cNvPr>
        <xdr:cNvSpPr txBox="1"/>
      </xdr:nvSpPr>
      <xdr:spPr>
        <a:xfrm>
          <a:off x="121729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463" name="テキスト ボックス 462">
          <a:extLst>
            <a:ext uri="{FF2B5EF4-FFF2-40B4-BE49-F238E27FC236}">
              <a16:creationId xmlns:a16="http://schemas.microsoft.com/office/drawing/2014/main" id="{33917C0C-7300-4C42-8F57-4875113482DB}"/>
            </a:ext>
          </a:extLst>
        </xdr:cNvPr>
        <xdr:cNvSpPr txBox="1"/>
      </xdr:nvSpPr>
      <xdr:spPr>
        <a:xfrm>
          <a:off x="113665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26488</xdr:rowOff>
    </xdr:from>
    <xdr:to>
      <xdr:col>85</xdr:col>
      <xdr:colOff>177800</xdr:colOff>
      <xdr:row>84</xdr:row>
      <xdr:rowOff>128088</xdr:rowOff>
    </xdr:to>
    <xdr:sp macro="" textlink="">
      <xdr:nvSpPr>
        <xdr:cNvPr id="464" name="楕円 463">
          <a:extLst>
            <a:ext uri="{FF2B5EF4-FFF2-40B4-BE49-F238E27FC236}">
              <a16:creationId xmlns:a16="http://schemas.microsoft.com/office/drawing/2014/main" id="{90C8DF26-B2C8-452E-97B4-B7F2D1829755}"/>
            </a:ext>
          </a:extLst>
        </xdr:cNvPr>
        <xdr:cNvSpPr/>
      </xdr:nvSpPr>
      <xdr:spPr>
        <a:xfrm>
          <a:off x="14649450" y="13901238"/>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4915</xdr:rowOff>
    </xdr:from>
    <xdr:ext cx="405111" cy="259045"/>
    <xdr:sp macro="" textlink="">
      <xdr:nvSpPr>
        <xdr:cNvPr id="465" name="【消防施設】&#10;有形固定資産減価償却率該当値テキスト">
          <a:extLst>
            <a:ext uri="{FF2B5EF4-FFF2-40B4-BE49-F238E27FC236}">
              <a16:creationId xmlns:a16="http://schemas.microsoft.com/office/drawing/2014/main" id="{44E09D80-01EA-472B-BF31-9617D635C67A}"/>
            </a:ext>
          </a:extLst>
        </xdr:cNvPr>
        <xdr:cNvSpPr txBox="1"/>
      </xdr:nvSpPr>
      <xdr:spPr>
        <a:xfrm>
          <a:off x="14738350" y="138796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137523</xdr:rowOff>
    </xdr:from>
    <xdr:to>
      <xdr:col>81</xdr:col>
      <xdr:colOff>101600</xdr:colOff>
      <xdr:row>84</xdr:row>
      <xdr:rowOff>67673</xdr:rowOff>
    </xdr:to>
    <xdr:sp macro="" textlink="">
      <xdr:nvSpPr>
        <xdr:cNvPr id="466" name="楕円 465">
          <a:extLst>
            <a:ext uri="{FF2B5EF4-FFF2-40B4-BE49-F238E27FC236}">
              <a16:creationId xmlns:a16="http://schemas.microsoft.com/office/drawing/2014/main" id="{7A803801-019B-4F72-983D-44A5D944974B}"/>
            </a:ext>
          </a:extLst>
        </xdr:cNvPr>
        <xdr:cNvSpPr/>
      </xdr:nvSpPr>
      <xdr:spPr>
        <a:xfrm>
          <a:off x="13887450" y="1384717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16873</xdr:rowOff>
    </xdr:from>
    <xdr:to>
      <xdr:col>85</xdr:col>
      <xdr:colOff>127000</xdr:colOff>
      <xdr:row>84</xdr:row>
      <xdr:rowOff>77288</xdr:rowOff>
    </xdr:to>
    <xdr:cxnSp macro="">
      <xdr:nvCxnSpPr>
        <xdr:cNvPr id="467" name="直線コネクタ 466">
          <a:extLst>
            <a:ext uri="{FF2B5EF4-FFF2-40B4-BE49-F238E27FC236}">
              <a16:creationId xmlns:a16="http://schemas.microsoft.com/office/drawing/2014/main" id="{07E7DFA5-7266-42DD-8139-D6689FAF4675}"/>
            </a:ext>
          </a:extLst>
        </xdr:cNvPr>
        <xdr:cNvCxnSpPr/>
      </xdr:nvCxnSpPr>
      <xdr:spPr>
        <a:xfrm>
          <a:off x="13938250" y="13891623"/>
          <a:ext cx="762000" cy="60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62412</xdr:rowOff>
    </xdr:from>
    <xdr:to>
      <xdr:col>76</xdr:col>
      <xdr:colOff>165100</xdr:colOff>
      <xdr:row>83</xdr:row>
      <xdr:rowOff>164012</xdr:rowOff>
    </xdr:to>
    <xdr:sp macro="" textlink="">
      <xdr:nvSpPr>
        <xdr:cNvPr id="468" name="楕円 467">
          <a:extLst>
            <a:ext uri="{FF2B5EF4-FFF2-40B4-BE49-F238E27FC236}">
              <a16:creationId xmlns:a16="http://schemas.microsoft.com/office/drawing/2014/main" id="{C7A506A4-4A1F-4C33-8E6F-1391ACEF6E2F}"/>
            </a:ext>
          </a:extLst>
        </xdr:cNvPr>
        <xdr:cNvSpPr/>
      </xdr:nvSpPr>
      <xdr:spPr>
        <a:xfrm>
          <a:off x="13093700" y="13772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113212</xdr:rowOff>
    </xdr:from>
    <xdr:to>
      <xdr:col>81</xdr:col>
      <xdr:colOff>50800</xdr:colOff>
      <xdr:row>84</xdr:row>
      <xdr:rowOff>16873</xdr:rowOff>
    </xdr:to>
    <xdr:cxnSp macro="">
      <xdr:nvCxnSpPr>
        <xdr:cNvPr id="469" name="直線コネクタ 468">
          <a:extLst>
            <a:ext uri="{FF2B5EF4-FFF2-40B4-BE49-F238E27FC236}">
              <a16:creationId xmlns:a16="http://schemas.microsoft.com/office/drawing/2014/main" id="{1A75A512-F701-4933-AB0B-A220C88FF076}"/>
            </a:ext>
          </a:extLst>
        </xdr:cNvPr>
        <xdr:cNvCxnSpPr/>
      </xdr:nvCxnSpPr>
      <xdr:spPr>
        <a:xfrm>
          <a:off x="13144500" y="13822862"/>
          <a:ext cx="793750" cy="68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6894</xdr:rowOff>
    </xdr:from>
    <xdr:to>
      <xdr:col>72</xdr:col>
      <xdr:colOff>38100</xdr:colOff>
      <xdr:row>83</xdr:row>
      <xdr:rowOff>108494</xdr:rowOff>
    </xdr:to>
    <xdr:sp macro="" textlink="">
      <xdr:nvSpPr>
        <xdr:cNvPr id="470" name="楕円 469">
          <a:extLst>
            <a:ext uri="{FF2B5EF4-FFF2-40B4-BE49-F238E27FC236}">
              <a16:creationId xmlns:a16="http://schemas.microsoft.com/office/drawing/2014/main" id="{75887C2A-EDCC-47D0-AD44-3CB710713490}"/>
            </a:ext>
          </a:extLst>
        </xdr:cNvPr>
        <xdr:cNvSpPr/>
      </xdr:nvSpPr>
      <xdr:spPr>
        <a:xfrm>
          <a:off x="12299950" y="13716544"/>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57694</xdr:rowOff>
    </xdr:from>
    <xdr:to>
      <xdr:col>76</xdr:col>
      <xdr:colOff>114300</xdr:colOff>
      <xdr:row>83</xdr:row>
      <xdr:rowOff>113212</xdr:rowOff>
    </xdr:to>
    <xdr:cxnSp macro="">
      <xdr:nvCxnSpPr>
        <xdr:cNvPr id="471" name="直線コネクタ 470">
          <a:extLst>
            <a:ext uri="{FF2B5EF4-FFF2-40B4-BE49-F238E27FC236}">
              <a16:creationId xmlns:a16="http://schemas.microsoft.com/office/drawing/2014/main" id="{BCC57BE8-9D80-47AF-A855-448EFD359786}"/>
            </a:ext>
          </a:extLst>
        </xdr:cNvPr>
        <xdr:cNvCxnSpPr/>
      </xdr:nvCxnSpPr>
      <xdr:spPr>
        <a:xfrm>
          <a:off x="12344400" y="13767344"/>
          <a:ext cx="800100" cy="55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126093</xdr:rowOff>
    </xdr:from>
    <xdr:to>
      <xdr:col>67</xdr:col>
      <xdr:colOff>101600</xdr:colOff>
      <xdr:row>83</xdr:row>
      <xdr:rowOff>56243</xdr:rowOff>
    </xdr:to>
    <xdr:sp macro="" textlink="">
      <xdr:nvSpPr>
        <xdr:cNvPr id="472" name="楕円 471">
          <a:extLst>
            <a:ext uri="{FF2B5EF4-FFF2-40B4-BE49-F238E27FC236}">
              <a16:creationId xmlns:a16="http://schemas.microsoft.com/office/drawing/2014/main" id="{94F0EC5D-472E-450C-AEAB-C8FCD2C304DA}"/>
            </a:ext>
          </a:extLst>
        </xdr:cNvPr>
        <xdr:cNvSpPr/>
      </xdr:nvSpPr>
      <xdr:spPr>
        <a:xfrm>
          <a:off x="11487150" y="1367064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5443</xdr:rowOff>
    </xdr:from>
    <xdr:to>
      <xdr:col>71</xdr:col>
      <xdr:colOff>177800</xdr:colOff>
      <xdr:row>83</xdr:row>
      <xdr:rowOff>57694</xdr:rowOff>
    </xdr:to>
    <xdr:cxnSp macro="">
      <xdr:nvCxnSpPr>
        <xdr:cNvPr id="473" name="直線コネクタ 472">
          <a:extLst>
            <a:ext uri="{FF2B5EF4-FFF2-40B4-BE49-F238E27FC236}">
              <a16:creationId xmlns:a16="http://schemas.microsoft.com/office/drawing/2014/main" id="{5423C10D-35FB-45BD-A818-479BBBCF88A5}"/>
            </a:ext>
          </a:extLst>
        </xdr:cNvPr>
        <xdr:cNvCxnSpPr/>
      </xdr:nvCxnSpPr>
      <xdr:spPr>
        <a:xfrm>
          <a:off x="11537950" y="13715093"/>
          <a:ext cx="806450" cy="52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49909</xdr:rowOff>
    </xdr:from>
    <xdr:ext cx="405111" cy="259045"/>
    <xdr:sp macro="" textlink="">
      <xdr:nvSpPr>
        <xdr:cNvPr id="474" name="n_1aveValue【消防施設】&#10;有形固定資産減価償却率">
          <a:extLst>
            <a:ext uri="{FF2B5EF4-FFF2-40B4-BE49-F238E27FC236}">
              <a16:creationId xmlns:a16="http://schemas.microsoft.com/office/drawing/2014/main" id="{0EED7593-1F54-4DBD-B346-E7471838F827}"/>
            </a:ext>
          </a:extLst>
        </xdr:cNvPr>
        <xdr:cNvSpPr txBox="1"/>
      </xdr:nvSpPr>
      <xdr:spPr>
        <a:xfrm>
          <a:off x="13742044" y="134293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56441</xdr:rowOff>
    </xdr:from>
    <xdr:ext cx="405111" cy="259045"/>
    <xdr:sp macro="" textlink="">
      <xdr:nvSpPr>
        <xdr:cNvPr id="475" name="n_2aveValue【消防施設】&#10;有形固定資産減価償却率">
          <a:extLst>
            <a:ext uri="{FF2B5EF4-FFF2-40B4-BE49-F238E27FC236}">
              <a16:creationId xmlns:a16="http://schemas.microsoft.com/office/drawing/2014/main" id="{183F0E64-05C0-41C9-8F5B-690BE5321349}"/>
            </a:ext>
          </a:extLst>
        </xdr:cNvPr>
        <xdr:cNvSpPr txBox="1"/>
      </xdr:nvSpPr>
      <xdr:spPr>
        <a:xfrm>
          <a:off x="12960994" y="134358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66239</xdr:rowOff>
    </xdr:from>
    <xdr:ext cx="405111" cy="259045"/>
    <xdr:sp macro="" textlink="">
      <xdr:nvSpPr>
        <xdr:cNvPr id="476" name="n_3aveValue【消防施設】&#10;有形固定資産減価償却率">
          <a:extLst>
            <a:ext uri="{FF2B5EF4-FFF2-40B4-BE49-F238E27FC236}">
              <a16:creationId xmlns:a16="http://schemas.microsoft.com/office/drawing/2014/main" id="{AC6940DB-05AD-455C-8211-1EF2652D36F6}"/>
            </a:ext>
          </a:extLst>
        </xdr:cNvPr>
        <xdr:cNvSpPr txBox="1"/>
      </xdr:nvSpPr>
      <xdr:spPr>
        <a:xfrm>
          <a:off x="12167244" y="134456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49003</xdr:rowOff>
    </xdr:from>
    <xdr:ext cx="405111" cy="259045"/>
    <xdr:sp macro="" textlink="">
      <xdr:nvSpPr>
        <xdr:cNvPr id="477" name="n_4aveValue【消防施設】&#10;有形固定資産減価償却率">
          <a:extLst>
            <a:ext uri="{FF2B5EF4-FFF2-40B4-BE49-F238E27FC236}">
              <a16:creationId xmlns:a16="http://schemas.microsoft.com/office/drawing/2014/main" id="{82ECEB65-E817-40CB-9BA0-812F21982B73}"/>
            </a:ext>
          </a:extLst>
        </xdr:cNvPr>
        <xdr:cNvSpPr txBox="1"/>
      </xdr:nvSpPr>
      <xdr:spPr>
        <a:xfrm>
          <a:off x="11354444" y="137586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58800</xdr:rowOff>
    </xdr:from>
    <xdr:ext cx="405111" cy="259045"/>
    <xdr:sp macro="" textlink="">
      <xdr:nvSpPr>
        <xdr:cNvPr id="478" name="n_1mainValue【消防施設】&#10;有形固定資産減価償却率">
          <a:extLst>
            <a:ext uri="{FF2B5EF4-FFF2-40B4-BE49-F238E27FC236}">
              <a16:creationId xmlns:a16="http://schemas.microsoft.com/office/drawing/2014/main" id="{EC665890-5D5E-411D-9788-50267532AD04}"/>
            </a:ext>
          </a:extLst>
        </xdr:cNvPr>
        <xdr:cNvSpPr txBox="1"/>
      </xdr:nvSpPr>
      <xdr:spPr>
        <a:xfrm>
          <a:off x="13742044" y="139335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155139</xdr:rowOff>
    </xdr:from>
    <xdr:ext cx="405111" cy="259045"/>
    <xdr:sp macro="" textlink="">
      <xdr:nvSpPr>
        <xdr:cNvPr id="479" name="n_2mainValue【消防施設】&#10;有形固定資産減価償却率">
          <a:extLst>
            <a:ext uri="{FF2B5EF4-FFF2-40B4-BE49-F238E27FC236}">
              <a16:creationId xmlns:a16="http://schemas.microsoft.com/office/drawing/2014/main" id="{9B7A8EFF-08C0-4F13-95B3-D6871C53743A}"/>
            </a:ext>
          </a:extLst>
        </xdr:cNvPr>
        <xdr:cNvSpPr txBox="1"/>
      </xdr:nvSpPr>
      <xdr:spPr>
        <a:xfrm>
          <a:off x="12960994" y="138647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99621</xdr:rowOff>
    </xdr:from>
    <xdr:ext cx="405111" cy="259045"/>
    <xdr:sp macro="" textlink="">
      <xdr:nvSpPr>
        <xdr:cNvPr id="480" name="n_3mainValue【消防施設】&#10;有形固定資産減価償却率">
          <a:extLst>
            <a:ext uri="{FF2B5EF4-FFF2-40B4-BE49-F238E27FC236}">
              <a16:creationId xmlns:a16="http://schemas.microsoft.com/office/drawing/2014/main" id="{466A578F-0B90-4B2F-9210-906A7F88697E}"/>
            </a:ext>
          </a:extLst>
        </xdr:cNvPr>
        <xdr:cNvSpPr txBox="1"/>
      </xdr:nvSpPr>
      <xdr:spPr>
        <a:xfrm>
          <a:off x="12167244" y="138092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72770</xdr:rowOff>
    </xdr:from>
    <xdr:ext cx="405111" cy="259045"/>
    <xdr:sp macro="" textlink="">
      <xdr:nvSpPr>
        <xdr:cNvPr id="481" name="n_4mainValue【消防施設】&#10;有形固定資産減価償却率">
          <a:extLst>
            <a:ext uri="{FF2B5EF4-FFF2-40B4-BE49-F238E27FC236}">
              <a16:creationId xmlns:a16="http://schemas.microsoft.com/office/drawing/2014/main" id="{CFE1ED3D-828C-490D-927B-55A04F21A5FB}"/>
            </a:ext>
          </a:extLst>
        </xdr:cNvPr>
        <xdr:cNvSpPr txBox="1"/>
      </xdr:nvSpPr>
      <xdr:spPr>
        <a:xfrm>
          <a:off x="11354444" y="134522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482" name="正方形/長方形 481">
          <a:extLst>
            <a:ext uri="{FF2B5EF4-FFF2-40B4-BE49-F238E27FC236}">
              <a16:creationId xmlns:a16="http://schemas.microsoft.com/office/drawing/2014/main" id="{83124D4B-6EBF-4E33-B301-5505E0014D5B}"/>
            </a:ext>
          </a:extLst>
        </xdr:cNvPr>
        <xdr:cNvSpPr/>
      </xdr:nvSpPr>
      <xdr:spPr>
        <a:xfrm>
          <a:off x="16459200" y="113855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483" name="正方形/長方形 482">
          <a:extLst>
            <a:ext uri="{FF2B5EF4-FFF2-40B4-BE49-F238E27FC236}">
              <a16:creationId xmlns:a16="http://schemas.microsoft.com/office/drawing/2014/main" id="{EEE763BA-C282-4C79-983B-87E952AD5A5E}"/>
            </a:ext>
          </a:extLst>
        </xdr:cNvPr>
        <xdr:cNvSpPr/>
      </xdr:nvSpPr>
      <xdr:spPr>
        <a:xfrm>
          <a:off x="165862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484" name="正方形/長方形 483">
          <a:extLst>
            <a:ext uri="{FF2B5EF4-FFF2-40B4-BE49-F238E27FC236}">
              <a16:creationId xmlns:a16="http://schemas.microsoft.com/office/drawing/2014/main" id="{469FC380-B7CD-4C01-B211-42FDDECEBF3F}"/>
            </a:ext>
          </a:extLst>
        </xdr:cNvPr>
        <xdr:cNvSpPr/>
      </xdr:nvSpPr>
      <xdr:spPr>
        <a:xfrm>
          <a:off x="165862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485" name="正方形/長方形 484">
          <a:extLst>
            <a:ext uri="{FF2B5EF4-FFF2-40B4-BE49-F238E27FC236}">
              <a16:creationId xmlns:a16="http://schemas.microsoft.com/office/drawing/2014/main" id="{4461D29C-96CA-4C8F-8C55-4B52ACBE3256}"/>
            </a:ext>
          </a:extLst>
        </xdr:cNvPr>
        <xdr:cNvSpPr/>
      </xdr:nvSpPr>
      <xdr:spPr>
        <a:xfrm>
          <a:off x="174879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486" name="正方形/長方形 485">
          <a:extLst>
            <a:ext uri="{FF2B5EF4-FFF2-40B4-BE49-F238E27FC236}">
              <a16:creationId xmlns:a16="http://schemas.microsoft.com/office/drawing/2014/main" id="{AD57C95A-CD0B-45B1-803D-09242522F579}"/>
            </a:ext>
          </a:extLst>
        </xdr:cNvPr>
        <xdr:cNvSpPr/>
      </xdr:nvSpPr>
      <xdr:spPr>
        <a:xfrm>
          <a:off x="174879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487" name="正方形/長方形 486">
          <a:extLst>
            <a:ext uri="{FF2B5EF4-FFF2-40B4-BE49-F238E27FC236}">
              <a16:creationId xmlns:a16="http://schemas.microsoft.com/office/drawing/2014/main" id="{2AC0CA68-53CD-4B8D-AC64-52E284648631}"/>
            </a:ext>
          </a:extLst>
        </xdr:cNvPr>
        <xdr:cNvSpPr/>
      </xdr:nvSpPr>
      <xdr:spPr>
        <a:xfrm>
          <a:off x="185166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488" name="正方形/長方形 487">
          <a:extLst>
            <a:ext uri="{FF2B5EF4-FFF2-40B4-BE49-F238E27FC236}">
              <a16:creationId xmlns:a16="http://schemas.microsoft.com/office/drawing/2014/main" id="{303E3661-39E8-46D4-8F4B-68AD1269BDD7}"/>
            </a:ext>
          </a:extLst>
        </xdr:cNvPr>
        <xdr:cNvSpPr/>
      </xdr:nvSpPr>
      <xdr:spPr>
        <a:xfrm>
          <a:off x="185166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489" name="正方形/長方形 488">
          <a:extLst>
            <a:ext uri="{FF2B5EF4-FFF2-40B4-BE49-F238E27FC236}">
              <a16:creationId xmlns:a16="http://schemas.microsoft.com/office/drawing/2014/main" id="{5E48E795-621E-4231-9A64-1D2E674201A7}"/>
            </a:ext>
          </a:extLst>
        </xdr:cNvPr>
        <xdr:cNvSpPr/>
      </xdr:nvSpPr>
      <xdr:spPr>
        <a:xfrm>
          <a:off x="16459200" y="124841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490" name="テキスト ボックス 489">
          <a:extLst>
            <a:ext uri="{FF2B5EF4-FFF2-40B4-BE49-F238E27FC236}">
              <a16:creationId xmlns:a16="http://schemas.microsoft.com/office/drawing/2014/main" id="{F0049ABD-A087-4C98-A9E4-53E99CB73A10}"/>
            </a:ext>
          </a:extLst>
        </xdr:cNvPr>
        <xdr:cNvSpPr txBox="1"/>
      </xdr:nvSpPr>
      <xdr:spPr>
        <a:xfrm>
          <a:off x="16440150" y="122999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491" name="直線コネクタ 490">
          <a:extLst>
            <a:ext uri="{FF2B5EF4-FFF2-40B4-BE49-F238E27FC236}">
              <a16:creationId xmlns:a16="http://schemas.microsoft.com/office/drawing/2014/main" id="{8B228F27-CFAF-47D2-A7FE-8A9338F0508B}"/>
            </a:ext>
          </a:extLst>
        </xdr:cNvPr>
        <xdr:cNvCxnSpPr/>
      </xdr:nvCxnSpPr>
      <xdr:spPr>
        <a:xfrm>
          <a:off x="16459200" y="14687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492" name="直線コネクタ 491">
          <a:extLst>
            <a:ext uri="{FF2B5EF4-FFF2-40B4-BE49-F238E27FC236}">
              <a16:creationId xmlns:a16="http://schemas.microsoft.com/office/drawing/2014/main" id="{965F7752-F118-4BBE-AE62-AD9F20E895DB}"/>
            </a:ext>
          </a:extLst>
        </xdr:cNvPr>
        <xdr:cNvCxnSpPr/>
      </xdr:nvCxnSpPr>
      <xdr:spPr>
        <a:xfrm>
          <a:off x="16459200" y="143673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493" name="テキスト ボックス 492">
          <a:extLst>
            <a:ext uri="{FF2B5EF4-FFF2-40B4-BE49-F238E27FC236}">
              <a16:creationId xmlns:a16="http://schemas.microsoft.com/office/drawing/2014/main" id="{74FEF280-55EA-46D2-B725-6FB50FF08648}"/>
            </a:ext>
          </a:extLst>
        </xdr:cNvPr>
        <xdr:cNvSpPr txBox="1"/>
      </xdr:nvSpPr>
      <xdr:spPr>
        <a:xfrm>
          <a:off x="16049171" y="142314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494" name="直線コネクタ 493">
          <a:extLst>
            <a:ext uri="{FF2B5EF4-FFF2-40B4-BE49-F238E27FC236}">
              <a16:creationId xmlns:a16="http://schemas.microsoft.com/office/drawing/2014/main" id="{84EE5CC6-4CBD-4AA3-83EE-CE72962FB56A}"/>
            </a:ext>
          </a:extLst>
        </xdr:cNvPr>
        <xdr:cNvCxnSpPr/>
      </xdr:nvCxnSpPr>
      <xdr:spPr>
        <a:xfrm>
          <a:off x="16459200" y="140534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495" name="テキスト ボックス 494">
          <a:extLst>
            <a:ext uri="{FF2B5EF4-FFF2-40B4-BE49-F238E27FC236}">
              <a16:creationId xmlns:a16="http://schemas.microsoft.com/office/drawing/2014/main" id="{B6ECB541-9C11-4A87-BAE3-3EA0358E6A1E}"/>
            </a:ext>
          </a:extLst>
        </xdr:cNvPr>
        <xdr:cNvSpPr txBox="1"/>
      </xdr:nvSpPr>
      <xdr:spPr>
        <a:xfrm>
          <a:off x="16049171" y="1391758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496" name="直線コネクタ 495">
          <a:extLst>
            <a:ext uri="{FF2B5EF4-FFF2-40B4-BE49-F238E27FC236}">
              <a16:creationId xmlns:a16="http://schemas.microsoft.com/office/drawing/2014/main" id="{4387283D-A9AF-4429-B8B2-EC86764C7D43}"/>
            </a:ext>
          </a:extLst>
        </xdr:cNvPr>
        <xdr:cNvCxnSpPr/>
      </xdr:nvCxnSpPr>
      <xdr:spPr>
        <a:xfrm>
          <a:off x="16459200" y="13739586"/>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497" name="テキスト ボックス 496">
          <a:extLst>
            <a:ext uri="{FF2B5EF4-FFF2-40B4-BE49-F238E27FC236}">
              <a16:creationId xmlns:a16="http://schemas.microsoft.com/office/drawing/2014/main" id="{8629C05C-966E-4EC7-8EDD-9290F9E835D1}"/>
            </a:ext>
          </a:extLst>
        </xdr:cNvPr>
        <xdr:cNvSpPr txBox="1"/>
      </xdr:nvSpPr>
      <xdr:spPr>
        <a:xfrm>
          <a:off x="16049171" y="1360371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498" name="直線コネクタ 497">
          <a:extLst>
            <a:ext uri="{FF2B5EF4-FFF2-40B4-BE49-F238E27FC236}">
              <a16:creationId xmlns:a16="http://schemas.microsoft.com/office/drawing/2014/main" id="{F6C8F1FC-4AD4-43ED-93CD-F7DACA80D2FF}"/>
            </a:ext>
          </a:extLst>
        </xdr:cNvPr>
        <xdr:cNvCxnSpPr/>
      </xdr:nvCxnSpPr>
      <xdr:spPr>
        <a:xfrm>
          <a:off x="16459200" y="1342571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499" name="テキスト ボックス 498">
          <a:extLst>
            <a:ext uri="{FF2B5EF4-FFF2-40B4-BE49-F238E27FC236}">
              <a16:creationId xmlns:a16="http://schemas.microsoft.com/office/drawing/2014/main" id="{67701A61-445D-45D8-A4AB-872F3BE5E99B}"/>
            </a:ext>
          </a:extLst>
        </xdr:cNvPr>
        <xdr:cNvSpPr txBox="1"/>
      </xdr:nvSpPr>
      <xdr:spPr>
        <a:xfrm>
          <a:off x="16049171" y="1328984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500" name="直線コネクタ 499">
          <a:extLst>
            <a:ext uri="{FF2B5EF4-FFF2-40B4-BE49-F238E27FC236}">
              <a16:creationId xmlns:a16="http://schemas.microsoft.com/office/drawing/2014/main" id="{C7D6D9AF-C37D-4043-9A9D-0A8330B322A4}"/>
            </a:ext>
          </a:extLst>
        </xdr:cNvPr>
        <xdr:cNvCxnSpPr/>
      </xdr:nvCxnSpPr>
      <xdr:spPr>
        <a:xfrm>
          <a:off x="16459200" y="1311184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501" name="テキスト ボックス 500">
          <a:extLst>
            <a:ext uri="{FF2B5EF4-FFF2-40B4-BE49-F238E27FC236}">
              <a16:creationId xmlns:a16="http://schemas.microsoft.com/office/drawing/2014/main" id="{7C146550-2BF9-482C-9AF9-BEA4C4C239AF}"/>
            </a:ext>
          </a:extLst>
        </xdr:cNvPr>
        <xdr:cNvSpPr txBox="1"/>
      </xdr:nvSpPr>
      <xdr:spPr>
        <a:xfrm>
          <a:off x="16049171" y="1297597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502" name="直線コネクタ 501">
          <a:extLst>
            <a:ext uri="{FF2B5EF4-FFF2-40B4-BE49-F238E27FC236}">
              <a16:creationId xmlns:a16="http://schemas.microsoft.com/office/drawing/2014/main" id="{CC59BA0B-271A-4BFA-89F0-03FD7FFE33B3}"/>
            </a:ext>
          </a:extLst>
        </xdr:cNvPr>
        <xdr:cNvCxnSpPr/>
      </xdr:nvCxnSpPr>
      <xdr:spPr>
        <a:xfrm>
          <a:off x="16459200" y="127979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503" name="テキスト ボックス 502">
          <a:extLst>
            <a:ext uri="{FF2B5EF4-FFF2-40B4-BE49-F238E27FC236}">
              <a16:creationId xmlns:a16="http://schemas.microsoft.com/office/drawing/2014/main" id="{5DF37687-4714-4711-A37B-AAFD32AF758E}"/>
            </a:ext>
          </a:extLst>
        </xdr:cNvPr>
        <xdr:cNvSpPr txBox="1"/>
      </xdr:nvSpPr>
      <xdr:spPr>
        <a:xfrm>
          <a:off x="16049171" y="1266209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504" name="直線コネクタ 503">
          <a:extLst>
            <a:ext uri="{FF2B5EF4-FFF2-40B4-BE49-F238E27FC236}">
              <a16:creationId xmlns:a16="http://schemas.microsoft.com/office/drawing/2014/main" id="{862BE908-677B-4CBA-9B9F-818A16390D9F}"/>
            </a:ext>
          </a:extLst>
        </xdr:cNvPr>
        <xdr:cNvCxnSpPr/>
      </xdr:nvCxnSpPr>
      <xdr:spPr>
        <a:xfrm>
          <a:off x="16459200" y="1248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505" name="テキスト ボックス 504">
          <a:extLst>
            <a:ext uri="{FF2B5EF4-FFF2-40B4-BE49-F238E27FC236}">
              <a16:creationId xmlns:a16="http://schemas.microsoft.com/office/drawing/2014/main" id="{25CD86C0-F4AA-4AAC-BBB8-B74AFE218472}"/>
            </a:ext>
          </a:extLst>
        </xdr:cNvPr>
        <xdr:cNvSpPr txBox="1"/>
      </xdr:nvSpPr>
      <xdr:spPr>
        <a:xfrm>
          <a:off x="16049171" y="1234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506" name="【消防施設】&#10;一人当たり面積グラフ枠">
          <a:extLst>
            <a:ext uri="{FF2B5EF4-FFF2-40B4-BE49-F238E27FC236}">
              <a16:creationId xmlns:a16="http://schemas.microsoft.com/office/drawing/2014/main" id="{F086C609-665D-4156-8212-70FB050AB1B6}"/>
            </a:ext>
          </a:extLst>
        </xdr:cNvPr>
        <xdr:cNvSpPr/>
      </xdr:nvSpPr>
      <xdr:spPr>
        <a:xfrm>
          <a:off x="16459200" y="124841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19594</xdr:rowOff>
    </xdr:from>
    <xdr:to>
      <xdr:col>116</xdr:col>
      <xdr:colOff>62864</xdr:colOff>
      <xdr:row>86</xdr:row>
      <xdr:rowOff>149134</xdr:rowOff>
    </xdr:to>
    <xdr:cxnSp macro="">
      <xdr:nvCxnSpPr>
        <xdr:cNvPr id="507" name="直線コネクタ 506">
          <a:extLst>
            <a:ext uri="{FF2B5EF4-FFF2-40B4-BE49-F238E27FC236}">
              <a16:creationId xmlns:a16="http://schemas.microsoft.com/office/drawing/2014/main" id="{3F214C4C-1046-4310-8E94-E3995D936342}"/>
            </a:ext>
          </a:extLst>
        </xdr:cNvPr>
        <xdr:cNvCxnSpPr/>
      </xdr:nvCxnSpPr>
      <xdr:spPr>
        <a:xfrm flipV="1">
          <a:off x="19951064" y="12903744"/>
          <a:ext cx="0" cy="14503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152961</xdr:rowOff>
    </xdr:from>
    <xdr:ext cx="469744" cy="259045"/>
    <xdr:sp macro="" textlink="">
      <xdr:nvSpPr>
        <xdr:cNvPr id="508" name="【消防施設】&#10;一人当たり面積最小値テキスト">
          <a:extLst>
            <a:ext uri="{FF2B5EF4-FFF2-40B4-BE49-F238E27FC236}">
              <a16:creationId xmlns:a16="http://schemas.microsoft.com/office/drawing/2014/main" id="{5167D475-3173-48B8-AD38-117340D25EBF}"/>
            </a:ext>
          </a:extLst>
        </xdr:cNvPr>
        <xdr:cNvSpPr txBox="1"/>
      </xdr:nvSpPr>
      <xdr:spPr>
        <a:xfrm>
          <a:off x="19989800" y="143579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149134</xdr:rowOff>
    </xdr:from>
    <xdr:to>
      <xdr:col>116</xdr:col>
      <xdr:colOff>152400</xdr:colOff>
      <xdr:row>86</xdr:row>
      <xdr:rowOff>149134</xdr:rowOff>
    </xdr:to>
    <xdr:cxnSp macro="">
      <xdr:nvCxnSpPr>
        <xdr:cNvPr id="509" name="直線コネクタ 508">
          <a:extLst>
            <a:ext uri="{FF2B5EF4-FFF2-40B4-BE49-F238E27FC236}">
              <a16:creationId xmlns:a16="http://schemas.microsoft.com/office/drawing/2014/main" id="{A8ED3C9F-548B-470B-ADAC-E138E8919CED}"/>
            </a:ext>
          </a:extLst>
        </xdr:cNvPr>
        <xdr:cNvCxnSpPr/>
      </xdr:nvCxnSpPr>
      <xdr:spPr>
        <a:xfrm>
          <a:off x="19881850" y="1435408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137721</xdr:rowOff>
    </xdr:from>
    <xdr:ext cx="469744" cy="259045"/>
    <xdr:sp macro="" textlink="">
      <xdr:nvSpPr>
        <xdr:cNvPr id="510" name="【消防施設】&#10;一人当たり面積最大値テキスト">
          <a:extLst>
            <a:ext uri="{FF2B5EF4-FFF2-40B4-BE49-F238E27FC236}">
              <a16:creationId xmlns:a16="http://schemas.microsoft.com/office/drawing/2014/main" id="{E4628C7C-E1E2-4201-B81B-60884C98DAC6}"/>
            </a:ext>
          </a:extLst>
        </xdr:cNvPr>
        <xdr:cNvSpPr txBox="1"/>
      </xdr:nvSpPr>
      <xdr:spPr>
        <a:xfrm>
          <a:off x="19989800" y="12691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19594</xdr:rowOff>
    </xdr:from>
    <xdr:to>
      <xdr:col>116</xdr:col>
      <xdr:colOff>152400</xdr:colOff>
      <xdr:row>78</xdr:row>
      <xdr:rowOff>19594</xdr:rowOff>
    </xdr:to>
    <xdr:cxnSp macro="">
      <xdr:nvCxnSpPr>
        <xdr:cNvPr id="511" name="直線コネクタ 510">
          <a:extLst>
            <a:ext uri="{FF2B5EF4-FFF2-40B4-BE49-F238E27FC236}">
              <a16:creationId xmlns:a16="http://schemas.microsoft.com/office/drawing/2014/main" id="{4B8C089D-AE25-46E1-81A2-3F275F61A211}"/>
            </a:ext>
          </a:extLst>
        </xdr:cNvPr>
        <xdr:cNvCxnSpPr/>
      </xdr:nvCxnSpPr>
      <xdr:spPr>
        <a:xfrm>
          <a:off x="19881850" y="1290374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162577</xdr:rowOff>
    </xdr:from>
    <xdr:ext cx="469744" cy="259045"/>
    <xdr:sp macro="" textlink="">
      <xdr:nvSpPr>
        <xdr:cNvPr id="512" name="【消防施設】&#10;一人当たり面積平均値テキスト">
          <a:extLst>
            <a:ext uri="{FF2B5EF4-FFF2-40B4-BE49-F238E27FC236}">
              <a16:creationId xmlns:a16="http://schemas.microsoft.com/office/drawing/2014/main" id="{FB3522A4-6976-47D1-8CC2-DE95FAB83F1E}"/>
            </a:ext>
          </a:extLst>
        </xdr:cNvPr>
        <xdr:cNvSpPr txBox="1"/>
      </xdr:nvSpPr>
      <xdr:spPr>
        <a:xfrm>
          <a:off x="19989800" y="138722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139700</xdr:rowOff>
    </xdr:from>
    <xdr:to>
      <xdr:col>116</xdr:col>
      <xdr:colOff>114300</xdr:colOff>
      <xdr:row>85</xdr:row>
      <xdr:rowOff>69850</xdr:rowOff>
    </xdr:to>
    <xdr:sp macro="" textlink="">
      <xdr:nvSpPr>
        <xdr:cNvPr id="513" name="フローチャート: 判断 512">
          <a:extLst>
            <a:ext uri="{FF2B5EF4-FFF2-40B4-BE49-F238E27FC236}">
              <a16:creationId xmlns:a16="http://schemas.microsoft.com/office/drawing/2014/main" id="{7D548CA2-FA24-4A17-AB14-6B2019EF1246}"/>
            </a:ext>
          </a:extLst>
        </xdr:cNvPr>
        <xdr:cNvSpPr/>
      </xdr:nvSpPr>
      <xdr:spPr>
        <a:xfrm>
          <a:off x="19900900" y="140144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157118</xdr:rowOff>
    </xdr:from>
    <xdr:to>
      <xdr:col>112</xdr:col>
      <xdr:colOff>38100</xdr:colOff>
      <xdr:row>85</xdr:row>
      <xdr:rowOff>87268</xdr:rowOff>
    </xdr:to>
    <xdr:sp macro="" textlink="">
      <xdr:nvSpPr>
        <xdr:cNvPr id="514" name="フローチャート: 判断 513">
          <a:extLst>
            <a:ext uri="{FF2B5EF4-FFF2-40B4-BE49-F238E27FC236}">
              <a16:creationId xmlns:a16="http://schemas.microsoft.com/office/drawing/2014/main" id="{FB1A9F9E-7C30-4493-96A4-20B5FD24102E}"/>
            </a:ext>
          </a:extLst>
        </xdr:cNvPr>
        <xdr:cNvSpPr/>
      </xdr:nvSpPr>
      <xdr:spPr>
        <a:xfrm>
          <a:off x="19157950" y="14031868"/>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147320</xdr:rowOff>
    </xdr:from>
    <xdr:to>
      <xdr:col>107</xdr:col>
      <xdr:colOff>101600</xdr:colOff>
      <xdr:row>85</xdr:row>
      <xdr:rowOff>77470</xdr:rowOff>
    </xdr:to>
    <xdr:sp macro="" textlink="">
      <xdr:nvSpPr>
        <xdr:cNvPr id="515" name="フローチャート: 判断 514">
          <a:extLst>
            <a:ext uri="{FF2B5EF4-FFF2-40B4-BE49-F238E27FC236}">
              <a16:creationId xmlns:a16="http://schemas.microsoft.com/office/drawing/2014/main" id="{576F39DC-5124-4EBF-8164-5177F62DB6D4}"/>
            </a:ext>
          </a:extLst>
        </xdr:cNvPr>
        <xdr:cNvSpPr/>
      </xdr:nvSpPr>
      <xdr:spPr>
        <a:xfrm>
          <a:off x="18345150" y="1402207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163649</xdr:rowOff>
    </xdr:from>
    <xdr:to>
      <xdr:col>102</xdr:col>
      <xdr:colOff>165100</xdr:colOff>
      <xdr:row>85</xdr:row>
      <xdr:rowOff>93799</xdr:rowOff>
    </xdr:to>
    <xdr:sp macro="" textlink="">
      <xdr:nvSpPr>
        <xdr:cNvPr id="516" name="フローチャート: 判断 515">
          <a:extLst>
            <a:ext uri="{FF2B5EF4-FFF2-40B4-BE49-F238E27FC236}">
              <a16:creationId xmlns:a16="http://schemas.microsoft.com/office/drawing/2014/main" id="{A4E3803B-BF6A-4999-80C6-48B291E275DD}"/>
            </a:ext>
          </a:extLst>
        </xdr:cNvPr>
        <xdr:cNvSpPr/>
      </xdr:nvSpPr>
      <xdr:spPr>
        <a:xfrm>
          <a:off x="17551400" y="1403839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45538</xdr:rowOff>
    </xdr:from>
    <xdr:to>
      <xdr:col>98</xdr:col>
      <xdr:colOff>38100</xdr:colOff>
      <xdr:row>85</xdr:row>
      <xdr:rowOff>147138</xdr:rowOff>
    </xdr:to>
    <xdr:sp macro="" textlink="">
      <xdr:nvSpPr>
        <xdr:cNvPr id="517" name="フローチャート: 判断 516">
          <a:extLst>
            <a:ext uri="{FF2B5EF4-FFF2-40B4-BE49-F238E27FC236}">
              <a16:creationId xmlns:a16="http://schemas.microsoft.com/office/drawing/2014/main" id="{8578D9A4-967B-4861-816D-11EF19823D67}"/>
            </a:ext>
          </a:extLst>
        </xdr:cNvPr>
        <xdr:cNvSpPr/>
      </xdr:nvSpPr>
      <xdr:spPr>
        <a:xfrm>
          <a:off x="16757650" y="14085388"/>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518" name="テキスト ボックス 517">
          <a:extLst>
            <a:ext uri="{FF2B5EF4-FFF2-40B4-BE49-F238E27FC236}">
              <a16:creationId xmlns:a16="http://schemas.microsoft.com/office/drawing/2014/main" id="{76D3D4A1-A555-4F16-B55A-FEADFDF678F5}"/>
            </a:ext>
          </a:extLst>
        </xdr:cNvPr>
        <xdr:cNvSpPr txBox="1"/>
      </xdr:nvSpPr>
      <xdr:spPr>
        <a:xfrm>
          <a:off x="19780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519" name="テキスト ボックス 518">
          <a:extLst>
            <a:ext uri="{FF2B5EF4-FFF2-40B4-BE49-F238E27FC236}">
              <a16:creationId xmlns:a16="http://schemas.microsoft.com/office/drawing/2014/main" id="{D6158AAB-2868-475C-BBE9-F4AF672A485A}"/>
            </a:ext>
          </a:extLst>
        </xdr:cNvPr>
        <xdr:cNvSpPr txBox="1"/>
      </xdr:nvSpPr>
      <xdr:spPr>
        <a:xfrm>
          <a:off x="190309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520" name="テキスト ボックス 519">
          <a:extLst>
            <a:ext uri="{FF2B5EF4-FFF2-40B4-BE49-F238E27FC236}">
              <a16:creationId xmlns:a16="http://schemas.microsoft.com/office/drawing/2014/main" id="{42E2E63A-C2E0-4F0D-B002-873684D9CAFE}"/>
            </a:ext>
          </a:extLst>
        </xdr:cNvPr>
        <xdr:cNvSpPr txBox="1"/>
      </xdr:nvSpPr>
      <xdr:spPr>
        <a:xfrm>
          <a:off x="182245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521" name="テキスト ボックス 520">
          <a:extLst>
            <a:ext uri="{FF2B5EF4-FFF2-40B4-BE49-F238E27FC236}">
              <a16:creationId xmlns:a16="http://schemas.microsoft.com/office/drawing/2014/main" id="{2EC593F8-9BC2-4E16-A3E8-5EACDF47179A}"/>
            </a:ext>
          </a:extLst>
        </xdr:cNvPr>
        <xdr:cNvSpPr txBox="1"/>
      </xdr:nvSpPr>
      <xdr:spPr>
        <a:xfrm>
          <a:off x="174307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522" name="テキスト ボックス 521">
          <a:extLst>
            <a:ext uri="{FF2B5EF4-FFF2-40B4-BE49-F238E27FC236}">
              <a16:creationId xmlns:a16="http://schemas.microsoft.com/office/drawing/2014/main" id="{50925831-39A9-4F0E-8FBC-28E3A6462019}"/>
            </a:ext>
          </a:extLst>
        </xdr:cNvPr>
        <xdr:cNvSpPr txBox="1"/>
      </xdr:nvSpPr>
      <xdr:spPr>
        <a:xfrm>
          <a:off x="166306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131536</xdr:rowOff>
    </xdr:from>
    <xdr:to>
      <xdr:col>116</xdr:col>
      <xdr:colOff>114300</xdr:colOff>
      <xdr:row>86</xdr:row>
      <xdr:rowOff>61686</xdr:rowOff>
    </xdr:to>
    <xdr:sp macro="" textlink="">
      <xdr:nvSpPr>
        <xdr:cNvPr id="523" name="楕円 522">
          <a:extLst>
            <a:ext uri="{FF2B5EF4-FFF2-40B4-BE49-F238E27FC236}">
              <a16:creationId xmlns:a16="http://schemas.microsoft.com/office/drawing/2014/main" id="{38C51B5E-BF0D-4882-96CC-D6F342F6DC7C}"/>
            </a:ext>
          </a:extLst>
        </xdr:cNvPr>
        <xdr:cNvSpPr/>
      </xdr:nvSpPr>
      <xdr:spPr>
        <a:xfrm>
          <a:off x="19900900" y="1417138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109963</xdr:rowOff>
    </xdr:from>
    <xdr:ext cx="469744" cy="259045"/>
    <xdr:sp macro="" textlink="">
      <xdr:nvSpPr>
        <xdr:cNvPr id="524" name="【消防施設】&#10;一人当たり面積該当値テキスト">
          <a:extLst>
            <a:ext uri="{FF2B5EF4-FFF2-40B4-BE49-F238E27FC236}">
              <a16:creationId xmlns:a16="http://schemas.microsoft.com/office/drawing/2014/main" id="{7077D692-F5F6-43A6-AF53-5F909C98FB37}"/>
            </a:ext>
          </a:extLst>
        </xdr:cNvPr>
        <xdr:cNvSpPr txBox="1"/>
      </xdr:nvSpPr>
      <xdr:spPr>
        <a:xfrm>
          <a:off x="19989800" y="14149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134801</xdr:rowOff>
    </xdr:from>
    <xdr:to>
      <xdr:col>112</xdr:col>
      <xdr:colOff>38100</xdr:colOff>
      <xdr:row>86</xdr:row>
      <xdr:rowOff>64951</xdr:rowOff>
    </xdr:to>
    <xdr:sp macro="" textlink="">
      <xdr:nvSpPr>
        <xdr:cNvPr id="525" name="楕円 524">
          <a:extLst>
            <a:ext uri="{FF2B5EF4-FFF2-40B4-BE49-F238E27FC236}">
              <a16:creationId xmlns:a16="http://schemas.microsoft.com/office/drawing/2014/main" id="{F4F91416-D220-4520-81B1-3801A862D6D0}"/>
            </a:ext>
          </a:extLst>
        </xdr:cNvPr>
        <xdr:cNvSpPr/>
      </xdr:nvSpPr>
      <xdr:spPr>
        <a:xfrm>
          <a:off x="19157950" y="14174651"/>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10886</xdr:rowOff>
    </xdr:from>
    <xdr:to>
      <xdr:col>116</xdr:col>
      <xdr:colOff>63500</xdr:colOff>
      <xdr:row>86</xdr:row>
      <xdr:rowOff>14151</xdr:rowOff>
    </xdr:to>
    <xdr:cxnSp macro="">
      <xdr:nvCxnSpPr>
        <xdr:cNvPr id="526" name="直線コネクタ 525">
          <a:extLst>
            <a:ext uri="{FF2B5EF4-FFF2-40B4-BE49-F238E27FC236}">
              <a16:creationId xmlns:a16="http://schemas.microsoft.com/office/drawing/2014/main" id="{D21A2BFC-7E83-4D5B-9627-E7626A350169}"/>
            </a:ext>
          </a:extLst>
        </xdr:cNvPr>
        <xdr:cNvCxnSpPr/>
      </xdr:nvCxnSpPr>
      <xdr:spPr>
        <a:xfrm flipV="1">
          <a:off x="19202400" y="14215836"/>
          <a:ext cx="7493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134801</xdr:rowOff>
    </xdr:from>
    <xdr:to>
      <xdr:col>107</xdr:col>
      <xdr:colOff>101600</xdr:colOff>
      <xdr:row>86</xdr:row>
      <xdr:rowOff>64951</xdr:rowOff>
    </xdr:to>
    <xdr:sp macro="" textlink="">
      <xdr:nvSpPr>
        <xdr:cNvPr id="527" name="楕円 526">
          <a:extLst>
            <a:ext uri="{FF2B5EF4-FFF2-40B4-BE49-F238E27FC236}">
              <a16:creationId xmlns:a16="http://schemas.microsoft.com/office/drawing/2014/main" id="{95315ED3-2D82-4975-A42E-227EEF595262}"/>
            </a:ext>
          </a:extLst>
        </xdr:cNvPr>
        <xdr:cNvSpPr/>
      </xdr:nvSpPr>
      <xdr:spPr>
        <a:xfrm>
          <a:off x="18345150" y="1417465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14151</xdr:rowOff>
    </xdr:from>
    <xdr:to>
      <xdr:col>111</xdr:col>
      <xdr:colOff>177800</xdr:colOff>
      <xdr:row>86</xdr:row>
      <xdr:rowOff>14151</xdr:rowOff>
    </xdr:to>
    <xdr:cxnSp macro="">
      <xdr:nvCxnSpPr>
        <xdr:cNvPr id="528" name="直線コネクタ 527">
          <a:extLst>
            <a:ext uri="{FF2B5EF4-FFF2-40B4-BE49-F238E27FC236}">
              <a16:creationId xmlns:a16="http://schemas.microsoft.com/office/drawing/2014/main" id="{2393BD97-533B-4177-B4BE-F059EB08C46B}"/>
            </a:ext>
          </a:extLst>
        </xdr:cNvPr>
        <xdr:cNvCxnSpPr/>
      </xdr:nvCxnSpPr>
      <xdr:spPr>
        <a:xfrm>
          <a:off x="18395950" y="14219101"/>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138068</xdr:rowOff>
    </xdr:from>
    <xdr:to>
      <xdr:col>102</xdr:col>
      <xdr:colOff>165100</xdr:colOff>
      <xdr:row>86</xdr:row>
      <xdr:rowOff>68218</xdr:rowOff>
    </xdr:to>
    <xdr:sp macro="" textlink="">
      <xdr:nvSpPr>
        <xdr:cNvPr id="529" name="楕円 528">
          <a:extLst>
            <a:ext uri="{FF2B5EF4-FFF2-40B4-BE49-F238E27FC236}">
              <a16:creationId xmlns:a16="http://schemas.microsoft.com/office/drawing/2014/main" id="{09DAB473-9430-4F10-A3C1-7C14F509887E}"/>
            </a:ext>
          </a:extLst>
        </xdr:cNvPr>
        <xdr:cNvSpPr/>
      </xdr:nvSpPr>
      <xdr:spPr>
        <a:xfrm>
          <a:off x="17551400" y="1417791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14151</xdr:rowOff>
    </xdr:from>
    <xdr:to>
      <xdr:col>107</xdr:col>
      <xdr:colOff>50800</xdr:colOff>
      <xdr:row>86</xdr:row>
      <xdr:rowOff>17418</xdr:rowOff>
    </xdr:to>
    <xdr:cxnSp macro="">
      <xdr:nvCxnSpPr>
        <xdr:cNvPr id="530" name="直線コネクタ 529">
          <a:extLst>
            <a:ext uri="{FF2B5EF4-FFF2-40B4-BE49-F238E27FC236}">
              <a16:creationId xmlns:a16="http://schemas.microsoft.com/office/drawing/2014/main" id="{1F9FF4FA-E0C4-4D96-8C1A-D8797D4CA30E}"/>
            </a:ext>
          </a:extLst>
        </xdr:cNvPr>
        <xdr:cNvCxnSpPr/>
      </xdr:nvCxnSpPr>
      <xdr:spPr>
        <a:xfrm flipV="1">
          <a:off x="17602200" y="14219101"/>
          <a:ext cx="793750" cy="3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143511</xdr:rowOff>
    </xdr:from>
    <xdr:to>
      <xdr:col>98</xdr:col>
      <xdr:colOff>38100</xdr:colOff>
      <xdr:row>86</xdr:row>
      <xdr:rowOff>73661</xdr:rowOff>
    </xdr:to>
    <xdr:sp macro="" textlink="">
      <xdr:nvSpPr>
        <xdr:cNvPr id="531" name="楕円 530">
          <a:extLst>
            <a:ext uri="{FF2B5EF4-FFF2-40B4-BE49-F238E27FC236}">
              <a16:creationId xmlns:a16="http://schemas.microsoft.com/office/drawing/2014/main" id="{B772D5CC-D6F2-4C50-B14F-71195F506EFA}"/>
            </a:ext>
          </a:extLst>
        </xdr:cNvPr>
        <xdr:cNvSpPr/>
      </xdr:nvSpPr>
      <xdr:spPr>
        <a:xfrm>
          <a:off x="16757650" y="14183361"/>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17418</xdr:rowOff>
    </xdr:from>
    <xdr:to>
      <xdr:col>102</xdr:col>
      <xdr:colOff>114300</xdr:colOff>
      <xdr:row>86</xdr:row>
      <xdr:rowOff>22861</xdr:rowOff>
    </xdr:to>
    <xdr:cxnSp macro="">
      <xdr:nvCxnSpPr>
        <xdr:cNvPr id="532" name="直線コネクタ 531">
          <a:extLst>
            <a:ext uri="{FF2B5EF4-FFF2-40B4-BE49-F238E27FC236}">
              <a16:creationId xmlns:a16="http://schemas.microsoft.com/office/drawing/2014/main" id="{6FB2E8EA-CF82-4AEA-862E-21F0189DD299}"/>
            </a:ext>
          </a:extLst>
        </xdr:cNvPr>
        <xdr:cNvCxnSpPr/>
      </xdr:nvCxnSpPr>
      <xdr:spPr>
        <a:xfrm flipV="1">
          <a:off x="16802100" y="14222368"/>
          <a:ext cx="800100" cy="5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103795</xdr:rowOff>
    </xdr:from>
    <xdr:ext cx="469744" cy="259045"/>
    <xdr:sp macro="" textlink="">
      <xdr:nvSpPr>
        <xdr:cNvPr id="533" name="n_1aveValue【消防施設】&#10;一人当たり面積">
          <a:extLst>
            <a:ext uri="{FF2B5EF4-FFF2-40B4-BE49-F238E27FC236}">
              <a16:creationId xmlns:a16="http://schemas.microsoft.com/office/drawing/2014/main" id="{62F4EC63-B0B2-4641-BF68-03765F3845EF}"/>
            </a:ext>
          </a:extLst>
        </xdr:cNvPr>
        <xdr:cNvSpPr txBox="1"/>
      </xdr:nvSpPr>
      <xdr:spPr>
        <a:xfrm>
          <a:off x="18980227" y="138134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93997</xdr:rowOff>
    </xdr:from>
    <xdr:ext cx="469744" cy="259045"/>
    <xdr:sp macro="" textlink="">
      <xdr:nvSpPr>
        <xdr:cNvPr id="534" name="n_2aveValue【消防施設】&#10;一人当たり面積">
          <a:extLst>
            <a:ext uri="{FF2B5EF4-FFF2-40B4-BE49-F238E27FC236}">
              <a16:creationId xmlns:a16="http://schemas.microsoft.com/office/drawing/2014/main" id="{51B29F78-CDA1-4080-B9F8-B7EAA2F28EFD}"/>
            </a:ext>
          </a:extLst>
        </xdr:cNvPr>
        <xdr:cNvSpPr txBox="1"/>
      </xdr:nvSpPr>
      <xdr:spPr>
        <a:xfrm>
          <a:off x="18180127" y="13803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110326</xdr:rowOff>
    </xdr:from>
    <xdr:ext cx="469744" cy="259045"/>
    <xdr:sp macro="" textlink="">
      <xdr:nvSpPr>
        <xdr:cNvPr id="535" name="n_3aveValue【消防施設】&#10;一人当たり面積">
          <a:extLst>
            <a:ext uri="{FF2B5EF4-FFF2-40B4-BE49-F238E27FC236}">
              <a16:creationId xmlns:a16="http://schemas.microsoft.com/office/drawing/2014/main" id="{55AC8F7E-AF05-4FD4-8228-6734FABA0A7D}"/>
            </a:ext>
          </a:extLst>
        </xdr:cNvPr>
        <xdr:cNvSpPr txBox="1"/>
      </xdr:nvSpPr>
      <xdr:spPr>
        <a:xfrm>
          <a:off x="17386377" y="138199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163665</xdr:rowOff>
    </xdr:from>
    <xdr:ext cx="469744" cy="259045"/>
    <xdr:sp macro="" textlink="">
      <xdr:nvSpPr>
        <xdr:cNvPr id="536" name="n_4aveValue【消防施設】&#10;一人当たり面積">
          <a:extLst>
            <a:ext uri="{FF2B5EF4-FFF2-40B4-BE49-F238E27FC236}">
              <a16:creationId xmlns:a16="http://schemas.microsoft.com/office/drawing/2014/main" id="{CBD90699-FE49-4ECA-A92A-F4E12B6FE22D}"/>
            </a:ext>
          </a:extLst>
        </xdr:cNvPr>
        <xdr:cNvSpPr txBox="1"/>
      </xdr:nvSpPr>
      <xdr:spPr>
        <a:xfrm>
          <a:off x="16592627" y="138733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56078</xdr:rowOff>
    </xdr:from>
    <xdr:ext cx="469744" cy="259045"/>
    <xdr:sp macro="" textlink="">
      <xdr:nvSpPr>
        <xdr:cNvPr id="537" name="n_1mainValue【消防施設】&#10;一人当たり面積">
          <a:extLst>
            <a:ext uri="{FF2B5EF4-FFF2-40B4-BE49-F238E27FC236}">
              <a16:creationId xmlns:a16="http://schemas.microsoft.com/office/drawing/2014/main" id="{55216376-9AAE-4AD2-BDFB-0722F155B279}"/>
            </a:ext>
          </a:extLst>
        </xdr:cNvPr>
        <xdr:cNvSpPr txBox="1"/>
      </xdr:nvSpPr>
      <xdr:spPr>
        <a:xfrm>
          <a:off x="18980227" y="142610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56078</xdr:rowOff>
    </xdr:from>
    <xdr:ext cx="469744" cy="259045"/>
    <xdr:sp macro="" textlink="">
      <xdr:nvSpPr>
        <xdr:cNvPr id="538" name="n_2mainValue【消防施設】&#10;一人当たり面積">
          <a:extLst>
            <a:ext uri="{FF2B5EF4-FFF2-40B4-BE49-F238E27FC236}">
              <a16:creationId xmlns:a16="http://schemas.microsoft.com/office/drawing/2014/main" id="{58242882-D47A-4A01-8D01-89470E55099E}"/>
            </a:ext>
          </a:extLst>
        </xdr:cNvPr>
        <xdr:cNvSpPr txBox="1"/>
      </xdr:nvSpPr>
      <xdr:spPr>
        <a:xfrm>
          <a:off x="18180127" y="142610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59345</xdr:rowOff>
    </xdr:from>
    <xdr:ext cx="469744" cy="259045"/>
    <xdr:sp macro="" textlink="">
      <xdr:nvSpPr>
        <xdr:cNvPr id="539" name="n_3mainValue【消防施設】&#10;一人当たり面積">
          <a:extLst>
            <a:ext uri="{FF2B5EF4-FFF2-40B4-BE49-F238E27FC236}">
              <a16:creationId xmlns:a16="http://schemas.microsoft.com/office/drawing/2014/main" id="{ECF672D2-ED38-41D0-819A-5D801FEAAD03}"/>
            </a:ext>
          </a:extLst>
        </xdr:cNvPr>
        <xdr:cNvSpPr txBox="1"/>
      </xdr:nvSpPr>
      <xdr:spPr>
        <a:xfrm>
          <a:off x="17386377" y="142642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64788</xdr:rowOff>
    </xdr:from>
    <xdr:ext cx="469744" cy="259045"/>
    <xdr:sp macro="" textlink="">
      <xdr:nvSpPr>
        <xdr:cNvPr id="540" name="n_4mainValue【消防施設】&#10;一人当たり面積">
          <a:extLst>
            <a:ext uri="{FF2B5EF4-FFF2-40B4-BE49-F238E27FC236}">
              <a16:creationId xmlns:a16="http://schemas.microsoft.com/office/drawing/2014/main" id="{72FC6D69-16A3-420D-957E-E9428E2B3FDE}"/>
            </a:ext>
          </a:extLst>
        </xdr:cNvPr>
        <xdr:cNvSpPr txBox="1"/>
      </xdr:nvSpPr>
      <xdr:spPr>
        <a:xfrm>
          <a:off x="16592627" y="142697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541" name="正方形/長方形 540">
          <a:extLst>
            <a:ext uri="{FF2B5EF4-FFF2-40B4-BE49-F238E27FC236}">
              <a16:creationId xmlns:a16="http://schemas.microsoft.com/office/drawing/2014/main" id="{8DD0A338-F799-4566-AA00-84D16403C2BB}"/>
            </a:ext>
          </a:extLst>
        </xdr:cNvPr>
        <xdr:cNvSpPr/>
      </xdr:nvSpPr>
      <xdr:spPr>
        <a:xfrm>
          <a:off x="11207750" y="150495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42" name="正方形/長方形 541">
          <a:extLst>
            <a:ext uri="{FF2B5EF4-FFF2-40B4-BE49-F238E27FC236}">
              <a16:creationId xmlns:a16="http://schemas.microsoft.com/office/drawing/2014/main" id="{F0AF26B9-C2DF-45F3-94F7-C75137E603FF}"/>
            </a:ext>
          </a:extLst>
        </xdr:cNvPr>
        <xdr:cNvSpPr/>
      </xdr:nvSpPr>
      <xdr:spPr>
        <a:xfrm>
          <a:off x="113157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43" name="正方形/長方形 542">
          <a:extLst>
            <a:ext uri="{FF2B5EF4-FFF2-40B4-BE49-F238E27FC236}">
              <a16:creationId xmlns:a16="http://schemas.microsoft.com/office/drawing/2014/main" id="{B99BD07D-9552-40BF-B672-62721BC1EBED}"/>
            </a:ext>
          </a:extLst>
        </xdr:cNvPr>
        <xdr:cNvSpPr/>
      </xdr:nvSpPr>
      <xdr:spPr>
        <a:xfrm>
          <a:off x="113157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44" name="正方形/長方形 543">
          <a:extLst>
            <a:ext uri="{FF2B5EF4-FFF2-40B4-BE49-F238E27FC236}">
              <a16:creationId xmlns:a16="http://schemas.microsoft.com/office/drawing/2014/main" id="{1FBD33A3-9E43-44DB-B236-DFE4EC0C78A8}"/>
            </a:ext>
          </a:extLst>
        </xdr:cNvPr>
        <xdr:cNvSpPr/>
      </xdr:nvSpPr>
      <xdr:spPr>
        <a:xfrm>
          <a:off x="122364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45" name="正方形/長方形 544">
          <a:extLst>
            <a:ext uri="{FF2B5EF4-FFF2-40B4-BE49-F238E27FC236}">
              <a16:creationId xmlns:a16="http://schemas.microsoft.com/office/drawing/2014/main" id="{AC30049F-50C7-414A-B178-38F294BC6D41}"/>
            </a:ext>
          </a:extLst>
        </xdr:cNvPr>
        <xdr:cNvSpPr/>
      </xdr:nvSpPr>
      <xdr:spPr>
        <a:xfrm>
          <a:off x="122364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46" name="正方形/長方形 545">
          <a:extLst>
            <a:ext uri="{FF2B5EF4-FFF2-40B4-BE49-F238E27FC236}">
              <a16:creationId xmlns:a16="http://schemas.microsoft.com/office/drawing/2014/main" id="{1F46A395-32F1-4B8C-B661-84170F7AD28B}"/>
            </a:ext>
          </a:extLst>
        </xdr:cNvPr>
        <xdr:cNvSpPr/>
      </xdr:nvSpPr>
      <xdr:spPr>
        <a:xfrm>
          <a:off x="132651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47" name="正方形/長方形 546">
          <a:extLst>
            <a:ext uri="{FF2B5EF4-FFF2-40B4-BE49-F238E27FC236}">
              <a16:creationId xmlns:a16="http://schemas.microsoft.com/office/drawing/2014/main" id="{8F5F5017-337E-487A-A32B-FCC6F0973A26}"/>
            </a:ext>
          </a:extLst>
        </xdr:cNvPr>
        <xdr:cNvSpPr/>
      </xdr:nvSpPr>
      <xdr:spPr>
        <a:xfrm>
          <a:off x="132651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48" name="正方形/長方形 547">
          <a:extLst>
            <a:ext uri="{FF2B5EF4-FFF2-40B4-BE49-F238E27FC236}">
              <a16:creationId xmlns:a16="http://schemas.microsoft.com/office/drawing/2014/main" id="{E693F3E3-B317-4FFD-80D5-7E7861BB38FA}"/>
            </a:ext>
          </a:extLst>
        </xdr:cNvPr>
        <xdr:cNvSpPr/>
      </xdr:nvSpPr>
      <xdr:spPr>
        <a:xfrm>
          <a:off x="11207750" y="1619250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49" name="テキスト ボックス 548">
          <a:extLst>
            <a:ext uri="{FF2B5EF4-FFF2-40B4-BE49-F238E27FC236}">
              <a16:creationId xmlns:a16="http://schemas.microsoft.com/office/drawing/2014/main" id="{CC00C1B7-26E1-448F-8A6A-76CD62DED2CA}"/>
            </a:ext>
          </a:extLst>
        </xdr:cNvPr>
        <xdr:cNvSpPr txBox="1"/>
      </xdr:nvSpPr>
      <xdr:spPr>
        <a:xfrm>
          <a:off x="11169650" y="16002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50" name="直線コネクタ 549">
          <a:extLst>
            <a:ext uri="{FF2B5EF4-FFF2-40B4-BE49-F238E27FC236}">
              <a16:creationId xmlns:a16="http://schemas.microsoft.com/office/drawing/2014/main" id="{7DEEFF56-74C7-4BC8-B80F-048AB354C373}"/>
            </a:ext>
          </a:extLst>
        </xdr:cNvPr>
        <xdr:cNvCxnSpPr/>
      </xdr:nvCxnSpPr>
      <xdr:spPr>
        <a:xfrm>
          <a:off x="11207750" y="18478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551" name="テキスト ボックス 550">
          <a:extLst>
            <a:ext uri="{FF2B5EF4-FFF2-40B4-BE49-F238E27FC236}">
              <a16:creationId xmlns:a16="http://schemas.microsoft.com/office/drawing/2014/main" id="{65743473-74D1-486F-A721-3FE7A08F1959}"/>
            </a:ext>
          </a:extLst>
        </xdr:cNvPr>
        <xdr:cNvSpPr txBox="1"/>
      </xdr:nvSpPr>
      <xdr:spPr>
        <a:xfrm>
          <a:off x="1079772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552" name="直線コネクタ 551">
          <a:extLst>
            <a:ext uri="{FF2B5EF4-FFF2-40B4-BE49-F238E27FC236}">
              <a16:creationId xmlns:a16="http://schemas.microsoft.com/office/drawing/2014/main" id="{1BA4BEF2-6A03-45E8-9BFE-233EA2A3DC9B}"/>
            </a:ext>
          </a:extLst>
        </xdr:cNvPr>
        <xdr:cNvCxnSpPr/>
      </xdr:nvCxnSpPr>
      <xdr:spPr>
        <a:xfrm>
          <a:off x="11207750" y="18097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553" name="テキスト ボックス 552">
          <a:extLst>
            <a:ext uri="{FF2B5EF4-FFF2-40B4-BE49-F238E27FC236}">
              <a16:creationId xmlns:a16="http://schemas.microsoft.com/office/drawing/2014/main" id="{7BF24387-8BC8-4C83-B209-6BF9A74141DE}"/>
            </a:ext>
          </a:extLst>
        </xdr:cNvPr>
        <xdr:cNvSpPr txBox="1"/>
      </xdr:nvSpPr>
      <xdr:spPr>
        <a:xfrm>
          <a:off x="10797721" y="17955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554" name="直線コネクタ 553">
          <a:extLst>
            <a:ext uri="{FF2B5EF4-FFF2-40B4-BE49-F238E27FC236}">
              <a16:creationId xmlns:a16="http://schemas.microsoft.com/office/drawing/2014/main" id="{21057C7D-A5A5-4C1B-9CD5-304A70D4EC29}"/>
            </a:ext>
          </a:extLst>
        </xdr:cNvPr>
        <xdr:cNvCxnSpPr/>
      </xdr:nvCxnSpPr>
      <xdr:spPr>
        <a:xfrm>
          <a:off x="11207750" y="17716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555" name="テキスト ボックス 554">
          <a:extLst>
            <a:ext uri="{FF2B5EF4-FFF2-40B4-BE49-F238E27FC236}">
              <a16:creationId xmlns:a16="http://schemas.microsoft.com/office/drawing/2014/main" id="{752A4437-4B65-41E1-BE25-9A0A63D5BB22}"/>
            </a:ext>
          </a:extLst>
        </xdr:cNvPr>
        <xdr:cNvSpPr txBox="1"/>
      </xdr:nvSpPr>
      <xdr:spPr>
        <a:xfrm>
          <a:off x="10842791" y="17574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556" name="直線コネクタ 555">
          <a:extLst>
            <a:ext uri="{FF2B5EF4-FFF2-40B4-BE49-F238E27FC236}">
              <a16:creationId xmlns:a16="http://schemas.microsoft.com/office/drawing/2014/main" id="{45D124D6-6559-465D-9202-428BAEB89AEA}"/>
            </a:ext>
          </a:extLst>
        </xdr:cNvPr>
        <xdr:cNvCxnSpPr/>
      </xdr:nvCxnSpPr>
      <xdr:spPr>
        <a:xfrm>
          <a:off x="11207750" y="17335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557" name="テキスト ボックス 556">
          <a:extLst>
            <a:ext uri="{FF2B5EF4-FFF2-40B4-BE49-F238E27FC236}">
              <a16:creationId xmlns:a16="http://schemas.microsoft.com/office/drawing/2014/main" id="{9C22D243-67FC-4FA4-9BBD-CD3F8712E0E9}"/>
            </a:ext>
          </a:extLst>
        </xdr:cNvPr>
        <xdr:cNvSpPr txBox="1"/>
      </xdr:nvSpPr>
      <xdr:spPr>
        <a:xfrm>
          <a:off x="10842791" y="17193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558" name="直線コネクタ 557">
          <a:extLst>
            <a:ext uri="{FF2B5EF4-FFF2-40B4-BE49-F238E27FC236}">
              <a16:creationId xmlns:a16="http://schemas.microsoft.com/office/drawing/2014/main" id="{40AEAC0F-1701-4CB6-A5EB-9516BFA0F31F}"/>
            </a:ext>
          </a:extLst>
        </xdr:cNvPr>
        <xdr:cNvCxnSpPr/>
      </xdr:nvCxnSpPr>
      <xdr:spPr>
        <a:xfrm>
          <a:off x="11207750" y="16954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559" name="テキスト ボックス 558">
          <a:extLst>
            <a:ext uri="{FF2B5EF4-FFF2-40B4-BE49-F238E27FC236}">
              <a16:creationId xmlns:a16="http://schemas.microsoft.com/office/drawing/2014/main" id="{90C2D36F-8AEA-48D9-82AF-083E75E6FBB5}"/>
            </a:ext>
          </a:extLst>
        </xdr:cNvPr>
        <xdr:cNvSpPr txBox="1"/>
      </xdr:nvSpPr>
      <xdr:spPr>
        <a:xfrm>
          <a:off x="10842791" y="16812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560" name="直線コネクタ 559">
          <a:extLst>
            <a:ext uri="{FF2B5EF4-FFF2-40B4-BE49-F238E27FC236}">
              <a16:creationId xmlns:a16="http://schemas.microsoft.com/office/drawing/2014/main" id="{A9A6F690-CE5F-4115-9629-9D62C9FE8E20}"/>
            </a:ext>
          </a:extLst>
        </xdr:cNvPr>
        <xdr:cNvCxnSpPr/>
      </xdr:nvCxnSpPr>
      <xdr:spPr>
        <a:xfrm>
          <a:off x="11207750" y="16573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99</xdr:row>
      <xdr:rowOff>29227</xdr:rowOff>
    </xdr:from>
    <xdr:ext cx="338939" cy="259045"/>
    <xdr:sp macro="" textlink="">
      <xdr:nvSpPr>
        <xdr:cNvPr id="561" name="テキスト ボックス 560">
          <a:extLst>
            <a:ext uri="{FF2B5EF4-FFF2-40B4-BE49-F238E27FC236}">
              <a16:creationId xmlns:a16="http://schemas.microsoft.com/office/drawing/2014/main" id="{BD47EB9F-8251-4923-B693-0EE159E3379C}"/>
            </a:ext>
          </a:extLst>
        </xdr:cNvPr>
        <xdr:cNvSpPr txBox="1"/>
      </xdr:nvSpPr>
      <xdr:spPr>
        <a:xfrm>
          <a:off x="10906911" y="16431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62" name="直線コネクタ 561">
          <a:extLst>
            <a:ext uri="{FF2B5EF4-FFF2-40B4-BE49-F238E27FC236}">
              <a16:creationId xmlns:a16="http://schemas.microsoft.com/office/drawing/2014/main" id="{9B328964-FD20-45F9-AF82-53DE938A6DAC}"/>
            </a:ext>
          </a:extLst>
        </xdr:cNvPr>
        <xdr:cNvCxnSpPr/>
      </xdr:nvCxnSpPr>
      <xdr:spPr>
        <a:xfrm>
          <a:off x="11207750" y="16192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63" name="【庁舎】&#10;有形固定資産減価償却率グラフ枠">
          <a:extLst>
            <a:ext uri="{FF2B5EF4-FFF2-40B4-BE49-F238E27FC236}">
              <a16:creationId xmlns:a16="http://schemas.microsoft.com/office/drawing/2014/main" id="{F5B8C2A2-C947-4B1B-9780-DD9E7623FA1A}"/>
            </a:ext>
          </a:extLst>
        </xdr:cNvPr>
        <xdr:cNvSpPr/>
      </xdr:nvSpPr>
      <xdr:spPr>
        <a:xfrm>
          <a:off x="11207750" y="1619250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0</xdr:rowOff>
    </xdr:from>
    <xdr:to>
      <xdr:col>85</xdr:col>
      <xdr:colOff>126364</xdr:colOff>
      <xdr:row>107</xdr:row>
      <xdr:rowOff>69850</xdr:rowOff>
    </xdr:to>
    <xdr:cxnSp macro="">
      <xdr:nvCxnSpPr>
        <xdr:cNvPr id="564" name="直線コネクタ 563">
          <a:extLst>
            <a:ext uri="{FF2B5EF4-FFF2-40B4-BE49-F238E27FC236}">
              <a16:creationId xmlns:a16="http://schemas.microsoft.com/office/drawing/2014/main" id="{99ED4A00-4FFA-4612-AFFA-2EFA795CC069}"/>
            </a:ext>
          </a:extLst>
        </xdr:cNvPr>
        <xdr:cNvCxnSpPr/>
      </xdr:nvCxnSpPr>
      <xdr:spPr>
        <a:xfrm flipV="1">
          <a:off x="14699614" y="165735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73677</xdr:rowOff>
    </xdr:from>
    <xdr:ext cx="469744" cy="259045"/>
    <xdr:sp macro="" textlink="">
      <xdr:nvSpPr>
        <xdr:cNvPr id="565" name="【庁舎】&#10;有形固定資産減価償却率最小値テキスト">
          <a:extLst>
            <a:ext uri="{FF2B5EF4-FFF2-40B4-BE49-F238E27FC236}">
              <a16:creationId xmlns:a16="http://schemas.microsoft.com/office/drawing/2014/main" id="{DD4536BA-BC96-4198-84B7-3A0D772871CC}"/>
            </a:ext>
          </a:extLst>
        </xdr:cNvPr>
        <xdr:cNvSpPr txBox="1"/>
      </xdr:nvSpPr>
      <xdr:spPr>
        <a:xfrm>
          <a:off x="14738350" y="17847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69850</xdr:rowOff>
    </xdr:from>
    <xdr:to>
      <xdr:col>86</xdr:col>
      <xdr:colOff>25400</xdr:colOff>
      <xdr:row>107</xdr:row>
      <xdr:rowOff>69850</xdr:rowOff>
    </xdr:to>
    <xdr:cxnSp macro="">
      <xdr:nvCxnSpPr>
        <xdr:cNvPr id="566" name="直線コネクタ 565">
          <a:extLst>
            <a:ext uri="{FF2B5EF4-FFF2-40B4-BE49-F238E27FC236}">
              <a16:creationId xmlns:a16="http://schemas.microsoft.com/office/drawing/2014/main" id="{9AB08F04-67B2-41E6-B8A5-A4D9734594E6}"/>
            </a:ext>
          </a:extLst>
        </xdr:cNvPr>
        <xdr:cNvCxnSpPr/>
      </xdr:nvCxnSpPr>
      <xdr:spPr>
        <a:xfrm>
          <a:off x="14611350" y="178435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118127</xdr:rowOff>
    </xdr:from>
    <xdr:ext cx="340478" cy="259045"/>
    <xdr:sp macro="" textlink="">
      <xdr:nvSpPr>
        <xdr:cNvPr id="567" name="【庁舎】&#10;有形固定資産減価償却率最大値テキスト">
          <a:extLst>
            <a:ext uri="{FF2B5EF4-FFF2-40B4-BE49-F238E27FC236}">
              <a16:creationId xmlns:a16="http://schemas.microsoft.com/office/drawing/2014/main" id="{93E479F1-C98B-46C2-A617-64EE4C489DA5}"/>
            </a:ext>
          </a:extLst>
        </xdr:cNvPr>
        <xdr:cNvSpPr txBox="1"/>
      </xdr:nvSpPr>
      <xdr:spPr>
        <a:xfrm>
          <a:off x="14738350" y="163487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0</xdr:rowOff>
    </xdr:from>
    <xdr:to>
      <xdr:col>86</xdr:col>
      <xdr:colOff>25400</xdr:colOff>
      <xdr:row>100</xdr:row>
      <xdr:rowOff>0</xdr:rowOff>
    </xdr:to>
    <xdr:cxnSp macro="">
      <xdr:nvCxnSpPr>
        <xdr:cNvPr id="568" name="直線コネクタ 567">
          <a:extLst>
            <a:ext uri="{FF2B5EF4-FFF2-40B4-BE49-F238E27FC236}">
              <a16:creationId xmlns:a16="http://schemas.microsoft.com/office/drawing/2014/main" id="{EFE0C262-C277-4049-8A32-3B3498599510}"/>
            </a:ext>
          </a:extLst>
        </xdr:cNvPr>
        <xdr:cNvCxnSpPr/>
      </xdr:nvCxnSpPr>
      <xdr:spPr>
        <a:xfrm>
          <a:off x="14611350" y="165735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31766</xdr:rowOff>
    </xdr:from>
    <xdr:ext cx="405111" cy="259045"/>
    <xdr:sp macro="" textlink="">
      <xdr:nvSpPr>
        <xdr:cNvPr id="569" name="【庁舎】&#10;有形固定資産減価償却率平均値テキスト">
          <a:extLst>
            <a:ext uri="{FF2B5EF4-FFF2-40B4-BE49-F238E27FC236}">
              <a16:creationId xmlns:a16="http://schemas.microsoft.com/office/drawing/2014/main" id="{9BA29EBA-926A-4717-A755-0AB66A32E5C3}"/>
            </a:ext>
          </a:extLst>
        </xdr:cNvPr>
        <xdr:cNvSpPr txBox="1"/>
      </xdr:nvSpPr>
      <xdr:spPr>
        <a:xfrm>
          <a:off x="14738350" y="171196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53339</xdr:rowOff>
    </xdr:from>
    <xdr:to>
      <xdr:col>85</xdr:col>
      <xdr:colOff>177800</xdr:colOff>
      <xdr:row>103</xdr:row>
      <xdr:rowOff>154939</xdr:rowOff>
    </xdr:to>
    <xdr:sp macro="" textlink="">
      <xdr:nvSpPr>
        <xdr:cNvPr id="570" name="フローチャート: 判断 569">
          <a:extLst>
            <a:ext uri="{FF2B5EF4-FFF2-40B4-BE49-F238E27FC236}">
              <a16:creationId xmlns:a16="http://schemas.microsoft.com/office/drawing/2014/main" id="{D20543BA-52D5-4FF3-BD1A-F8EBF5223860}"/>
            </a:ext>
          </a:extLst>
        </xdr:cNvPr>
        <xdr:cNvSpPr/>
      </xdr:nvSpPr>
      <xdr:spPr>
        <a:xfrm>
          <a:off x="14649450" y="17141189"/>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46989</xdr:rowOff>
    </xdr:from>
    <xdr:to>
      <xdr:col>81</xdr:col>
      <xdr:colOff>101600</xdr:colOff>
      <xdr:row>103</xdr:row>
      <xdr:rowOff>148589</xdr:rowOff>
    </xdr:to>
    <xdr:sp macro="" textlink="">
      <xdr:nvSpPr>
        <xdr:cNvPr id="571" name="フローチャート: 判断 570">
          <a:extLst>
            <a:ext uri="{FF2B5EF4-FFF2-40B4-BE49-F238E27FC236}">
              <a16:creationId xmlns:a16="http://schemas.microsoft.com/office/drawing/2014/main" id="{74E2F54E-A13A-4831-97E3-FF9F0DCEBEA2}"/>
            </a:ext>
          </a:extLst>
        </xdr:cNvPr>
        <xdr:cNvSpPr/>
      </xdr:nvSpPr>
      <xdr:spPr>
        <a:xfrm>
          <a:off x="13887450" y="17134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44450</xdr:rowOff>
    </xdr:from>
    <xdr:to>
      <xdr:col>76</xdr:col>
      <xdr:colOff>165100</xdr:colOff>
      <xdr:row>103</xdr:row>
      <xdr:rowOff>146050</xdr:rowOff>
    </xdr:to>
    <xdr:sp macro="" textlink="">
      <xdr:nvSpPr>
        <xdr:cNvPr id="572" name="フローチャート: 判断 571">
          <a:extLst>
            <a:ext uri="{FF2B5EF4-FFF2-40B4-BE49-F238E27FC236}">
              <a16:creationId xmlns:a16="http://schemas.microsoft.com/office/drawing/2014/main" id="{8F06E8F5-EEF6-497A-A8A8-14019B583184}"/>
            </a:ext>
          </a:extLst>
        </xdr:cNvPr>
        <xdr:cNvSpPr/>
      </xdr:nvSpPr>
      <xdr:spPr>
        <a:xfrm>
          <a:off x="13093700" y="1713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87630</xdr:rowOff>
    </xdr:from>
    <xdr:to>
      <xdr:col>72</xdr:col>
      <xdr:colOff>38100</xdr:colOff>
      <xdr:row>104</xdr:row>
      <xdr:rowOff>17780</xdr:rowOff>
    </xdr:to>
    <xdr:sp macro="" textlink="">
      <xdr:nvSpPr>
        <xdr:cNvPr id="573" name="フローチャート: 判断 572">
          <a:extLst>
            <a:ext uri="{FF2B5EF4-FFF2-40B4-BE49-F238E27FC236}">
              <a16:creationId xmlns:a16="http://schemas.microsoft.com/office/drawing/2014/main" id="{A6D32524-5EC9-49BE-A87E-DEFA9532BC78}"/>
            </a:ext>
          </a:extLst>
        </xdr:cNvPr>
        <xdr:cNvSpPr/>
      </xdr:nvSpPr>
      <xdr:spPr>
        <a:xfrm>
          <a:off x="12299950" y="1717548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120650</xdr:rowOff>
    </xdr:from>
    <xdr:to>
      <xdr:col>67</xdr:col>
      <xdr:colOff>101600</xdr:colOff>
      <xdr:row>104</xdr:row>
      <xdr:rowOff>50800</xdr:rowOff>
    </xdr:to>
    <xdr:sp macro="" textlink="">
      <xdr:nvSpPr>
        <xdr:cNvPr id="574" name="フローチャート: 判断 573">
          <a:extLst>
            <a:ext uri="{FF2B5EF4-FFF2-40B4-BE49-F238E27FC236}">
              <a16:creationId xmlns:a16="http://schemas.microsoft.com/office/drawing/2014/main" id="{82505728-5E5E-4DAA-BEB1-4D833D93A27D}"/>
            </a:ext>
          </a:extLst>
        </xdr:cNvPr>
        <xdr:cNvSpPr/>
      </xdr:nvSpPr>
      <xdr:spPr>
        <a:xfrm>
          <a:off x="11487150" y="17208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575" name="テキスト ボックス 574">
          <a:extLst>
            <a:ext uri="{FF2B5EF4-FFF2-40B4-BE49-F238E27FC236}">
              <a16:creationId xmlns:a16="http://schemas.microsoft.com/office/drawing/2014/main" id="{16EF5D10-D34D-4468-8731-E959BC924A89}"/>
            </a:ext>
          </a:extLst>
        </xdr:cNvPr>
        <xdr:cNvSpPr txBox="1"/>
      </xdr:nvSpPr>
      <xdr:spPr>
        <a:xfrm>
          <a:off x="145288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576" name="テキスト ボックス 575">
          <a:extLst>
            <a:ext uri="{FF2B5EF4-FFF2-40B4-BE49-F238E27FC236}">
              <a16:creationId xmlns:a16="http://schemas.microsoft.com/office/drawing/2014/main" id="{1EFF294D-C0B0-45CD-BF6A-9B116F74E6D2}"/>
            </a:ext>
          </a:extLst>
        </xdr:cNvPr>
        <xdr:cNvSpPr txBox="1"/>
      </xdr:nvSpPr>
      <xdr:spPr>
        <a:xfrm>
          <a:off x="137668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577" name="テキスト ボックス 576">
          <a:extLst>
            <a:ext uri="{FF2B5EF4-FFF2-40B4-BE49-F238E27FC236}">
              <a16:creationId xmlns:a16="http://schemas.microsoft.com/office/drawing/2014/main" id="{B80ED4F4-8C7B-4470-80AC-6EEA2A6F9E11}"/>
            </a:ext>
          </a:extLst>
        </xdr:cNvPr>
        <xdr:cNvSpPr txBox="1"/>
      </xdr:nvSpPr>
      <xdr:spPr>
        <a:xfrm>
          <a:off x="129730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578" name="テキスト ボックス 577">
          <a:extLst>
            <a:ext uri="{FF2B5EF4-FFF2-40B4-BE49-F238E27FC236}">
              <a16:creationId xmlns:a16="http://schemas.microsoft.com/office/drawing/2014/main" id="{2036D9A9-4CBB-4C8C-8EF8-163A2B87F260}"/>
            </a:ext>
          </a:extLst>
        </xdr:cNvPr>
        <xdr:cNvSpPr txBox="1"/>
      </xdr:nvSpPr>
      <xdr:spPr>
        <a:xfrm>
          <a:off x="121729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579" name="テキスト ボックス 578">
          <a:extLst>
            <a:ext uri="{FF2B5EF4-FFF2-40B4-BE49-F238E27FC236}">
              <a16:creationId xmlns:a16="http://schemas.microsoft.com/office/drawing/2014/main" id="{300FE7ED-9A62-4047-9DCD-9886ECBF02D3}"/>
            </a:ext>
          </a:extLst>
        </xdr:cNvPr>
        <xdr:cNvSpPr txBox="1"/>
      </xdr:nvSpPr>
      <xdr:spPr>
        <a:xfrm>
          <a:off x="113665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100</xdr:row>
      <xdr:rowOff>102870</xdr:rowOff>
    </xdr:from>
    <xdr:to>
      <xdr:col>85</xdr:col>
      <xdr:colOff>177800</xdr:colOff>
      <xdr:row>101</xdr:row>
      <xdr:rowOff>33020</xdr:rowOff>
    </xdr:to>
    <xdr:sp macro="" textlink="">
      <xdr:nvSpPr>
        <xdr:cNvPr id="580" name="楕円 579">
          <a:extLst>
            <a:ext uri="{FF2B5EF4-FFF2-40B4-BE49-F238E27FC236}">
              <a16:creationId xmlns:a16="http://schemas.microsoft.com/office/drawing/2014/main" id="{56A472B9-157C-47D7-9EB5-67C5342A2372}"/>
            </a:ext>
          </a:extLst>
        </xdr:cNvPr>
        <xdr:cNvSpPr/>
      </xdr:nvSpPr>
      <xdr:spPr>
        <a:xfrm>
          <a:off x="14649450" y="16676370"/>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99</xdr:row>
      <xdr:rowOff>125747</xdr:rowOff>
    </xdr:from>
    <xdr:ext cx="405111" cy="259045"/>
    <xdr:sp macro="" textlink="">
      <xdr:nvSpPr>
        <xdr:cNvPr id="581" name="【庁舎】&#10;有形固定資産減価償却率該当値テキスト">
          <a:extLst>
            <a:ext uri="{FF2B5EF4-FFF2-40B4-BE49-F238E27FC236}">
              <a16:creationId xmlns:a16="http://schemas.microsoft.com/office/drawing/2014/main" id="{2B2CB66C-9D2B-461C-A469-DE2A28D2912C}"/>
            </a:ext>
          </a:extLst>
        </xdr:cNvPr>
        <xdr:cNvSpPr txBox="1"/>
      </xdr:nvSpPr>
      <xdr:spPr>
        <a:xfrm>
          <a:off x="14738350" y="16527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100</xdr:row>
      <xdr:rowOff>57150</xdr:rowOff>
    </xdr:from>
    <xdr:to>
      <xdr:col>81</xdr:col>
      <xdr:colOff>101600</xdr:colOff>
      <xdr:row>100</xdr:row>
      <xdr:rowOff>158750</xdr:rowOff>
    </xdr:to>
    <xdr:sp macro="" textlink="">
      <xdr:nvSpPr>
        <xdr:cNvPr id="582" name="楕円 581">
          <a:extLst>
            <a:ext uri="{FF2B5EF4-FFF2-40B4-BE49-F238E27FC236}">
              <a16:creationId xmlns:a16="http://schemas.microsoft.com/office/drawing/2014/main" id="{7DB1E67E-72E2-4CA1-82C7-D994C9D3ECBA}"/>
            </a:ext>
          </a:extLst>
        </xdr:cNvPr>
        <xdr:cNvSpPr/>
      </xdr:nvSpPr>
      <xdr:spPr>
        <a:xfrm>
          <a:off x="13887450" y="16630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100</xdr:row>
      <xdr:rowOff>107950</xdr:rowOff>
    </xdr:from>
    <xdr:to>
      <xdr:col>85</xdr:col>
      <xdr:colOff>127000</xdr:colOff>
      <xdr:row>100</xdr:row>
      <xdr:rowOff>153670</xdr:rowOff>
    </xdr:to>
    <xdr:cxnSp macro="">
      <xdr:nvCxnSpPr>
        <xdr:cNvPr id="583" name="直線コネクタ 582">
          <a:extLst>
            <a:ext uri="{FF2B5EF4-FFF2-40B4-BE49-F238E27FC236}">
              <a16:creationId xmlns:a16="http://schemas.microsoft.com/office/drawing/2014/main" id="{0DCA70C0-DFFE-45C0-A1C4-6C6F8F0607B1}"/>
            </a:ext>
          </a:extLst>
        </xdr:cNvPr>
        <xdr:cNvCxnSpPr/>
      </xdr:nvCxnSpPr>
      <xdr:spPr>
        <a:xfrm>
          <a:off x="13938250" y="16681450"/>
          <a:ext cx="762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100</xdr:row>
      <xdr:rowOff>17780</xdr:rowOff>
    </xdr:from>
    <xdr:to>
      <xdr:col>76</xdr:col>
      <xdr:colOff>165100</xdr:colOff>
      <xdr:row>100</xdr:row>
      <xdr:rowOff>119380</xdr:rowOff>
    </xdr:to>
    <xdr:sp macro="" textlink="">
      <xdr:nvSpPr>
        <xdr:cNvPr id="584" name="楕円 583">
          <a:extLst>
            <a:ext uri="{FF2B5EF4-FFF2-40B4-BE49-F238E27FC236}">
              <a16:creationId xmlns:a16="http://schemas.microsoft.com/office/drawing/2014/main" id="{9569EA30-C049-463E-AA69-7DE7B9DBC3BB}"/>
            </a:ext>
          </a:extLst>
        </xdr:cNvPr>
        <xdr:cNvSpPr/>
      </xdr:nvSpPr>
      <xdr:spPr>
        <a:xfrm>
          <a:off x="13093700" y="16591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100</xdr:row>
      <xdr:rowOff>68580</xdr:rowOff>
    </xdr:from>
    <xdr:to>
      <xdr:col>81</xdr:col>
      <xdr:colOff>50800</xdr:colOff>
      <xdr:row>100</xdr:row>
      <xdr:rowOff>107950</xdr:rowOff>
    </xdr:to>
    <xdr:cxnSp macro="">
      <xdr:nvCxnSpPr>
        <xdr:cNvPr id="585" name="直線コネクタ 584">
          <a:extLst>
            <a:ext uri="{FF2B5EF4-FFF2-40B4-BE49-F238E27FC236}">
              <a16:creationId xmlns:a16="http://schemas.microsoft.com/office/drawing/2014/main" id="{87BE79E9-C73A-4991-8326-FFBB3A6D56F6}"/>
            </a:ext>
          </a:extLst>
        </xdr:cNvPr>
        <xdr:cNvCxnSpPr/>
      </xdr:nvCxnSpPr>
      <xdr:spPr>
        <a:xfrm>
          <a:off x="13144500" y="16642080"/>
          <a:ext cx="793750" cy="39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73661</xdr:rowOff>
    </xdr:from>
    <xdr:to>
      <xdr:col>72</xdr:col>
      <xdr:colOff>38100</xdr:colOff>
      <xdr:row>107</xdr:row>
      <xdr:rowOff>3811</xdr:rowOff>
    </xdr:to>
    <xdr:sp macro="" textlink="">
      <xdr:nvSpPr>
        <xdr:cNvPr id="586" name="楕円 585">
          <a:extLst>
            <a:ext uri="{FF2B5EF4-FFF2-40B4-BE49-F238E27FC236}">
              <a16:creationId xmlns:a16="http://schemas.microsoft.com/office/drawing/2014/main" id="{B63C55DD-BCF3-409D-A47C-0BF4F553AB63}"/>
            </a:ext>
          </a:extLst>
        </xdr:cNvPr>
        <xdr:cNvSpPr/>
      </xdr:nvSpPr>
      <xdr:spPr>
        <a:xfrm>
          <a:off x="12299950" y="17675861"/>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100</xdr:row>
      <xdr:rowOff>68580</xdr:rowOff>
    </xdr:from>
    <xdr:to>
      <xdr:col>76</xdr:col>
      <xdr:colOff>114300</xdr:colOff>
      <xdr:row>106</xdr:row>
      <xdr:rowOff>124461</xdr:rowOff>
    </xdr:to>
    <xdr:cxnSp macro="">
      <xdr:nvCxnSpPr>
        <xdr:cNvPr id="587" name="直線コネクタ 586">
          <a:extLst>
            <a:ext uri="{FF2B5EF4-FFF2-40B4-BE49-F238E27FC236}">
              <a16:creationId xmlns:a16="http://schemas.microsoft.com/office/drawing/2014/main" id="{7C339E1D-DF62-413E-814C-F0E084AE92AA}"/>
            </a:ext>
          </a:extLst>
        </xdr:cNvPr>
        <xdr:cNvCxnSpPr/>
      </xdr:nvCxnSpPr>
      <xdr:spPr>
        <a:xfrm flipV="1">
          <a:off x="12344400" y="16642080"/>
          <a:ext cx="800100" cy="1084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60961</xdr:rowOff>
    </xdr:from>
    <xdr:to>
      <xdr:col>67</xdr:col>
      <xdr:colOff>101600</xdr:colOff>
      <xdr:row>106</xdr:row>
      <xdr:rowOff>162561</xdr:rowOff>
    </xdr:to>
    <xdr:sp macro="" textlink="">
      <xdr:nvSpPr>
        <xdr:cNvPr id="588" name="楕円 587">
          <a:extLst>
            <a:ext uri="{FF2B5EF4-FFF2-40B4-BE49-F238E27FC236}">
              <a16:creationId xmlns:a16="http://schemas.microsoft.com/office/drawing/2014/main" id="{AFC82EBE-2964-429F-B35E-4E46AB78CE83}"/>
            </a:ext>
          </a:extLst>
        </xdr:cNvPr>
        <xdr:cNvSpPr/>
      </xdr:nvSpPr>
      <xdr:spPr>
        <a:xfrm>
          <a:off x="11487150" y="17663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111761</xdr:rowOff>
    </xdr:from>
    <xdr:to>
      <xdr:col>71</xdr:col>
      <xdr:colOff>177800</xdr:colOff>
      <xdr:row>106</xdr:row>
      <xdr:rowOff>124461</xdr:rowOff>
    </xdr:to>
    <xdr:cxnSp macro="">
      <xdr:nvCxnSpPr>
        <xdr:cNvPr id="589" name="直線コネクタ 588">
          <a:extLst>
            <a:ext uri="{FF2B5EF4-FFF2-40B4-BE49-F238E27FC236}">
              <a16:creationId xmlns:a16="http://schemas.microsoft.com/office/drawing/2014/main" id="{B6883688-C6AD-4ABC-8DD9-1A70D70AD538}"/>
            </a:ext>
          </a:extLst>
        </xdr:cNvPr>
        <xdr:cNvCxnSpPr/>
      </xdr:nvCxnSpPr>
      <xdr:spPr>
        <a:xfrm>
          <a:off x="11537950" y="17713961"/>
          <a:ext cx="80645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139716</xdr:rowOff>
    </xdr:from>
    <xdr:ext cx="405111" cy="259045"/>
    <xdr:sp macro="" textlink="">
      <xdr:nvSpPr>
        <xdr:cNvPr id="590" name="n_1aveValue【庁舎】&#10;有形固定資産減価償却率">
          <a:extLst>
            <a:ext uri="{FF2B5EF4-FFF2-40B4-BE49-F238E27FC236}">
              <a16:creationId xmlns:a16="http://schemas.microsoft.com/office/drawing/2014/main" id="{8EFB7484-E984-49E7-BBF6-2FC3FEC62ACF}"/>
            </a:ext>
          </a:extLst>
        </xdr:cNvPr>
        <xdr:cNvSpPr txBox="1"/>
      </xdr:nvSpPr>
      <xdr:spPr>
        <a:xfrm>
          <a:off x="13742044" y="172275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137177</xdr:rowOff>
    </xdr:from>
    <xdr:ext cx="405111" cy="259045"/>
    <xdr:sp macro="" textlink="">
      <xdr:nvSpPr>
        <xdr:cNvPr id="591" name="n_2aveValue【庁舎】&#10;有形固定資産減価償却率">
          <a:extLst>
            <a:ext uri="{FF2B5EF4-FFF2-40B4-BE49-F238E27FC236}">
              <a16:creationId xmlns:a16="http://schemas.microsoft.com/office/drawing/2014/main" id="{1A722EEB-F120-48A8-A4D6-B3FECB8EDCC1}"/>
            </a:ext>
          </a:extLst>
        </xdr:cNvPr>
        <xdr:cNvSpPr txBox="1"/>
      </xdr:nvSpPr>
      <xdr:spPr>
        <a:xfrm>
          <a:off x="12960994" y="17225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34307</xdr:rowOff>
    </xdr:from>
    <xdr:ext cx="405111" cy="259045"/>
    <xdr:sp macro="" textlink="">
      <xdr:nvSpPr>
        <xdr:cNvPr id="592" name="n_3aveValue【庁舎】&#10;有形固定資産減価償却率">
          <a:extLst>
            <a:ext uri="{FF2B5EF4-FFF2-40B4-BE49-F238E27FC236}">
              <a16:creationId xmlns:a16="http://schemas.microsoft.com/office/drawing/2014/main" id="{50B8467E-B120-4E35-86EF-B1FC77D82408}"/>
            </a:ext>
          </a:extLst>
        </xdr:cNvPr>
        <xdr:cNvSpPr txBox="1"/>
      </xdr:nvSpPr>
      <xdr:spPr>
        <a:xfrm>
          <a:off x="12167244" y="16950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67327</xdr:rowOff>
    </xdr:from>
    <xdr:ext cx="405111" cy="259045"/>
    <xdr:sp macro="" textlink="">
      <xdr:nvSpPr>
        <xdr:cNvPr id="593" name="n_4aveValue【庁舎】&#10;有形固定資産減価償却率">
          <a:extLst>
            <a:ext uri="{FF2B5EF4-FFF2-40B4-BE49-F238E27FC236}">
              <a16:creationId xmlns:a16="http://schemas.microsoft.com/office/drawing/2014/main" id="{0BD26B37-838F-4190-BABC-6AEA2B70B3A6}"/>
            </a:ext>
          </a:extLst>
        </xdr:cNvPr>
        <xdr:cNvSpPr txBox="1"/>
      </xdr:nvSpPr>
      <xdr:spPr>
        <a:xfrm>
          <a:off x="11354444" y="16983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58361</xdr:colOff>
      <xdr:row>99</xdr:row>
      <xdr:rowOff>3827</xdr:rowOff>
    </xdr:from>
    <xdr:ext cx="340478" cy="259045"/>
    <xdr:sp macro="" textlink="">
      <xdr:nvSpPr>
        <xdr:cNvPr id="594" name="n_1mainValue【庁舎】&#10;有形固定資産減価償却率">
          <a:extLst>
            <a:ext uri="{FF2B5EF4-FFF2-40B4-BE49-F238E27FC236}">
              <a16:creationId xmlns:a16="http://schemas.microsoft.com/office/drawing/2014/main" id="{C923947F-DDD6-4C00-8F95-8445FC23D21E}"/>
            </a:ext>
          </a:extLst>
        </xdr:cNvPr>
        <xdr:cNvSpPr txBox="1"/>
      </xdr:nvSpPr>
      <xdr:spPr>
        <a:xfrm>
          <a:off x="13774361" y="1640587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134561</xdr:colOff>
      <xdr:row>98</xdr:row>
      <xdr:rowOff>135907</xdr:rowOff>
    </xdr:from>
    <xdr:ext cx="340478" cy="259045"/>
    <xdr:sp macro="" textlink="">
      <xdr:nvSpPr>
        <xdr:cNvPr id="595" name="n_2mainValue【庁舎】&#10;有形固定資産減価償却率">
          <a:extLst>
            <a:ext uri="{FF2B5EF4-FFF2-40B4-BE49-F238E27FC236}">
              <a16:creationId xmlns:a16="http://schemas.microsoft.com/office/drawing/2014/main" id="{C29A328E-968D-4E59-A976-1FB24B2EE364}"/>
            </a:ext>
          </a:extLst>
        </xdr:cNvPr>
        <xdr:cNvSpPr txBox="1"/>
      </xdr:nvSpPr>
      <xdr:spPr>
        <a:xfrm>
          <a:off x="12993311" y="1636650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166388</xdr:rowOff>
    </xdr:from>
    <xdr:ext cx="405111" cy="259045"/>
    <xdr:sp macro="" textlink="">
      <xdr:nvSpPr>
        <xdr:cNvPr id="596" name="n_3mainValue【庁舎】&#10;有形固定資産減価償却率">
          <a:extLst>
            <a:ext uri="{FF2B5EF4-FFF2-40B4-BE49-F238E27FC236}">
              <a16:creationId xmlns:a16="http://schemas.microsoft.com/office/drawing/2014/main" id="{9F4E3F01-97BF-465E-A232-0F43A072452D}"/>
            </a:ext>
          </a:extLst>
        </xdr:cNvPr>
        <xdr:cNvSpPr txBox="1"/>
      </xdr:nvSpPr>
      <xdr:spPr>
        <a:xfrm>
          <a:off x="12167244" y="177685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153688</xdr:rowOff>
    </xdr:from>
    <xdr:ext cx="405111" cy="259045"/>
    <xdr:sp macro="" textlink="">
      <xdr:nvSpPr>
        <xdr:cNvPr id="597" name="n_4mainValue【庁舎】&#10;有形固定資産減価償却率">
          <a:extLst>
            <a:ext uri="{FF2B5EF4-FFF2-40B4-BE49-F238E27FC236}">
              <a16:creationId xmlns:a16="http://schemas.microsoft.com/office/drawing/2014/main" id="{DAA03D3C-ADD8-4A94-9D0B-18EFFDBCCD78}"/>
            </a:ext>
          </a:extLst>
        </xdr:cNvPr>
        <xdr:cNvSpPr txBox="1"/>
      </xdr:nvSpPr>
      <xdr:spPr>
        <a:xfrm>
          <a:off x="11354444" y="177558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598" name="正方形/長方形 597">
          <a:extLst>
            <a:ext uri="{FF2B5EF4-FFF2-40B4-BE49-F238E27FC236}">
              <a16:creationId xmlns:a16="http://schemas.microsoft.com/office/drawing/2014/main" id="{EAB39CD0-E9BC-4723-98C8-B933F7239147}"/>
            </a:ext>
          </a:extLst>
        </xdr:cNvPr>
        <xdr:cNvSpPr/>
      </xdr:nvSpPr>
      <xdr:spPr>
        <a:xfrm>
          <a:off x="16459200" y="150495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599" name="正方形/長方形 598">
          <a:extLst>
            <a:ext uri="{FF2B5EF4-FFF2-40B4-BE49-F238E27FC236}">
              <a16:creationId xmlns:a16="http://schemas.microsoft.com/office/drawing/2014/main" id="{E3399D04-8B85-4EE1-97A7-AB9A6F615B4A}"/>
            </a:ext>
          </a:extLst>
        </xdr:cNvPr>
        <xdr:cNvSpPr/>
      </xdr:nvSpPr>
      <xdr:spPr>
        <a:xfrm>
          <a:off x="165862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00" name="正方形/長方形 599">
          <a:extLst>
            <a:ext uri="{FF2B5EF4-FFF2-40B4-BE49-F238E27FC236}">
              <a16:creationId xmlns:a16="http://schemas.microsoft.com/office/drawing/2014/main" id="{20F71640-D8EC-4ED0-A01B-0C78F39332E9}"/>
            </a:ext>
          </a:extLst>
        </xdr:cNvPr>
        <xdr:cNvSpPr/>
      </xdr:nvSpPr>
      <xdr:spPr>
        <a:xfrm>
          <a:off x="165862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01" name="正方形/長方形 600">
          <a:extLst>
            <a:ext uri="{FF2B5EF4-FFF2-40B4-BE49-F238E27FC236}">
              <a16:creationId xmlns:a16="http://schemas.microsoft.com/office/drawing/2014/main" id="{37D28413-A37E-41D1-8200-63321224173D}"/>
            </a:ext>
          </a:extLst>
        </xdr:cNvPr>
        <xdr:cNvSpPr/>
      </xdr:nvSpPr>
      <xdr:spPr>
        <a:xfrm>
          <a:off x="174879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02" name="正方形/長方形 601">
          <a:extLst>
            <a:ext uri="{FF2B5EF4-FFF2-40B4-BE49-F238E27FC236}">
              <a16:creationId xmlns:a16="http://schemas.microsoft.com/office/drawing/2014/main" id="{FA75A35D-62A3-4132-B1C3-9D4EEC0E5D2F}"/>
            </a:ext>
          </a:extLst>
        </xdr:cNvPr>
        <xdr:cNvSpPr/>
      </xdr:nvSpPr>
      <xdr:spPr>
        <a:xfrm>
          <a:off x="174879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03" name="正方形/長方形 602">
          <a:extLst>
            <a:ext uri="{FF2B5EF4-FFF2-40B4-BE49-F238E27FC236}">
              <a16:creationId xmlns:a16="http://schemas.microsoft.com/office/drawing/2014/main" id="{8E298ACF-478C-4F81-B384-00C48B59EF3F}"/>
            </a:ext>
          </a:extLst>
        </xdr:cNvPr>
        <xdr:cNvSpPr/>
      </xdr:nvSpPr>
      <xdr:spPr>
        <a:xfrm>
          <a:off x="185166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04" name="正方形/長方形 603">
          <a:extLst>
            <a:ext uri="{FF2B5EF4-FFF2-40B4-BE49-F238E27FC236}">
              <a16:creationId xmlns:a16="http://schemas.microsoft.com/office/drawing/2014/main" id="{B7E73992-97F6-4A91-BCFD-69D2EECBD566}"/>
            </a:ext>
          </a:extLst>
        </xdr:cNvPr>
        <xdr:cNvSpPr/>
      </xdr:nvSpPr>
      <xdr:spPr>
        <a:xfrm>
          <a:off x="185166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05" name="正方形/長方形 604">
          <a:extLst>
            <a:ext uri="{FF2B5EF4-FFF2-40B4-BE49-F238E27FC236}">
              <a16:creationId xmlns:a16="http://schemas.microsoft.com/office/drawing/2014/main" id="{FF619CD9-93D4-4963-8C81-7CDECF481EB0}"/>
            </a:ext>
          </a:extLst>
        </xdr:cNvPr>
        <xdr:cNvSpPr/>
      </xdr:nvSpPr>
      <xdr:spPr>
        <a:xfrm>
          <a:off x="16459200" y="1619250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06" name="テキスト ボックス 605">
          <a:extLst>
            <a:ext uri="{FF2B5EF4-FFF2-40B4-BE49-F238E27FC236}">
              <a16:creationId xmlns:a16="http://schemas.microsoft.com/office/drawing/2014/main" id="{78231CA3-1254-4885-A844-37749DABF0A2}"/>
            </a:ext>
          </a:extLst>
        </xdr:cNvPr>
        <xdr:cNvSpPr txBox="1"/>
      </xdr:nvSpPr>
      <xdr:spPr>
        <a:xfrm>
          <a:off x="16440150" y="16002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07" name="直線コネクタ 606">
          <a:extLst>
            <a:ext uri="{FF2B5EF4-FFF2-40B4-BE49-F238E27FC236}">
              <a16:creationId xmlns:a16="http://schemas.microsoft.com/office/drawing/2014/main" id="{E3B96030-923E-4DEF-96B6-6D32061830A0}"/>
            </a:ext>
          </a:extLst>
        </xdr:cNvPr>
        <xdr:cNvCxnSpPr/>
      </xdr:nvCxnSpPr>
      <xdr:spPr>
        <a:xfrm>
          <a:off x="16459200" y="18478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608" name="直線コネクタ 607">
          <a:extLst>
            <a:ext uri="{FF2B5EF4-FFF2-40B4-BE49-F238E27FC236}">
              <a16:creationId xmlns:a16="http://schemas.microsoft.com/office/drawing/2014/main" id="{2067B344-9E41-405B-B31B-684CDBFF3E0C}"/>
            </a:ext>
          </a:extLst>
        </xdr:cNvPr>
        <xdr:cNvCxnSpPr/>
      </xdr:nvCxnSpPr>
      <xdr:spPr>
        <a:xfrm>
          <a:off x="16459200" y="18097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609" name="テキスト ボックス 608">
          <a:extLst>
            <a:ext uri="{FF2B5EF4-FFF2-40B4-BE49-F238E27FC236}">
              <a16:creationId xmlns:a16="http://schemas.microsoft.com/office/drawing/2014/main" id="{C161A003-6226-458A-947A-CC955BB69BC1}"/>
            </a:ext>
          </a:extLst>
        </xdr:cNvPr>
        <xdr:cNvSpPr txBox="1"/>
      </xdr:nvSpPr>
      <xdr:spPr>
        <a:xfrm>
          <a:off x="16049171" y="17955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610" name="直線コネクタ 609">
          <a:extLst>
            <a:ext uri="{FF2B5EF4-FFF2-40B4-BE49-F238E27FC236}">
              <a16:creationId xmlns:a16="http://schemas.microsoft.com/office/drawing/2014/main" id="{A00F34D9-9140-4908-81D5-FD392FDE0823}"/>
            </a:ext>
          </a:extLst>
        </xdr:cNvPr>
        <xdr:cNvCxnSpPr/>
      </xdr:nvCxnSpPr>
      <xdr:spPr>
        <a:xfrm>
          <a:off x="16459200" y="17716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611" name="テキスト ボックス 610">
          <a:extLst>
            <a:ext uri="{FF2B5EF4-FFF2-40B4-BE49-F238E27FC236}">
              <a16:creationId xmlns:a16="http://schemas.microsoft.com/office/drawing/2014/main" id="{50C3AB8A-F0FE-486E-85FC-14518EB78540}"/>
            </a:ext>
          </a:extLst>
        </xdr:cNvPr>
        <xdr:cNvSpPr txBox="1"/>
      </xdr:nvSpPr>
      <xdr:spPr>
        <a:xfrm>
          <a:off x="16049171" y="17574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612" name="直線コネクタ 611">
          <a:extLst>
            <a:ext uri="{FF2B5EF4-FFF2-40B4-BE49-F238E27FC236}">
              <a16:creationId xmlns:a16="http://schemas.microsoft.com/office/drawing/2014/main" id="{326B6A55-D75E-46EB-98C8-36CEB58032AE}"/>
            </a:ext>
          </a:extLst>
        </xdr:cNvPr>
        <xdr:cNvCxnSpPr/>
      </xdr:nvCxnSpPr>
      <xdr:spPr>
        <a:xfrm>
          <a:off x="16459200" y="17335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613" name="テキスト ボックス 612">
          <a:extLst>
            <a:ext uri="{FF2B5EF4-FFF2-40B4-BE49-F238E27FC236}">
              <a16:creationId xmlns:a16="http://schemas.microsoft.com/office/drawing/2014/main" id="{02B19AE4-DC4D-4ECC-8665-979EC2312958}"/>
            </a:ext>
          </a:extLst>
        </xdr:cNvPr>
        <xdr:cNvSpPr txBox="1"/>
      </xdr:nvSpPr>
      <xdr:spPr>
        <a:xfrm>
          <a:off x="16049171" y="1719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614" name="直線コネクタ 613">
          <a:extLst>
            <a:ext uri="{FF2B5EF4-FFF2-40B4-BE49-F238E27FC236}">
              <a16:creationId xmlns:a16="http://schemas.microsoft.com/office/drawing/2014/main" id="{70B6D42F-03E6-41B2-B6CF-E83F3467DA25}"/>
            </a:ext>
          </a:extLst>
        </xdr:cNvPr>
        <xdr:cNvCxnSpPr/>
      </xdr:nvCxnSpPr>
      <xdr:spPr>
        <a:xfrm>
          <a:off x="16459200" y="16954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615" name="テキスト ボックス 614">
          <a:extLst>
            <a:ext uri="{FF2B5EF4-FFF2-40B4-BE49-F238E27FC236}">
              <a16:creationId xmlns:a16="http://schemas.microsoft.com/office/drawing/2014/main" id="{79952EFE-46D7-49A7-8034-F9842903BF67}"/>
            </a:ext>
          </a:extLst>
        </xdr:cNvPr>
        <xdr:cNvSpPr txBox="1"/>
      </xdr:nvSpPr>
      <xdr:spPr>
        <a:xfrm>
          <a:off x="16049171" y="16812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616" name="直線コネクタ 615">
          <a:extLst>
            <a:ext uri="{FF2B5EF4-FFF2-40B4-BE49-F238E27FC236}">
              <a16:creationId xmlns:a16="http://schemas.microsoft.com/office/drawing/2014/main" id="{2880C72B-82DC-471D-B3DC-689A3AECF356}"/>
            </a:ext>
          </a:extLst>
        </xdr:cNvPr>
        <xdr:cNvCxnSpPr/>
      </xdr:nvCxnSpPr>
      <xdr:spPr>
        <a:xfrm>
          <a:off x="16459200" y="1657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617" name="テキスト ボックス 616">
          <a:extLst>
            <a:ext uri="{FF2B5EF4-FFF2-40B4-BE49-F238E27FC236}">
              <a16:creationId xmlns:a16="http://schemas.microsoft.com/office/drawing/2014/main" id="{03442F12-69B4-4480-873A-7F07C1D7838F}"/>
            </a:ext>
          </a:extLst>
        </xdr:cNvPr>
        <xdr:cNvSpPr txBox="1"/>
      </xdr:nvSpPr>
      <xdr:spPr>
        <a:xfrm>
          <a:off x="16049171" y="16431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18" name="直線コネクタ 617">
          <a:extLst>
            <a:ext uri="{FF2B5EF4-FFF2-40B4-BE49-F238E27FC236}">
              <a16:creationId xmlns:a16="http://schemas.microsoft.com/office/drawing/2014/main" id="{77A97D4F-229F-4B92-97E1-4B89343F96AC}"/>
            </a:ext>
          </a:extLst>
        </xdr:cNvPr>
        <xdr:cNvCxnSpPr/>
      </xdr:nvCxnSpPr>
      <xdr:spPr>
        <a:xfrm>
          <a:off x="16459200" y="16192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619" name="テキスト ボックス 618">
          <a:extLst>
            <a:ext uri="{FF2B5EF4-FFF2-40B4-BE49-F238E27FC236}">
              <a16:creationId xmlns:a16="http://schemas.microsoft.com/office/drawing/2014/main" id="{A9507708-9F6A-4FB3-A5A2-2A09B965DB40}"/>
            </a:ext>
          </a:extLst>
        </xdr:cNvPr>
        <xdr:cNvSpPr txBox="1"/>
      </xdr:nvSpPr>
      <xdr:spPr>
        <a:xfrm>
          <a:off x="16049171" y="16050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20" name="【庁舎】&#10;一人当たり面積グラフ枠">
          <a:extLst>
            <a:ext uri="{FF2B5EF4-FFF2-40B4-BE49-F238E27FC236}">
              <a16:creationId xmlns:a16="http://schemas.microsoft.com/office/drawing/2014/main" id="{FA9D4481-DF6C-4DC6-911E-15002C52EA3C}"/>
            </a:ext>
          </a:extLst>
        </xdr:cNvPr>
        <xdr:cNvSpPr/>
      </xdr:nvSpPr>
      <xdr:spPr>
        <a:xfrm>
          <a:off x="16459200" y="1619250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87249</xdr:rowOff>
    </xdr:from>
    <xdr:to>
      <xdr:col>116</xdr:col>
      <xdr:colOff>62864</xdr:colOff>
      <xdr:row>108</xdr:row>
      <xdr:rowOff>38481</xdr:rowOff>
    </xdr:to>
    <xdr:cxnSp macro="">
      <xdr:nvCxnSpPr>
        <xdr:cNvPr id="621" name="直線コネクタ 620">
          <a:extLst>
            <a:ext uri="{FF2B5EF4-FFF2-40B4-BE49-F238E27FC236}">
              <a16:creationId xmlns:a16="http://schemas.microsoft.com/office/drawing/2014/main" id="{33662535-D123-4BB3-A7F8-6E0BB6CDA44E}"/>
            </a:ext>
          </a:extLst>
        </xdr:cNvPr>
        <xdr:cNvCxnSpPr/>
      </xdr:nvCxnSpPr>
      <xdr:spPr>
        <a:xfrm flipV="1">
          <a:off x="19951064" y="16832199"/>
          <a:ext cx="0" cy="11513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42308</xdr:rowOff>
    </xdr:from>
    <xdr:ext cx="469744" cy="259045"/>
    <xdr:sp macro="" textlink="">
      <xdr:nvSpPr>
        <xdr:cNvPr id="622" name="【庁舎】&#10;一人当たり面積最小値テキスト">
          <a:extLst>
            <a:ext uri="{FF2B5EF4-FFF2-40B4-BE49-F238E27FC236}">
              <a16:creationId xmlns:a16="http://schemas.microsoft.com/office/drawing/2014/main" id="{86E0EFBD-DC00-4386-ABD8-EEEDD12E495C}"/>
            </a:ext>
          </a:extLst>
        </xdr:cNvPr>
        <xdr:cNvSpPr txBox="1"/>
      </xdr:nvSpPr>
      <xdr:spPr>
        <a:xfrm>
          <a:off x="19989800" y="179874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38481</xdr:rowOff>
    </xdr:from>
    <xdr:to>
      <xdr:col>116</xdr:col>
      <xdr:colOff>152400</xdr:colOff>
      <xdr:row>108</xdr:row>
      <xdr:rowOff>38481</xdr:rowOff>
    </xdr:to>
    <xdr:cxnSp macro="">
      <xdr:nvCxnSpPr>
        <xdr:cNvPr id="623" name="直線コネクタ 622">
          <a:extLst>
            <a:ext uri="{FF2B5EF4-FFF2-40B4-BE49-F238E27FC236}">
              <a16:creationId xmlns:a16="http://schemas.microsoft.com/office/drawing/2014/main" id="{E10BEBA2-1848-45F5-B5C0-64C56A0C5E3E}"/>
            </a:ext>
          </a:extLst>
        </xdr:cNvPr>
        <xdr:cNvCxnSpPr/>
      </xdr:nvCxnSpPr>
      <xdr:spPr>
        <a:xfrm>
          <a:off x="19881850" y="1798358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33926</xdr:rowOff>
    </xdr:from>
    <xdr:ext cx="469744" cy="259045"/>
    <xdr:sp macro="" textlink="">
      <xdr:nvSpPr>
        <xdr:cNvPr id="624" name="【庁舎】&#10;一人当たり面積最大値テキスト">
          <a:extLst>
            <a:ext uri="{FF2B5EF4-FFF2-40B4-BE49-F238E27FC236}">
              <a16:creationId xmlns:a16="http://schemas.microsoft.com/office/drawing/2014/main" id="{41497EDE-8B00-46FA-8046-3E0923C5E1B4}"/>
            </a:ext>
          </a:extLst>
        </xdr:cNvPr>
        <xdr:cNvSpPr txBox="1"/>
      </xdr:nvSpPr>
      <xdr:spPr>
        <a:xfrm>
          <a:off x="19989800" y="166074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87249</xdr:rowOff>
    </xdr:from>
    <xdr:to>
      <xdr:col>116</xdr:col>
      <xdr:colOff>152400</xdr:colOff>
      <xdr:row>101</xdr:row>
      <xdr:rowOff>87249</xdr:rowOff>
    </xdr:to>
    <xdr:cxnSp macro="">
      <xdr:nvCxnSpPr>
        <xdr:cNvPr id="625" name="直線コネクタ 624">
          <a:extLst>
            <a:ext uri="{FF2B5EF4-FFF2-40B4-BE49-F238E27FC236}">
              <a16:creationId xmlns:a16="http://schemas.microsoft.com/office/drawing/2014/main" id="{26C62902-052A-4F1B-A6AC-172EF9AA2425}"/>
            </a:ext>
          </a:extLst>
        </xdr:cNvPr>
        <xdr:cNvCxnSpPr/>
      </xdr:nvCxnSpPr>
      <xdr:spPr>
        <a:xfrm>
          <a:off x="19881850" y="1683219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110889</xdr:rowOff>
    </xdr:from>
    <xdr:ext cx="469744" cy="259045"/>
    <xdr:sp macro="" textlink="">
      <xdr:nvSpPr>
        <xdr:cNvPr id="626" name="【庁舎】&#10;一人当たり面積平均値テキスト">
          <a:extLst>
            <a:ext uri="{FF2B5EF4-FFF2-40B4-BE49-F238E27FC236}">
              <a16:creationId xmlns:a16="http://schemas.microsoft.com/office/drawing/2014/main" id="{63C5E82B-1576-47C5-BD30-80F86AD7723B}"/>
            </a:ext>
          </a:extLst>
        </xdr:cNvPr>
        <xdr:cNvSpPr txBox="1"/>
      </xdr:nvSpPr>
      <xdr:spPr>
        <a:xfrm>
          <a:off x="19989800" y="1771308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132462</xdr:rowOff>
    </xdr:from>
    <xdr:to>
      <xdr:col>116</xdr:col>
      <xdr:colOff>114300</xdr:colOff>
      <xdr:row>107</xdr:row>
      <xdr:rowOff>62612</xdr:rowOff>
    </xdr:to>
    <xdr:sp macro="" textlink="">
      <xdr:nvSpPr>
        <xdr:cNvPr id="627" name="フローチャート: 判断 626">
          <a:extLst>
            <a:ext uri="{FF2B5EF4-FFF2-40B4-BE49-F238E27FC236}">
              <a16:creationId xmlns:a16="http://schemas.microsoft.com/office/drawing/2014/main" id="{6C9D1562-ACE1-40E8-AB6A-B2E3206CD5E8}"/>
            </a:ext>
          </a:extLst>
        </xdr:cNvPr>
        <xdr:cNvSpPr/>
      </xdr:nvSpPr>
      <xdr:spPr>
        <a:xfrm>
          <a:off x="19900900" y="17734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159131</xdr:rowOff>
    </xdr:from>
    <xdr:to>
      <xdr:col>112</xdr:col>
      <xdr:colOff>38100</xdr:colOff>
      <xdr:row>107</xdr:row>
      <xdr:rowOff>89281</xdr:rowOff>
    </xdr:to>
    <xdr:sp macro="" textlink="">
      <xdr:nvSpPr>
        <xdr:cNvPr id="628" name="フローチャート: 判断 627">
          <a:extLst>
            <a:ext uri="{FF2B5EF4-FFF2-40B4-BE49-F238E27FC236}">
              <a16:creationId xmlns:a16="http://schemas.microsoft.com/office/drawing/2014/main" id="{0865A3DF-6F41-4F1B-9B6F-30B3E0805017}"/>
            </a:ext>
          </a:extLst>
        </xdr:cNvPr>
        <xdr:cNvSpPr/>
      </xdr:nvSpPr>
      <xdr:spPr>
        <a:xfrm>
          <a:off x="19157950" y="17761331"/>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166370</xdr:rowOff>
    </xdr:from>
    <xdr:to>
      <xdr:col>107</xdr:col>
      <xdr:colOff>101600</xdr:colOff>
      <xdr:row>107</xdr:row>
      <xdr:rowOff>96520</xdr:rowOff>
    </xdr:to>
    <xdr:sp macro="" textlink="">
      <xdr:nvSpPr>
        <xdr:cNvPr id="629" name="フローチャート: 判断 628">
          <a:extLst>
            <a:ext uri="{FF2B5EF4-FFF2-40B4-BE49-F238E27FC236}">
              <a16:creationId xmlns:a16="http://schemas.microsoft.com/office/drawing/2014/main" id="{BB9B5A66-B92C-460C-A692-230EAA97283B}"/>
            </a:ext>
          </a:extLst>
        </xdr:cNvPr>
        <xdr:cNvSpPr/>
      </xdr:nvSpPr>
      <xdr:spPr>
        <a:xfrm>
          <a:off x="18345150" y="17768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13208</xdr:rowOff>
    </xdr:from>
    <xdr:to>
      <xdr:col>102</xdr:col>
      <xdr:colOff>165100</xdr:colOff>
      <xdr:row>107</xdr:row>
      <xdr:rowOff>114808</xdr:rowOff>
    </xdr:to>
    <xdr:sp macro="" textlink="">
      <xdr:nvSpPr>
        <xdr:cNvPr id="630" name="フローチャート: 判断 629">
          <a:extLst>
            <a:ext uri="{FF2B5EF4-FFF2-40B4-BE49-F238E27FC236}">
              <a16:creationId xmlns:a16="http://schemas.microsoft.com/office/drawing/2014/main" id="{F2FA0D09-BA50-4CD7-9D5F-118D70287A12}"/>
            </a:ext>
          </a:extLst>
        </xdr:cNvPr>
        <xdr:cNvSpPr/>
      </xdr:nvSpPr>
      <xdr:spPr>
        <a:xfrm>
          <a:off x="17551400" y="177868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21589</xdr:rowOff>
    </xdr:from>
    <xdr:to>
      <xdr:col>98</xdr:col>
      <xdr:colOff>38100</xdr:colOff>
      <xdr:row>107</xdr:row>
      <xdr:rowOff>123189</xdr:rowOff>
    </xdr:to>
    <xdr:sp macro="" textlink="">
      <xdr:nvSpPr>
        <xdr:cNvPr id="631" name="フローチャート: 判断 630">
          <a:extLst>
            <a:ext uri="{FF2B5EF4-FFF2-40B4-BE49-F238E27FC236}">
              <a16:creationId xmlns:a16="http://schemas.microsoft.com/office/drawing/2014/main" id="{391C1729-046A-4FA7-8468-EE98B88F5D6F}"/>
            </a:ext>
          </a:extLst>
        </xdr:cNvPr>
        <xdr:cNvSpPr/>
      </xdr:nvSpPr>
      <xdr:spPr>
        <a:xfrm>
          <a:off x="16757650" y="17795239"/>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32" name="テキスト ボックス 631">
          <a:extLst>
            <a:ext uri="{FF2B5EF4-FFF2-40B4-BE49-F238E27FC236}">
              <a16:creationId xmlns:a16="http://schemas.microsoft.com/office/drawing/2014/main" id="{8A298610-D007-4783-A25B-4FA4E9A481C0}"/>
            </a:ext>
          </a:extLst>
        </xdr:cNvPr>
        <xdr:cNvSpPr txBox="1"/>
      </xdr:nvSpPr>
      <xdr:spPr>
        <a:xfrm>
          <a:off x="197802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33" name="テキスト ボックス 632">
          <a:extLst>
            <a:ext uri="{FF2B5EF4-FFF2-40B4-BE49-F238E27FC236}">
              <a16:creationId xmlns:a16="http://schemas.microsoft.com/office/drawing/2014/main" id="{A661FFA3-C97E-4311-AAAB-DA1978E59C58}"/>
            </a:ext>
          </a:extLst>
        </xdr:cNvPr>
        <xdr:cNvSpPr txBox="1"/>
      </xdr:nvSpPr>
      <xdr:spPr>
        <a:xfrm>
          <a:off x="190309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34" name="テキスト ボックス 633">
          <a:extLst>
            <a:ext uri="{FF2B5EF4-FFF2-40B4-BE49-F238E27FC236}">
              <a16:creationId xmlns:a16="http://schemas.microsoft.com/office/drawing/2014/main" id="{531FF1CD-96DC-45E0-B363-13CA52478B75}"/>
            </a:ext>
          </a:extLst>
        </xdr:cNvPr>
        <xdr:cNvSpPr txBox="1"/>
      </xdr:nvSpPr>
      <xdr:spPr>
        <a:xfrm>
          <a:off x="182245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635" name="テキスト ボックス 634">
          <a:extLst>
            <a:ext uri="{FF2B5EF4-FFF2-40B4-BE49-F238E27FC236}">
              <a16:creationId xmlns:a16="http://schemas.microsoft.com/office/drawing/2014/main" id="{EEA9EE3E-0B78-422A-A4FE-3F084BA774CD}"/>
            </a:ext>
          </a:extLst>
        </xdr:cNvPr>
        <xdr:cNvSpPr txBox="1"/>
      </xdr:nvSpPr>
      <xdr:spPr>
        <a:xfrm>
          <a:off x="174307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636" name="テキスト ボックス 635">
          <a:extLst>
            <a:ext uri="{FF2B5EF4-FFF2-40B4-BE49-F238E27FC236}">
              <a16:creationId xmlns:a16="http://schemas.microsoft.com/office/drawing/2014/main" id="{882E0B11-A7D0-47CF-A66B-9DC39B9810BE}"/>
            </a:ext>
          </a:extLst>
        </xdr:cNvPr>
        <xdr:cNvSpPr txBox="1"/>
      </xdr:nvSpPr>
      <xdr:spPr>
        <a:xfrm>
          <a:off x="166306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59689</xdr:rowOff>
    </xdr:from>
    <xdr:to>
      <xdr:col>116</xdr:col>
      <xdr:colOff>114300</xdr:colOff>
      <xdr:row>106</xdr:row>
      <xdr:rowOff>161289</xdr:rowOff>
    </xdr:to>
    <xdr:sp macro="" textlink="">
      <xdr:nvSpPr>
        <xdr:cNvPr id="637" name="楕円 636">
          <a:extLst>
            <a:ext uri="{FF2B5EF4-FFF2-40B4-BE49-F238E27FC236}">
              <a16:creationId xmlns:a16="http://schemas.microsoft.com/office/drawing/2014/main" id="{EB034842-EA93-4336-A8B1-0F6990E7E640}"/>
            </a:ext>
          </a:extLst>
        </xdr:cNvPr>
        <xdr:cNvSpPr/>
      </xdr:nvSpPr>
      <xdr:spPr>
        <a:xfrm>
          <a:off x="19900900" y="17661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82566</xdr:rowOff>
    </xdr:from>
    <xdr:ext cx="469744" cy="259045"/>
    <xdr:sp macro="" textlink="">
      <xdr:nvSpPr>
        <xdr:cNvPr id="638" name="【庁舎】&#10;一人当たり面積該当値テキスト">
          <a:extLst>
            <a:ext uri="{FF2B5EF4-FFF2-40B4-BE49-F238E27FC236}">
              <a16:creationId xmlns:a16="http://schemas.microsoft.com/office/drawing/2014/main" id="{166B1606-8D13-48D5-8AF7-FFB5899F53CD}"/>
            </a:ext>
          </a:extLst>
        </xdr:cNvPr>
        <xdr:cNvSpPr txBox="1"/>
      </xdr:nvSpPr>
      <xdr:spPr>
        <a:xfrm>
          <a:off x="19989800" y="175133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61976</xdr:rowOff>
    </xdr:from>
    <xdr:to>
      <xdr:col>112</xdr:col>
      <xdr:colOff>38100</xdr:colOff>
      <xdr:row>106</xdr:row>
      <xdr:rowOff>163576</xdr:rowOff>
    </xdr:to>
    <xdr:sp macro="" textlink="">
      <xdr:nvSpPr>
        <xdr:cNvPr id="639" name="楕円 638">
          <a:extLst>
            <a:ext uri="{FF2B5EF4-FFF2-40B4-BE49-F238E27FC236}">
              <a16:creationId xmlns:a16="http://schemas.microsoft.com/office/drawing/2014/main" id="{88312CB6-F77A-4D06-B944-5598D3E8196C}"/>
            </a:ext>
          </a:extLst>
        </xdr:cNvPr>
        <xdr:cNvSpPr/>
      </xdr:nvSpPr>
      <xdr:spPr>
        <a:xfrm>
          <a:off x="19157950" y="17664176"/>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110489</xdr:rowOff>
    </xdr:from>
    <xdr:to>
      <xdr:col>116</xdr:col>
      <xdr:colOff>63500</xdr:colOff>
      <xdr:row>106</xdr:row>
      <xdr:rowOff>112776</xdr:rowOff>
    </xdr:to>
    <xdr:cxnSp macro="">
      <xdr:nvCxnSpPr>
        <xdr:cNvPr id="640" name="直線コネクタ 639">
          <a:extLst>
            <a:ext uri="{FF2B5EF4-FFF2-40B4-BE49-F238E27FC236}">
              <a16:creationId xmlns:a16="http://schemas.microsoft.com/office/drawing/2014/main" id="{C6E3EC75-3598-4D1A-A2F7-E00EEA0506FD}"/>
            </a:ext>
          </a:extLst>
        </xdr:cNvPr>
        <xdr:cNvCxnSpPr/>
      </xdr:nvCxnSpPr>
      <xdr:spPr>
        <a:xfrm flipV="1">
          <a:off x="19202400" y="17712689"/>
          <a:ext cx="74930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79502</xdr:rowOff>
    </xdr:from>
    <xdr:to>
      <xdr:col>107</xdr:col>
      <xdr:colOff>101600</xdr:colOff>
      <xdr:row>108</xdr:row>
      <xdr:rowOff>9652</xdr:rowOff>
    </xdr:to>
    <xdr:sp macro="" textlink="">
      <xdr:nvSpPr>
        <xdr:cNvPr id="641" name="楕円 640">
          <a:extLst>
            <a:ext uri="{FF2B5EF4-FFF2-40B4-BE49-F238E27FC236}">
              <a16:creationId xmlns:a16="http://schemas.microsoft.com/office/drawing/2014/main" id="{59D0C7B5-622D-4676-B5C4-6DDBCFE228CB}"/>
            </a:ext>
          </a:extLst>
        </xdr:cNvPr>
        <xdr:cNvSpPr/>
      </xdr:nvSpPr>
      <xdr:spPr>
        <a:xfrm>
          <a:off x="18345150" y="17853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112776</xdr:rowOff>
    </xdr:from>
    <xdr:to>
      <xdr:col>111</xdr:col>
      <xdr:colOff>177800</xdr:colOff>
      <xdr:row>107</xdr:row>
      <xdr:rowOff>130302</xdr:rowOff>
    </xdr:to>
    <xdr:cxnSp macro="">
      <xdr:nvCxnSpPr>
        <xdr:cNvPr id="642" name="直線コネクタ 641">
          <a:extLst>
            <a:ext uri="{FF2B5EF4-FFF2-40B4-BE49-F238E27FC236}">
              <a16:creationId xmlns:a16="http://schemas.microsoft.com/office/drawing/2014/main" id="{63986CFE-319B-4E65-AC4F-89E8E5D007A4}"/>
            </a:ext>
          </a:extLst>
        </xdr:cNvPr>
        <xdr:cNvCxnSpPr/>
      </xdr:nvCxnSpPr>
      <xdr:spPr>
        <a:xfrm flipV="1">
          <a:off x="18395950" y="17714976"/>
          <a:ext cx="806450" cy="1889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140463</xdr:rowOff>
    </xdr:from>
    <xdr:to>
      <xdr:col>102</xdr:col>
      <xdr:colOff>165100</xdr:colOff>
      <xdr:row>108</xdr:row>
      <xdr:rowOff>70613</xdr:rowOff>
    </xdr:to>
    <xdr:sp macro="" textlink="">
      <xdr:nvSpPr>
        <xdr:cNvPr id="643" name="楕円 642">
          <a:extLst>
            <a:ext uri="{FF2B5EF4-FFF2-40B4-BE49-F238E27FC236}">
              <a16:creationId xmlns:a16="http://schemas.microsoft.com/office/drawing/2014/main" id="{0BF614F6-77DA-4BD2-9A8C-703FBD0328D1}"/>
            </a:ext>
          </a:extLst>
        </xdr:cNvPr>
        <xdr:cNvSpPr/>
      </xdr:nvSpPr>
      <xdr:spPr>
        <a:xfrm>
          <a:off x="17551400" y="17914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130302</xdr:rowOff>
    </xdr:from>
    <xdr:to>
      <xdr:col>107</xdr:col>
      <xdr:colOff>50800</xdr:colOff>
      <xdr:row>108</xdr:row>
      <xdr:rowOff>19813</xdr:rowOff>
    </xdr:to>
    <xdr:cxnSp macro="">
      <xdr:nvCxnSpPr>
        <xdr:cNvPr id="644" name="直線コネクタ 643">
          <a:extLst>
            <a:ext uri="{FF2B5EF4-FFF2-40B4-BE49-F238E27FC236}">
              <a16:creationId xmlns:a16="http://schemas.microsoft.com/office/drawing/2014/main" id="{D36D2357-1D19-4515-9369-CEDA0879082F}"/>
            </a:ext>
          </a:extLst>
        </xdr:cNvPr>
        <xdr:cNvCxnSpPr/>
      </xdr:nvCxnSpPr>
      <xdr:spPr>
        <a:xfrm flipV="1">
          <a:off x="17602200" y="17903952"/>
          <a:ext cx="793750" cy="60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143129</xdr:rowOff>
    </xdr:from>
    <xdr:to>
      <xdr:col>98</xdr:col>
      <xdr:colOff>38100</xdr:colOff>
      <xdr:row>108</xdr:row>
      <xdr:rowOff>73279</xdr:rowOff>
    </xdr:to>
    <xdr:sp macro="" textlink="">
      <xdr:nvSpPr>
        <xdr:cNvPr id="645" name="楕円 644">
          <a:extLst>
            <a:ext uri="{FF2B5EF4-FFF2-40B4-BE49-F238E27FC236}">
              <a16:creationId xmlns:a16="http://schemas.microsoft.com/office/drawing/2014/main" id="{3449DC6C-26FD-4D36-870B-CDD17FBBE50F}"/>
            </a:ext>
          </a:extLst>
        </xdr:cNvPr>
        <xdr:cNvSpPr/>
      </xdr:nvSpPr>
      <xdr:spPr>
        <a:xfrm>
          <a:off x="16757650" y="17916779"/>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19813</xdr:rowOff>
    </xdr:from>
    <xdr:to>
      <xdr:col>102</xdr:col>
      <xdr:colOff>114300</xdr:colOff>
      <xdr:row>108</xdr:row>
      <xdr:rowOff>22479</xdr:rowOff>
    </xdr:to>
    <xdr:cxnSp macro="">
      <xdr:nvCxnSpPr>
        <xdr:cNvPr id="646" name="直線コネクタ 645">
          <a:extLst>
            <a:ext uri="{FF2B5EF4-FFF2-40B4-BE49-F238E27FC236}">
              <a16:creationId xmlns:a16="http://schemas.microsoft.com/office/drawing/2014/main" id="{AD5AD07B-EE74-4C96-9F0E-BFEC24267E0F}"/>
            </a:ext>
          </a:extLst>
        </xdr:cNvPr>
        <xdr:cNvCxnSpPr/>
      </xdr:nvCxnSpPr>
      <xdr:spPr>
        <a:xfrm flipV="1">
          <a:off x="16802100" y="17964913"/>
          <a:ext cx="800100" cy="26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80408</xdr:rowOff>
    </xdr:from>
    <xdr:ext cx="469744" cy="259045"/>
    <xdr:sp macro="" textlink="">
      <xdr:nvSpPr>
        <xdr:cNvPr id="647" name="n_1aveValue【庁舎】&#10;一人当たり面積">
          <a:extLst>
            <a:ext uri="{FF2B5EF4-FFF2-40B4-BE49-F238E27FC236}">
              <a16:creationId xmlns:a16="http://schemas.microsoft.com/office/drawing/2014/main" id="{4D87DAC5-40BB-4678-8EDD-9046107E1817}"/>
            </a:ext>
          </a:extLst>
        </xdr:cNvPr>
        <xdr:cNvSpPr txBox="1"/>
      </xdr:nvSpPr>
      <xdr:spPr>
        <a:xfrm>
          <a:off x="18980227" y="178540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113047</xdr:rowOff>
    </xdr:from>
    <xdr:ext cx="469744" cy="259045"/>
    <xdr:sp macro="" textlink="">
      <xdr:nvSpPr>
        <xdr:cNvPr id="648" name="n_2aveValue【庁舎】&#10;一人当たり面積">
          <a:extLst>
            <a:ext uri="{FF2B5EF4-FFF2-40B4-BE49-F238E27FC236}">
              <a16:creationId xmlns:a16="http://schemas.microsoft.com/office/drawing/2014/main" id="{F46203CD-6988-4A8E-8514-DE5F4842962C}"/>
            </a:ext>
          </a:extLst>
        </xdr:cNvPr>
        <xdr:cNvSpPr txBox="1"/>
      </xdr:nvSpPr>
      <xdr:spPr>
        <a:xfrm>
          <a:off x="18180127" y="17543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131335</xdr:rowOff>
    </xdr:from>
    <xdr:ext cx="469744" cy="259045"/>
    <xdr:sp macro="" textlink="">
      <xdr:nvSpPr>
        <xdr:cNvPr id="649" name="n_3aveValue【庁舎】&#10;一人当たり面積">
          <a:extLst>
            <a:ext uri="{FF2B5EF4-FFF2-40B4-BE49-F238E27FC236}">
              <a16:creationId xmlns:a16="http://schemas.microsoft.com/office/drawing/2014/main" id="{C758B9D9-826F-43F0-86EC-4C31DE4044FF}"/>
            </a:ext>
          </a:extLst>
        </xdr:cNvPr>
        <xdr:cNvSpPr txBox="1"/>
      </xdr:nvSpPr>
      <xdr:spPr>
        <a:xfrm>
          <a:off x="17386377" y="175620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139716</xdr:rowOff>
    </xdr:from>
    <xdr:ext cx="469744" cy="259045"/>
    <xdr:sp macro="" textlink="">
      <xdr:nvSpPr>
        <xdr:cNvPr id="650" name="n_4aveValue【庁舎】&#10;一人当たり面積">
          <a:extLst>
            <a:ext uri="{FF2B5EF4-FFF2-40B4-BE49-F238E27FC236}">
              <a16:creationId xmlns:a16="http://schemas.microsoft.com/office/drawing/2014/main" id="{B49D7784-F8BF-486D-AB0A-2EBFA079EC48}"/>
            </a:ext>
          </a:extLst>
        </xdr:cNvPr>
        <xdr:cNvSpPr txBox="1"/>
      </xdr:nvSpPr>
      <xdr:spPr>
        <a:xfrm>
          <a:off x="16592627" y="17570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105</xdr:row>
      <xdr:rowOff>8653</xdr:rowOff>
    </xdr:from>
    <xdr:ext cx="469744" cy="259045"/>
    <xdr:sp macro="" textlink="">
      <xdr:nvSpPr>
        <xdr:cNvPr id="651" name="n_1mainValue【庁舎】&#10;一人当たり面積">
          <a:extLst>
            <a:ext uri="{FF2B5EF4-FFF2-40B4-BE49-F238E27FC236}">
              <a16:creationId xmlns:a16="http://schemas.microsoft.com/office/drawing/2014/main" id="{DCDCA364-5827-4640-A436-F6EDEF3F76F3}"/>
            </a:ext>
          </a:extLst>
        </xdr:cNvPr>
        <xdr:cNvSpPr txBox="1"/>
      </xdr:nvSpPr>
      <xdr:spPr>
        <a:xfrm>
          <a:off x="18980227" y="17439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779</xdr:rowOff>
    </xdr:from>
    <xdr:ext cx="469744" cy="259045"/>
    <xdr:sp macro="" textlink="">
      <xdr:nvSpPr>
        <xdr:cNvPr id="652" name="n_2mainValue【庁舎】&#10;一人当たり面積">
          <a:extLst>
            <a:ext uri="{FF2B5EF4-FFF2-40B4-BE49-F238E27FC236}">
              <a16:creationId xmlns:a16="http://schemas.microsoft.com/office/drawing/2014/main" id="{CCAD5C88-B467-495D-882F-49B4F3364273}"/>
            </a:ext>
          </a:extLst>
        </xdr:cNvPr>
        <xdr:cNvSpPr txBox="1"/>
      </xdr:nvSpPr>
      <xdr:spPr>
        <a:xfrm>
          <a:off x="18180127" y="179458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61740</xdr:rowOff>
    </xdr:from>
    <xdr:ext cx="469744" cy="259045"/>
    <xdr:sp macro="" textlink="">
      <xdr:nvSpPr>
        <xdr:cNvPr id="653" name="n_3mainValue【庁舎】&#10;一人当たり面積">
          <a:extLst>
            <a:ext uri="{FF2B5EF4-FFF2-40B4-BE49-F238E27FC236}">
              <a16:creationId xmlns:a16="http://schemas.microsoft.com/office/drawing/2014/main" id="{94F621A3-23B1-4053-81B8-AB12F0C4E736}"/>
            </a:ext>
          </a:extLst>
        </xdr:cNvPr>
        <xdr:cNvSpPr txBox="1"/>
      </xdr:nvSpPr>
      <xdr:spPr>
        <a:xfrm>
          <a:off x="17386377" y="18006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64406</xdr:rowOff>
    </xdr:from>
    <xdr:ext cx="469744" cy="259045"/>
    <xdr:sp macro="" textlink="">
      <xdr:nvSpPr>
        <xdr:cNvPr id="654" name="n_4mainValue【庁舎】&#10;一人当たり面積">
          <a:extLst>
            <a:ext uri="{FF2B5EF4-FFF2-40B4-BE49-F238E27FC236}">
              <a16:creationId xmlns:a16="http://schemas.microsoft.com/office/drawing/2014/main" id="{7B0DFCB8-83CE-4E34-997F-620EEFA6E7CB}"/>
            </a:ext>
          </a:extLst>
        </xdr:cNvPr>
        <xdr:cNvSpPr txBox="1"/>
      </xdr:nvSpPr>
      <xdr:spPr>
        <a:xfrm>
          <a:off x="16592627" y="180095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55" name="正方形/長方形 654">
          <a:extLst>
            <a:ext uri="{FF2B5EF4-FFF2-40B4-BE49-F238E27FC236}">
              <a16:creationId xmlns:a16="http://schemas.microsoft.com/office/drawing/2014/main" id="{55CD39EA-0082-4B60-80CE-EF4B49747803}"/>
            </a:ext>
          </a:extLst>
        </xdr:cNvPr>
        <xdr:cNvSpPr/>
      </xdr:nvSpPr>
      <xdr:spPr>
        <a:xfrm>
          <a:off x="685800" y="1885950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56" name="正方形/長方形 655">
          <a:extLst>
            <a:ext uri="{FF2B5EF4-FFF2-40B4-BE49-F238E27FC236}">
              <a16:creationId xmlns:a16="http://schemas.microsoft.com/office/drawing/2014/main" id="{DDEBF2FC-4FD8-43B7-A9FF-1C42EC5F54F8}"/>
            </a:ext>
          </a:extLst>
        </xdr:cNvPr>
        <xdr:cNvSpPr/>
      </xdr:nvSpPr>
      <xdr:spPr>
        <a:xfrm>
          <a:off x="685800" y="18923000"/>
          <a:ext cx="3467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57" name="テキスト ボックス 656">
          <a:extLst>
            <a:ext uri="{FF2B5EF4-FFF2-40B4-BE49-F238E27FC236}">
              <a16:creationId xmlns:a16="http://schemas.microsoft.com/office/drawing/2014/main" id="{CF458302-BB0C-42D3-9A64-0F714120359F}"/>
            </a:ext>
          </a:extLst>
        </xdr:cNvPr>
        <xdr:cNvSpPr txBox="1"/>
      </xdr:nvSpPr>
      <xdr:spPr>
        <a:xfrm>
          <a:off x="762000" y="19177000"/>
          <a:ext cx="198755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en-US" sz="1400"/>
            <a:t>福祉施設については、総合福祉センターが平成</a:t>
          </a:r>
          <a:r>
            <a:rPr lang="en-US" altLang="ja-JP" sz="1400"/>
            <a:t>7</a:t>
          </a:r>
          <a:r>
            <a:rPr lang="ja-JP" altLang="en-US" sz="1400"/>
            <a:t>年度建設で</a:t>
          </a:r>
          <a:r>
            <a:rPr lang="en-US" altLang="ja-JP" sz="1400"/>
            <a:t>30</a:t>
          </a:r>
          <a:r>
            <a:rPr lang="ja-JP" altLang="en-US" sz="1400"/>
            <a:t>年あまり経過しています。日帰り温泉施設としても活用していますが、施設維持の経費が多額であることから、今後は施設全体の活用見直しを含め検討が必要です。消防施設については、村で管理している施設の有形固定資産減価償却率は類似団体平均と同程度ですが、一部事務組合の保有施設を含めると類似団体平均を若干上回っています。庁舎については、令和</a:t>
          </a:r>
          <a:r>
            <a:rPr lang="en-US" altLang="ja-JP" sz="1400"/>
            <a:t>5</a:t>
          </a:r>
          <a:r>
            <a:rPr lang="ja-JP" altLang="en-US" sz="1400"/>
            <a:t>年度に新庁舎が完成し旧庁舎を除却したことにより、令和</a:t>
          </a:r>
          <a:r>
            <a:rPr lang="en-US" altLang="ja-JP" sz="1400"/>
            <a:t>6</a:t>
          </a:r>
          <a:r>
            <a:rPr lang="ja-JP" altLang="en-US" sz="1400"/>
            <a:t>年度には有形固定資産減価償却率が</a:t>
          </a:r>
          <a:r>
            <a:rPr lang="en-US" altLang="ja-JP" sz="1400"/>
            <a:t>12.1%</a:t>
          </a:r>
          <a:r>
            <a:rPr lang="ja-JP" altLang="en-US" sz="1400"/>
            <a:t>と類似団体平均（</a:t>
          </a:r>
          <a:r>
            <a:rPr lang="en-US" altLang="ja-JP" sz="1400"/>
            <a:t>51.2%</a:t>
          </a:r>
          <a:r>
            <a:rPr lang="ja-JP" altLang="en-US" sz="1400"/>
            <a:t>）を大きく下回ることとなりました。</a:t>
          </a:r>
        </a:p>
      </xdr:txBody>
    </xdr:sp>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02-2_&#24066;&#30010;&#26449;&#12363;&#12425;&#22238;&#31572;&#65288;&#20998;&#26512;&#27396;&#35352;&#20837;&#65289;/&#12304;&#20102;&#12305;28_&#26157;&#21644;&#26449;/&#12304;&#36001;&#25919;&#29366;&#27841;&#36039;&#26009;&#38598;&#12305;_104485_&#26157;&#21644;&#26449;_2024(2&#22238;&#30446;).xlsx" TargetMode="External"/><Relationship Id="rId2" Type="http://schemas.openxmlformats.org/officeDocument/2006/relationships/externalLinkPath" Target="https://gunmanw.sharepoint.com/sites/bukyoku009/Shared%20Documents/&#32207;&#21209;&#37096;-&#24066;&#30010;&#26449;&#35506;/&#36001;&#25919;&#20418;/03_&#27770;&#31639;&#32113;&#35336;/R07/55_&#36001;&#25919;&#29366;&#27841;&#36039;&#26009;&#38598;/R6&#24180;&#24230;&#36001;&#25919;&#29366;&#27841;&#36039;&#26009;&#38598;&#65288;&#65298;&#22238;&#30446;&#65289;&#12304;R8&#24180;&#24230;&#20316;&#26989;&#12305;/02-2_&#24066;&#30010;&#26449;&#12363;&#12425;&#22238;&#31572;&#65288;&#20998;&#26512;&#27396;&#35352;&#20837;&#65289;/&#12304;&#20102;&#12305;28_&#26157;&#21644;&#26449;/&#12304;&#36001;&#25919;&#29366;&#27841;&#36039;&#26009;&#38598;&#12305;_104485_&#26157;&#21644;&#26449;_2024(2&#22238;&#30446;).xlsx" TargetMode="External"/><Relationship Id="rId1" Type="http://schemas.openxmlformats.org/officeDocument/2006/relationships/externalLinkPath" Target="/sites/bukyoku009/Shared%20Documents/&#32207;&#21209;&#37096;-&#24066;&#30010;&#26449;&#35506;/&#36001;&#25919;&#20418;/03_&#27770;&#31639;&#32113;&#35336;/R07/55_&#36001;&#25919;&#29366;&#27841;&#36039;&#26009;&#38598;/R6&#24180;&#24230;&#36001;&#25919;&#29366;&#27841;&#36039;&#26009;&#38598;&#65288;&#65298;&#22238;&#30446;&#65289;&#12304;R8&#24180;&#24230;&#20316;&#26989;&#12305;/02-2_&#24066;&#30010;&#26449;&#12363;&#12425;&#22238;&#31572;&#65288;&#20998;&#26512;&#27396;&#35352;&#20837;&#65289;/&#12304;&#20102;&#12305;28_&#26157;&#21644;&#26449;/&#12304;&#36001;&#25919;&#29366;&#27841;&#36039;&#26009;&#38598;&#12305;_104485_&#26157;&#21644;&#26449;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row>
        <row r="53">
          <cell r="BP53">
            <v>48</v>
          </cell>
          <cell r="BX53">
            <v>46.7</v>
          </cell>
          <cell r="CF53">
            <v>48.7</v>
          </cell>
          <cell r="CN53">
            <v>51.4</v>
          </cell>
          <cell r="CV53">
            <v>54.2</v>
          </cell>
        </row>
        <row r="55">
          <cell r="AN55" t="str">
            <v>類似団体内平均値</v>
          </cell>
          <cell r="BP55">
            <v>0</v>
          </cell>
          <cell r="BX55">
            <v>0</v>
          </cell>
          <cell r="CF55">
            <v>0</v>
          </cell>
          <cell r="CN55">
            <v>0</v>
          </cell>
          <cell r="CV55">
            <v>0</v>
          </cell>
        </row>
        <row r="57">
          <cell r="BP57">
            <v>64.400000000000006</v>
          </cell>
          <cell r="BX57">
            <v>65.3</v>
          </cell>
          <cell r="CF57">
            <v>66.7</v>
          </cell>
          <cell r="CN57">
            <v>67.2</v>
          </cell>
          <cell r="CV57">
            <v>68.3</v>
          </cell>
        </row>
        <row r="72">
          <cell r="BP72" t="str">
            <v>R02</v>
          </cell>
          <cell r="BX72" t="str">
            <v>R03</v>
          </cell>
          <cell r="CF72" t="str">
            <v>R04</v>
          </cell>
          <cell r="CN72" t="str">
            <v>R05</v>
          </cell>
          <cell r="CV72" t="str">
            <v>R06</v>
          </cell>
        </row>
        <row r="73">
          <cell r="AN73" t="str">
            <v>当該団体値</v>
          </cell>
        </row>
        <row r="75">
          <cell r="BP75">
            <v>5.8</v>
          </cell>
          <cell r="BX75">
            <v>5.0999999999999996</v>
          </cell>
          <cell r="CF75">
            <v>4.7</v>
          </cell>
          <cell r="CN75">
            <v>4.8</v>
          </cell>
          <cell r="CV75">
            <v>4.8</v>
          </cell>
        </row>
        <row r="77">
          <cell r="AN77" t="str">
            <v>類似団体内平均値</v>
          </cell>
          <cell r="BP77">
            <v>0</v>
          </cell>
          <cell r="BX77">
            <v>0</v>
          </cell>
          <cell r="CF77">
            <v>0</v>
          </cell>
          <cell r="CN77">
            <v>0</v>
          </cell>
          <cell r="CV77">
            <v>0</v>
          </cell>
        </row>
        <row r="79">
          <cell r="BP79">
            <v>8.9</v>
          </cell>
          <cell r="BX79">
            <v>8.9</v>
          </cell>
          <cell r="CF79">
            <v>9.1</v>
          </cell>
          <cell r="CN79">
            <v>9.3000000000000007</v>
          </cell>
          <cell r="CV79">
            <v>9.3000000000000007</v>
          </cell>
        </row>
      </sheetData>
      <sheetData sheetId="1" refreshError="1"/>
      <sheetData sheetId="2"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Normal="100" workbookViewId="0"/>
  </sheetViews>
  <sheetFormatPr defaultColWidth="0" defaultRowHeight="11" zeroHeight="1" x14ac:dyDescent="0.2"/>
  <cols>
    <col min="1" max="11" width="2.08984375" style="162" customWidth="1"/>
    <col min="12" max="12" width="2.1796875" style="162" customWidth="1"/>
    <col min="13" max="17" width="2.36328125" style="162" customWidth="1"/>
    <col min="18" max="119" width="2.08984375" style="162" customWidth="1"/>
    <col min="120" max="16384" width="0" style="162" hidden="1"/>
  </cols>
  <sheetData>
    <row r="1" spans="1:119" ht="33" customHeight="1" x14ac:dyDescent="0.2">
      <c r="B1" s="578" t="s">
        <v>76</v>
      </c>
      <c r="C1" s="578"/>
      <c r="D1" s="578"/>
      <c r="E1" s="578"/>
      <c r="F1" s="578"/>
      <c r="G1" s="578"/>
      <c r="H1" s="578"/>
      <c r="I1" s="578"/>
      <c r="J1" s="578"/>
      <c r="K1" s="578"/>
      <c r="L1" s="578"/>
      <c r="M1" s="578"/>
      <c r="N1" s="578"/>
      <c r="O1" s="578"/>
      <c r="P1" s="578"/>
      <c r="Q1" s="578"/>
      <c r="R1" s="578"/>
      <c r="S1" s="578"/>
      <c r="T1" s="578"/>
      <c r="U1" s="578"/>
      <c r="V1" s="578"/>
      <c r="W1" s="578"/>
      <c r="X1" s="578"/>
      <c r="Y1" s="578"/>
      <c r="Z1" s="578"/>
      <c r="AA1" s="578"/>
      <c r="AB1" s="578"/>
      <c r="AC1" s="578"/>
      <c r="AD1" s="578"/>
      <c r="AE1" s="578"/>
      <c r="AF1" s="578"/>
      <c r="AG1" s="578"/>
      <c r="AH1" s="578"/>
      <c r="AI1" s="578"/>
      <c r="AJ1" s="578"/>
      <c r="AK1" s="578"/>
      <c r="AL1" s="578"/>
      <c r="AM1" s="578"/>
      <c r="AN1" s="578"/>
      <c r="AO1" s="578"/>
      <c r="AP1" s="578"/>
      <c r="AQ1" s="578"/>
      <c r="AR1" s="578"/>
      <c r="AS1" s="578"/>
      <c r="AT1" s="578"/>
      <c r="AU1" s="578"/>
      <c r="AV1" s="578"/>
      <c r="AW1" s="578"/>
      <c r="AX1" s="578"/>
      <c r="AY1" s="578"/>
      <c r="AZ1" s="578"/>
      <c r="BA1" s="578"/>
      <c r="BB1" s="578"/>
      <c r="BC1" s="578"/>
      <c r="BD1" s="578"/>
      <c r="BE1" s="578"/>
      <c r="BF1" s="578"/>
      <c r="BG1" s="578"/>
      <c r="BH1" s="578"/>
      <c r="BI1" s="578"/>
      <c r="BJ1" s="578"/>
      <c r="BK1" s="578"/>
      <c r="BL1" s="578"/>
      <c r="BM1" s="578"/>
      <c r="BN1" s="578"/>
      <c r="BO1" s="578"/>
      <c r="BP1" s="578"/>
      <c r="BQ1" s="578"/>
      <c r="BR1" s="578"/>
      <c r="BS1" s="578"/>
      <c r="BT1" s="578"/>
      <c r="BU1" s="578"/>
      <c r="BV1" s="578"/>
      <c r="BW1" s="578"/>
      <c r="BX1" s="578"/>
      <c r="BY1" s="578"/>
      <c r="BZ1" s="578"/>
      <c r="CA1" s="578"/>
      <c r="CB1" s="578"/>
      <c r="CC1" s="578"/>
      <c r="CD1" s="578"/>
      <c r="CE1" s="578"/>
      <c r="CF1" s="578"/>
      <c r="CG1" s="578"/>
      <c r="CH1" s="578"/>
      <c r="CI1" s="578"/>
      <c r="CJ1" s="578"/>
      <c r="CK1" s="578"/>
      <c r="CL1" s="578"/>
      <c r="CM1" s="578"/>
      <c r="CN1" s="578"/>
      <c r="CO1" s="578"/>
      <c r="CP1" s="578"/>
      <c r="CQ1" s="578"/>
      <c r="CR1" s="578"/>
      <c r="CS1" s="578"/>
      <c r="CT1" s="578"/>
      <c r="CU1" s="578"/>
      <c r="CV1" s="578"/>
      <c r="CW1" s="578"/>
      <c r="CX1" s="578"/>
      <c r="CY1" s="578"/>
      <c r="CZ1" s="578"/>
      <c r="DA1" s="578"/>
      <c r="DB1" s="578"/>
      <c r="DC1" s="578"/>
      <c r="DD1" s="578"/>
      <c r="DE1" s="578"/>
      <c r="DF1" s="578"/>
      <c r="DG1" s="578"/>
      <c r="DH1" s="578"/>
      <c r="DI1" s="578"/>
      <c r="DJ1" s="163"/>
      <c r="DK1" s="163"/>
      <c r="DL1" s="163"/>
      <c r="DM1" s="163"/>
      <c r="DN1" s="163"/>
      <c r="DO1" s="163"/>
    </row>
    <row r="2" spans="1:119" ht="24" thickBot="1" x14ac:dyDescent="0.25">
      <c r="B2" s="164" t="s">
        <v>77</v>
      </c>
      <c r="C2" s="164"/>
      <c r="D2" s="165"/>
    </row>
    <row r="3" spans="1:119" ht="18.75" customHeight="1" thickBot="1" x14ac:dyDescent="0.25">
      <c r="A3" s="163"/>
      <c r="B3" s="579" t="s">
        <v>78</v>
      </c>
      <c r="C3" s="580"/>
      <c r="D3" s="580"/>
      <c r="E3" s="581"/>
      <c r="F3" s="581"/>
      <c r="G3" s="581"/>
      <c r="H3" s="581"/>
      <c r="I3" s="581"/>
      <c r="J3" s="581"/>
      <c r="K3" s="581"/>
      <c r="L3" s="581" t="s">
        <v>79</v>
      </c>
      <c r="M3" s="581"/>
      <c r="N3" s="581"/>
      <c r="O3" s="581"/>
      <c r="P3" s="581"/>
      <c r="Q3" s="581"/>
      <c r="R3" s="584"/>
      <c r="S3" s="584"/>
      <c r="T3" s="584"/>
      <c r="U3" s="584"/>
      <c r="V3" s="585"/>
      <c r="W3" s="475" t="s">
        <v>80</v>
      </c>
      <c r="X3" s="476"/>
      <c r="Y3" s="476"/>
      <c r="Z3" s="476"/>
      <c r="AA3" s="476"/>
      <c r="AB3" s="580"/>
      <c r="AC3" s="584" t="s">
        <v>81</v>
      </c>
      <c r="AD3" s="476"/>
      <c r="AE3" s="476"/>
      <c r="AF3" s="476"/>
      <c r="AG3" s="476"/>
      <c r="AH3" s="476"/>
      <c r="AI3" s="476"/>
      <c r="AJ3" s="476"/>
      <c r="AK3" s="476"/>
      <c r="AL3" s="546"/>
      <c r="AM3" s="475" t="s">
        <v>82</v>
      </c>
      <c r="AN3" s="476"/>
      <c r="AO3" s="476"/>
      <c r="AP3" s="476"/>
      <c r="AQ3" s="476"/>
      <c r="AR3" s="476"/>
      <c r="AS3" s="476"/>
      <c r="AT3" s="476"/>
      <c r="AU3" s="476"/>
      <c r="AV3" s="476"/>
      <c r="AW3" s="476"/>
      <c r="AX3" s="546"/>
      <c r="AY3" s="538" t="s">
        <v>1</v>
      </c>
      <c r="AZ3" s="539"/>
      <c r="BA3" s="539"/>
      <c r="BB3" s="539"/>
      <c r="BC3" s="539"/>
      <c r="BD3" s="539"/>
      <c r="BE3" s="539"/>
      <c r="BF3" s="539"/>
      <c r="BG3" s="539"/>
      <c r="BH3" s="539"/>
      <c r="BI3" s="539"/>
      <c r="BJ3" s="539"/>
      <c r="BK3" s="539"/>
      <c r="BL3" s="539"/>
      <c r="BM3" s="588"/>
      <c r="BN3" s="475" t="s">
        <v>83</v>
      </c>
      <c r="BO3" s="476"/>
      <c r="BP3" s="476"/>
      <c r="BQ3" s="476"/>
      <c r="BR3" s="476"/>
      <c r="BS3" s="476"/>
      <c r="BT3" s="476"/>
      <c r="BU3" s="546"/>
      <c r="BV3" s="475" t="s">
        <v>84</v>
      </c>
      <c r="BW3" s="476"/>
      <c r="BX3" s="476"/>
      <c r="BY3" s="476"/>
      <c r="BZ3" s="476"/>
      <c r="CA3" s="476"/>
      <c r="CB3" s="476"/>
      <c r="CC3" s="546"/>
      <c r="CD3" s="538" t="s">
        <v>1</v>
      </c>
      <c r="CE3" s="539"/>
      <c r="CF3" s="539"/>
      <c r="CG3" s="539"/>
      <c r="CH3" s="539"/>
      <c r="CI3" s="539"/>
      <c r="CJ3" s="539"/>
      <c r="CK3" s="539"/>
      <c r="CL3" s="539"/>
      <c r="CM3" s="539"/>
      <c r="CN3" s="539"/>
      <c r="CO3" s="539"/>
      <c r="CP3" s="539"/>
      <c r="CQ3" s="539"/>
      <c r="CR3" s="539"/>
      <c r="CS3" s="588"/>
      <c r="CT3" s="475" t="s">
        <v>85</v>
      </c>
      <c r="CU3" s="476"/>
      <c r="CV3" s="476"/>
      <c r="CW3" s="476"/>
      <c r="CX3" s="476"/>
      <c r="CY3" s="476"/>
      <c r="CZ3" s="476"/>
      <c r="DA3" s="546"/>
      <c r="DB3" s="475" t="s">
        <v>86</v>
      </c>
      <c r="DC3" s="476"/>
      <c r="DD3" s="476"/>
      <c r="DE3" s="476"/>
      <c r="DF3" s="476"/>
      <c r="DG3" s="476"/>
      <c r="DH3" s="476"/>
      <c r="DI3" s="546"/>
    </row>
    <row r="4" spans="1:119" ht="18.75" customHeight="1" x14ac:dyDescent="0.2">
      <c r="A4" s="163"/>
      <c r="B4" s="554"/>
      <c r="C4" s="555"/>
      <c r="D4" s="555"/>
      <c r="E4" s="556"/>
      <c r="F4" s="556"/>
      <c r="G4" s="556"/>
      <c r="H4" s="556"/>
      <c r="I4" s="556"/>
      <c r="J4" s="556"/>
      <c r="K4" s="556"/>
      <c r="L4" s="556"/>
      <c r="M4" s="556"/>
      <c r="N4" s="556"/>
      <c r="O4" s="556"/>
      <c r="P4" s="556"/>
      <c r="Q4" s="556"/>
      <c r="R4" s="560"/>
      <c r="S4" s="560"/>
      <c r="T4" s="560"/>
      <c r="U4" s="560"/>
      <c r="V4" s="561"/>
      <c r="W4" s="547"/>
      <c r="X4" s="357"/>
      <c r="Y4" s="357"/>
      <c r="Z4" s="357"/>
      <c r="AA4" s="357"/>
      <c r="AB4" s="555"/>
      <c r="AC4" s="560"/>
      <c r="AD4" s="357"/>
      <c r="AE4" s="357"/>
      <c r="AF4" s="357"/>
      <c r="AG4" s="357"/>
      <c r="AH4" s="357"/>
      <c r="AI4" s="357"/>
      <c r="AJ4" s="357"/>
      <c r="AK4" s="357"/>
      <c r="AL4" s="548"/>
      <c r="AM4" s="497"/>
      <c r="AN4" s="395"/>
      <c r="AO4" s="395"/>
      <c r="AP4" s="395"/>
      <c r="AQ4" s="395"/>
      <c r="AR4" s="395"/>
      <c r="AS4" s="395"/>
      <c r="AT4" s="395"/>
      <c r="AU4" s="395"/>
      <c r="AV4" s="395"/>
      <c r="AW4" s="395"/>
      <c r="AX4" s="587"/>
      <c r="AY4" s="432" t="s">
        <v>87</v>
      </c>
      <c r="AZ4" s="433"/>
      <c r="BA4" s="433"/>
      <c r="BB4" s="433"/>
      <c r="BC4" s="433"/>
      <c r="BD4" s="433"/>
      <c r="BE4" s="433"/>
      <c r="BF4" s="433"/>
      <c r="BG4" s="433"/>
      <c r="BH4" s="433"/>
      <c r="BI4" s="433"/>
      <c r="BJ4" s="433"/>
      <c r="BK4" s="433"/>
      <c r="BL4" s="433"/>
      <c r="BM4" s="434"/>
      <c r="BN4" s="435">
        <v>6152874</v>
      </c>
      <c r="BO4" s="436"/>
      <c r="BP4" s="436"/>
      <c r="BQ4" s="436"/>
      <c r="BR4" s="436"/>
      <c r="BS4" s="436"/>
      <c r="BT4" s="436"/>
      <c r="BU4" s="437"/>
      <c r="BV4" s="435">
        <v>6455771</v>
      </c>
      <c r="BW4" s="436"/>
      <c r="BX4" s="436"/>
      <c r="BY4" s="436"/>
      <c r="BZ4" s="436"/>
      <c r="CA4" s="436"/>
      <c r="CB4" s="436"/>
      <c r="CC4" s="437"/>
      <c r="CD4" s="572" t="s">
        <v>88</v>
      </c>
      <c r="CE4" s="573"/>
      <c r="CF4" s="573"/>
      <c r="CG4" s="573"/>
      <c r="CH4" s="573"/>
      <c r="CI4" s="573"/>
      <c r="CJ4" s="573"/>
      <c r="CK4" s="573"/>
      <c r="CL4" s="573"/>
      <c r="CM4" s="573"/>
      <c r="CN4" s="573"/>
      <c r="CO4" s="573"/>
      <c r="CP4" s="573"/>
      <c r="CQ4" s="573"/>
      <c r="CR4" s="573"/>
      <c r="CS4" s="574"/>
      <c r="CT4" s="575">
        <v>11.4</v>
      </c>
      <c r="CU4" s="576"/>
      <c r="CV4" s="576"/>
      <c r="CW4" s="576"/>
      <c r="CX4" s="576"/>
      <c r="CY4" s="576"/>
      <c r="CZ4" s="576"/>
      <c r="DA4" s="577"/>
      <c r="DB4" s="575">
        <v>13.2</v>
      </c>
      <c r="DC4" s="576"/>
      <c r="DD4" s="576"/>
      <c r="DE4" s="576"/>
      <c r="DF4" s="576"/>
      <c r="DG4" s="576"/>
      <c r="DH4" s="576"/>
      <c r="DI4" s="577"/>
    </row>
    <row r="5" spans="1:119" ht="18.75" customHeight="1" x14ac:dyDescent="0.2">
      <c r="A5" s="163"/>
      <c r="B5" s="582"/>
      <c r="C5" s="396"/>
      <c r="D5" s="396"/>
      <c r="E5" s="583"/>
      <c r="F5" s="583"/>
      <c r="G5" s="583"/>
      <c r="H5" s="583"/>
      <c r="I5" s="583"/>
      <c r="J5" s="583"/>
      <c r="K5" s="583"/>
      <c r="L5" s="583"/>
      <c r="M5" s="583"/>
      <c r="N5" s="583"/>
      <c r="O5" s="583"/>
      <c r="P5" s="583"/>
      <c r="Q5" s="583"/>
      <c r="R5" s="394"/>
      <c r="S5" s="394"/>
      <c r="T5" s="394"/>
      <c r="U5" s="394"/>
      <c r="V5" s="586"/>
      <c r="W5" s="497"/>
      <c r="X5" s="395"/>
      <c r="Y5" s="395"/>
      <c r="Z5" s="395"/>
      <c r="AA5" s="395"/>
      <c r="AB5" s="396"/>
      <c r="AC5" s="394"/>
      <c r="AD5" s="395"/>
      <c r="AE5" s="395"/>
      <c r="AF5" s="395"/>
      <c r="AG5" s="395"/>
      <c r="AH5" s="395"/>
      <c r="AI5" s="395"/>
      <c r="AJ5" s="395"/>
      <c r="AK5" s="395"/>
      <c r="AL5" s="587"/>
      <c r="AM5" s="463" t="s">
        <v>89</v>
      </c>
      <c r="AN5" s="363"/>
      <c r="AO5" s="363"/>
      <c r="AP5" s="363"/>
      <c r="AQ5" s="363"/>
      <c r="AR5" s="363"/>
      <c r="AS5" s="363"/>
      <c r="AT5" s="364"/>
      <c r="AU5" s="464" t="s">
        <v>90</v>
      </c>
      <c r="AV5" s="465"/>
      <c r="AW5" s="465"/>
      <c r="AX5" s="465"/>
      <c r="AY5" s="420" t="s">
        <v>91</v>
      </c>
      <c r="AZ5" s="421"/>
      <c r="BA5" s="421"/>
      <c r="BB5" s="421"/>
      <c r="BC5" s="421"/>
      <c r="BD5" s="421"/>
      <c r="BE5" s="421"/>
      <c r="BF5" s="421"/>
      <c r="BG5" s="421"/>
      <c r="BH5" s="421"/>
      <c r="BI5" s="421"/>
      <c r="BJ5" s="421"/>
      <c r="BK5" s="421"/>
      <c r="BL5" s="421"/>
      <c r="BM5" s="422"/>
      <c r="BN5" s="406">
        <v>5696112</v>
      </c>
      <c r="BO5" s="407"/>
      <c r="BP5" s="407"/>
      <c r="BQ5" s="407"/>
      <c r="BR5" s="407"/>
      <c r="BS5" s="407"/>
      <c r="BT5" s="407"/>
      <c r="BU5" s="408"/>
      <c r="BV5" s="406">
        <v>5983900</v>
      </c>
      <c r="BW5" s="407"/>
      <c r="BX5" s="407"/>
      <c r="BY5" s="407"/>
      <c r="BZ5" s="407"/>
      <c r="CA5" s="407"/>
      <c r="CB5" s="407"/>
      <c r="CC5" s="408"/>
      <c r="CD5" s="446" t="s">
        <v>92</v>
      </c>
      <c r="CE5" s="366"/>
      <c r="CF5" s="366"/>
      <c r="CG5" s="366"/>
      <c r="CH5" s="366"/>
      <c r="CI5" s="366"/>
      <c r="CJ5" s="366"/>
      <c r="CK5" s="366"/>
      <c r="CL5" s="366"/>
      <c r="CM5" s="366"/>
      <c r="CN5" s="366"/>
      <c r="CO5" s="366"/>
      <c r="CP5" s="366"/>
      <c r="CQ5" s="366"/>
      <c r="CR5" s="366"/>
      <c r="CS5" s="447"/>
      <c r="CT5" s="403">
        <v>84.5</v>
      </c>
      <c r="CU5" s="404"/>
      <c r="CV5" s="404"/>
      <c r="CW5" s="404"/>
      <c r="CX5" s="404"/>
      <c r="CY5" s="404"/>
      <c r="CZ5" s="404"/>
      <c r="DA5" s="405"/>
      <c r="DB5" s="403">
        <v>85.4</v>
      </c>
      <c r="DC5" s="404"/>
      <c r="DD5" s="404"/>
      <c r="DE5" s="404"/>
      <c r="DF5" s="404"/>
      <c r="DG5" s="404"/>
      <c r="DH5" s="404"/>
      <c r="DI5" s="405"/>
    </row>
    <row r="6" spans="1:119" ht="18.75" customHeight="1" x14ac:dyDescent="0.2">
      <c r="A6" s="163"/>
      <c r="B6" s="552" t="s">
        <v>93</v>
      </c>
      <c r="C6" s="393"/>
      <c r="D6" s="393"/>
      <c r="E6" s="553"/>
      <c r="F6" s="553"/>
      <c r="G6" s="553"/>
      <c r="H6" s="553"/>
      <c r="I6" s="553"/>
      <c r="J6" s="553"/>
      <c r="K6" s="553"/>
      <c r="L6" s="553" t="s">
        <v>94</v>
      </c>
      <c r="M6" s="553"/>
      <c r="N6" s="553"/>
      <c r="O6" s="553"/>
      <c r="P6" s="553"/>
      <c r="Q6" s="553"/>
      <c r="R6" s="391"/>
      <c r="S6" s="391"/>
      <c r="T6" s="391"/>
      <c r="U6" s="391"/>
      <c r="V6" s="559"/>
      <c r="W6" s="496" t="s">
        <v>95</v>
      </c>
      <c r="X6" s="392"/>
      <c r="Y6" s="392"/>
      <c r="Z6" s="392"/>
      <c r="AA6" s="392"/>
      <c r="AB6" s="393"/>
      <c r="AC6" s="564" t="s">
        <v>96</v>
      </c>
      <c r="AD6" s="565"/>
      <c r="AE6" s="565"/>
      <c r="AF6" s="565"/>
      <c r="AG6" s="565"/>
      <c r="AH6" s="565"/>
      <c r="AI6" s="565"/>
      <c r="AJ6" s="565"/>
      <c r="AK6" s="565"/>
      <c r="AL6" s="566"/>
      <c r="AM6" s="463" t="s">
        <v>97</v>
      </c>
      <c r="AN6" s="363"/>
      <c r="AO6" s="363"/>
      <c r="AP6" s="363"/>
      <c r="AQ6" s="363"/>
      <c r="AR6" s="363"/>
      <c r="AS6" s="363"/>
      <c r="AT6" s="364"/>
      <c r="AU6" s="464" t="s">
        <v>90</v>
      </c>
      <c r="AV6" s="465"/>
      <c r="AW6" s="465"/>
      <c r="AX6" s="465"/>
      <c r="AY6" s="420" t="s">
        <v>98</v>
      </c>
      <c r="AZ6" s="421"/>
      <c r="BA6" s="421"/>
      <c r="BB6" s="421"/>
      <c r="BC6" s="421"/>
      <c r="BD6" s="421"/>
      <c r="BE6" s="421"/>
      <c r="BF6" s="421"/>
      <c r="BG6" s="421"/>
      <c r="BH6" s="421"/>
      <c r="BI6" s="421"/>
      <c r="BJ6" s="421"/>
      <c r="BK6" s="421"/>
      <c r="BL6" s="421"/>
      <c r="BM6" s="422"/>
      <c r="BN6" s="406">
        <v>456762</v>
      </c>
      <c r="BO6" s="407"/>
      <c r="BP6" s="407"/>
      <c r="BQ6" s="407"/>
      <c r="BR6" s="407"/>
      <c r="BS6" s="407"/>
      <c r="BT6" s="407"/>
      <c r="BU6" s="408"/>
      <c r="BV6" s="406">
        <v>471871</v>
      </c>
      <c r="BW6" s="407"/>
      <c r="BX6" s="407"/>
      <c r="BY6" s="407"/>
      <c r="BZ6" s="407"/>
      <c r="CA6" s="407"/>
      <c r="CB6" s="407"/>
      <c r="CC6" s="408"/>
      <c r="CD6" s="446" t="s">
        <v>99</v>
      </c>
      <c r="CE6" s="366"/>
      <c r="CF6" s="366"/>
      <c r="CG6" s="366"/>
      <c r="CH6" s="366"/>
      <c r="CI6" s="366"/>
      <c r="CJ6" s="366"/>
      <c r="CK6" s="366"/>
      <c r="CL6" s="366"/>
      <c r="CM6" s="366"/>
      <c r="CN6" s="366"/>
      <c r="CO6" s="366"/>
      <c r="CP6" s="366"/>
      <c r="CQ6" s="366"/>
      <c r="CR6" s="366"/>
      <c r="CS6" s="447"/>
      <c r="CT6" s="549">
        <v>84.7</v>
      </c>
      <c r="CU6" s="550"/>
      <c r="CV6" s="550"/>
      <c r="CW6" s="550"/>
      <c r="CX6" s="550"/>
      <c r="CY6" s="550"/>
      <c r="CZ6" s="550"/>
      <c r="DA6" s="551"/>
      <c r="DB6" s="549">
        <v>85.9</v>
      </c>
      <c r="DC6" s="550"/>
      <c r="DD6" s="550"/>
      <c r="DE6" s="550"/>
      <c r="DF6" s="550"/>
      <c r="DG6" s="550"/>
      <c r="DH6" s="550"/>
      <c r="DI6" s="551"/>
    </row>
    <row r="7" spans="1:119" ht="18.75" customHeight="1" x14ac:dyDescent="0.2">
      <c r="A7" s="163"/>
      <c r="B7" s="554"/>
      <c r="C7" s="555"/>
      <c r="D7" s="555"/>
      <c r="E7" s="556"/>
      <c r="F7" s="556"/>
      <c r="G7" s="556"/>
      <c r="H7" s="556"/>
      <c r="I7" s="556"/>
      <c r="J7" s="556"/>
      <c r="K7" s="556"/>
      <c r="L7" s="556"/>
      <c r="M7" s="556"/>
      <c r="N7" s="556"/>
      <c r="O7" s="556"/>
      <c r="P7" s="556"/>
      <c r="Q7" s="556"/>
      <c r="R7" s="560"/>
      <c r="S7" s="560"/>
      <c r="T7" s="560"/>
      <c r="U7" s="560"/>
      <c r="V7" s="561"/>
      <c r="W7" s="547"/>
      <c r="X7" s="357"/>
      <c r="Y7" s="357"/>
      <c r="Z7" s="357"/>
      <c r="AA7" s="357"/>
      <c r="AB7" s="555"/>
      <c r="AC7" s="567"/>
      <c r="AD7" s="358"/>
      <c r="AE7" s="358"/>
      <c r="AF7" s="358"/>
      <c r="AG7" s="358"/>
      <c r="AH7" s="358"/>
      <c r="AI7" s="358"/>
      <c r="AJ7" s="358"/>
      <c r="AK7" s="358"/>
      <c r="AL7" s="568"/>
      <c r="AM7" s="463" t="s">
        <v>100</v>
      </c>
      <c r="AN7" s="363"/>
      <c r="AO7" s="363"/>
      <c r="AP7" s="363"/>
      <c r="AQ7" s="363"/>
      <c r="AR7" s="363"/>
      <c r="AS7" s="363"/>
      <c r="AT7" s="364"/>
      <c r="AU7" s="464" t="s">
        <v>90</v>
      </c>
      <c r="AV7" s="465"/>
      <c r="AW7" s="465"/>
      <c r="AX7" s="465"/>
      <c r="AY7" s="420" t="s">
        <v>101</v>
      </c>
      <c r="AZ7" s="421"/>
      <c r="BA7" s="421"/>
      <c r="BB7" s="421"/>
      <c r="BC7" s="421"/>
      <c r="BD7" s="421"/>
      <c r="BE7" s="421"/>
      <c r="BF7" s="421"/>
      <c r="BG7" s="421"/>
      <c r="BH7" s="421"/>
      <c r="BI7" s="421"/>
      <c r="BJ7" s="421"/>
      <c r="BK7" s="421"/>
      <c r="BL7" s="421"/>
      <c r="BM7" s="422"/>
      <c r="BN7" s="406">
        <v>84402</v>
      </c>
      <c r="BO7" s="407"/>
      <c r="BP7" s="407"/>
      <c r="BQ7" s="407"/>
      <c r="BR7" s="407"/>
      <c r="BS7" s="407"/>
      <c r="BT7" s="407"/>
      <c r="BU7" s="408"/>
      <c r="BV7" s="406">
        <v>46500</v>
      </c>
      <c r="BW7" s="407"/>
      <c r="BX7" s="407"/>
      <c r="BY7" s="407"/>
      <c r="BZ7" s="407"/>
      <c r="CA7" s="407"/>
      <c r="CB7" s="407"/>
      <c r="CC7" s="408"/>
      <c r="CD7" s="446" t="s">
        <v>102</v>
      </c>
      <c r="CE7" s="366"/>
      <c r="CF7" s="366"/>
      <c r="CG7" s="366"/>
      <c r="CH7" s="366"/>
      <c r="CI7" s="366"/>
      <c r="CJ7" s="366"/>
      <c r="CK7" s="366"/>
      <c r="CL7" s="366"/>
      <c r="CM7" s="366"/>
      <c r="CN7" s="366"/>
      <c r="CO7" s="366"/>
      <c r="CP7" s="366"/>
      <c r="CQ7" s="366"/>
      <c r="CR7" s="366"/>
      <c r="CS7" s="447"/>
      <c r="CT7" s="406">
        <v>3280591</v>
      </c>
      <c r="CU7" s="407"/>
      <c r="CV7" s="407"/>
      <c r="CW7" s="407"/>
      <c r="CX7" s="407"/>
      <c r="CY7" s="407"/>
      <c r="CZ7" s="407"/>
      <c r="DA7" s="408"/>
      <c r="DB7" s="406">
        <v>3229676</v>
      </c>
      <c r="DC7" s="407"/>
      <c r="DD7" s="407"/>
      <c r="DE7" s="407"/>
      <c r="DF7" s="407"/>
      <c r="DG7" s="407"/>
      <c r="DH7" s="407"/>
      <c r="DI7" s="408"/>
    </row>
    <row r="8" spans="1:119" ht="18.75" customHeight="1" thickBot="1" x14ac:dyDescent="0.25">
      <c r="A8" s="163"/>
      <c r="B8" s="557"/>
      <c r="C8" s="502"/>
      <c r="D8" s="502"/>
      <c r="E8" s="558"/>
      <c r="F8" s="558"/>
      <c r="G8" s="558"/>
      <c r="H8" s="558"/>
      <c r="I8" s="558"/>
      <c r="J8" s="558"/>
      <c r="K8" s="558"/>
      <c r="L8" s="558"/>
      <c r="M8" s="558"/>
      <c r="N8" s="558"/>
      <c r="O8" s="558"/>
      <c r="P8" s="558"/>
      <c r="Q8" s="558"/>
      <c r="R8" s="562"/>
      <c r="S8" s="562"/>
      <c r="T8" s="562"/>
      <c r="U8" s="562"/>
      <c r="V8" s="563"/>
      <c r="W8" s="477"/>
      <c r="X8" s="478"/>
      <c r="Y8" s="478"/>
      <c r="Z8" s="478"/>
      <c r="AA8" s="478"/>
      <c r="AB8" s="502"/>
      <c r="AC8" s="569"/>
      <c r="AD8" s="570"/>
      <c r="AE8" s="570"/>
      <c r="AF8" s="570"/>
      <c r="AG8" s="570"/>
      <c r="AH8" s="570"/>
      <c r="AI8" s="570"/>
      <c r="AJ8" s="570"/>
      <c r="AK8" s="570"/>
      <c r="AL8" s="571"/>
      <c r="AM8" s="463" t="s">
        <v>103</v>
      </c>
      <c r="AN8" s="363"/>
      <c r="AO8" s="363"/>
      <c r="AP8" s="363"/>
      <c r="AQ8" s="363"/>
      <c r="AR8" s="363"/>
      <c r="AS8" s="363"/>
      <c r="AT8" s="364"/>
      <c r="AU8" s="464" t="s">
        <v>90</v>
      </c>
      <c r="AV8" s="465"/>
      <c r="AW8" s="465"/>
      <c r="AX8" s="465"/>
      <c r="AY8" s="420" t="s">
        <v>104</v>
      </c>
      <c r="AZ8" s="421"/>
      <c r="BA8" s="421"/>
      <c r="BB8" s="421"/>
      <c r="BC8" s="421"/>
      <c r="BD8" s="421"/>
      <c r="BE8" s="421"/>
      <c r="BF8" s="421"/>
      <c r="BG8" s="421"/>
      <c r="BH8" s="421"/>
      <c r="BI8" s="421"/>
      <c r="BJ8" s="421"/>
      <c r="BK8" s="421"/>
      <c r="BL8" s="421"/>
      <c r="BM8" s="422"/>
      <c r="BN8" s="406">
        <v>372360</v>
      </c>
      <c r="BO8" s="407"/>
      <c r="BP8" s="407"/>
      <c r="BQ8" s="407"/>
      <c r="BR8" s="407"/>
      <c r="BS8" s="407"/>
      <c r="BT8" s="407"/>
      <c r="BU8" s="408"/>
      <c r="BV8" s="406">
        <v>425371</v>
      </c>
      <c r="BW8" s="407"/>
      <c r="BX8" s="407"/>
      <c r="BY8" s="407"/>
      <c r="BZ8" s="407"/>
      <c r="CA8" s="407"/>
      <c r="CB8" s="407"/>
      <c r="CC8" s="408"/>
      <c r="CD8" s="446" t="s">
        <v>105</v>
      </c>
      <c r="CE8" s="366"/>
      <c r="CF8" s="366"/>
      <c r="CG8" s="366"/>
      <c r="CH8" s="366"/>
      <c r="CI8" s="366"/>
      <c r="CJ8" s="366"/>
      <c r="CK8" s="366"/>
      <c r="CL8" s="366"/>
      <c r="CM8" s="366"/>
      <c r="CN8" s="366"/>
      <c r="CO8" s="366"/>
      <c r="CP8" s="366"/>
      <c r="CQ8" s="366"/>
      <c r="CR8" s="366"/>
      <c r="CS8" s="447"/>
      <c r="CT8" s="509">
        <v>0.44</v>
      </c>
      <c r="CU8" s="510"/>
      <c r="CV8" s="510"/>
      <c r="CW8" s="510"/>
      <c r="CX8" s="510"/>
      <c r="CY8" s="510"/>
      <c r="CZ8" s="510"/>
      <c r="DA8" s="511"/>
      <c r="DB8" s="509">
        <v>0.43</v>
      </c>
      <c r="DC8" s="510"/>
      <c r="DD8" s="510"/>
      <c r="DE8" s="510"/>
      <c r="DF8" s="510"/>
      <c r="DG8" s="510"/>
      <c r="DH8" s="510"/>
      <c r="DI8" s="511"/>
    </row>
    <row r="9" spans="1:119" ht="18.75" customHeight="1" thickBot="1" x14ac:dyDescent="0.25">
      <c r="A9" s="163"/>
      <c r="B9" s="538" t="s">
        <v>106</v>
      </c>
      <c r="C9" s="539"/>
      <c r="D9" s="539"/>
      <c r="E9" s="539"/>
      <c r="F9" s="539"/>
      <c r="G9" s="539"/>
      <c r="H9" s="539"/>
      <c r="I9" s="539"/>
      <c r="J9" s="539"/>
      <c r="K9" s="457"/>
      <c r="L9" s="540" t="s">
        <v>107</v>
      </c>
      <c r="M9" s="541"/>
      <c r="N9" s="541"/>
      <c r="O9" s="541"/>
      <c r="P9" s="541"/>
      <c r="Q9" s="542"/>
      <c r="R9" s="543">
        <v>6953</v>
      </c>
      <c r="S9" s="544"/>
      <c r="T9" s="544"/>
      <c r="U9" s="544"/>
      <c r="V9" s="545"/>
      <c r="W9" s="475" t="s">
        <v>108</v>
      </c>
      <c r="X9" s="476"/>
      <c r="Y9" s="476"/>
      <c r="Z9" s="476"/>
      <c r="AA9" s="476"/>
      <c r="AB9" s="476"/>
      <c r="AC9" s="476"/>
      <c r="AD9" s="476"/>
      <c r="AE9" s="476"/>
      <c r="AF9" s="476"/>
      <c r="AG9" s="476"/>
      <c r="AH9" s="476"/>
      <c r="AI9" s="476"/>
      <c r="AJ9" s="476"/>
      <c r="AK9" s="476"/>
      <c r="AL9" s="546"/>
      <c r="AM9" s="463" t="s">
        <v>109</v>
      </c>
      <c r="AN9" s="363"/>
      <c r="AO9" s="363"/>
      <c r="AP9" s="363"/>
      <c r="AQ9" s="363"/>
      <c r="AR9" s="363"/>
      <c r="AS9" s="363"/>
      <c r="AT9" s="364"/>
      <c r="AU9" s="464" t="s">
        <v>90</v>
      </c>
      <c r="AV9" s="465"/>
      <c r="AW9" s="465"/>
      <c r="AX9" s="465"/>
      <c r="AY9" s="420" t="s">
        <v>110</v>
      </c>
      <c r="AZ9" s="421"/>
      <c r="BA9" s="421"/>
      <c r="BB9" s="421"/>
      <c r="BC9" s="421"/>
      <c r="BD9" s="421"/>
      <c r="BE9" s="421"/>
      <c r="BF9" s="421"/>
      <c r="BG9" s="421"/>
      <c r="BH9" s="421"/>
      <c r="BI9" s="421"/>
      <c r="BJ9" s="421"/>
      <c r="BK9" s="421"/>
      <c r="BL9" s="421"/>
      <c r="BM9" s="422"/>
      <c r="BN9" s="406">
        <v>-53011</v>
      </c>
      <c r="BO9" s="407"/>
      <c r="BP9" s="407"/>
      <c r="BQ9" s="407"/>
      <c r="BR9" s="407"/>
      <c r="BS9" s="407"/>
      <c r="BT9" s="407"/>
      <c r="BU9" s="408"/>
      <c r="BV9" s="406">
        <v>-23072</v>
      </c>
      <c r="BW9" s="407"/>
      <c r="BX9" s="407"/>
      <c r="BY9" s="407"/>
      <c r="BZ9" s="407"/>
      <c r="CA9" s="407"/>
      <c r="CB9" s="407"/>
      <c r="CC9" s="408"/>
      <c r="CD9" s="446" t="s">
        <v>111</v>
      </c>
      <c r="CE9" s="366"/>
      <c r="CF9" s="366"/>
      <c r="CG9" s="366"/>
      <c r="CH9" s="366"/>
      <c r="CI9" s="366"/>
      <c r="CJ9" s="366"/>
      <c r="CK9" s="366"/>
      <c r="CL9" s="366"/>
      <c r="CM9" s="366"/>
      <c r="CN9" s="366"/>
      <c r="CO9" s="366"/>
      <c r="CP9" s="366"/>
      <c r="CQ9" s="366"/>
      <c r="CR9" s="366"/>
      <c r="CS9" s="447"/>
      <c r="CT9" s="403">
        <v>7.3</v>
      </c>
      <c r="CU9" s="404"/>
      <c r="CV9" s="404"/>
      <c r="CW9" s="404"/>
      <c r="CX9" s="404"/>
      <c r="CY9" s="404"/>
      <c r="CZ9" s="404"/>
      <c r="DA9" s="405"/>
      <c r="DB9" s="403">
        <v>7.1</v>
      </c>
      <c r="DC9" s="404"/>
      <c r="DD9" s="404"/>
      <c r="DE9" s="404"/>
      <c r="DF9" s="404"/>
      <c r="DG9" s="404"/>
      <c r="DH9" s="404"/>
      <c r="DI9" s="405"/>
    </row>
    <row r="10" spans="1:119" ht="18.75" customHeight="1" thickBot="1" x14ac:dyDescent="0.25">
      <c r="A10" s="163"/>
      <c r="B10" s="538"/>
      <c r="C10" s="539"/>
      <c r="D10" s="539"/>
      <c r="E10" s="539"/>
      <c r="F10" s="539"/>
      <c r="G10" s="539"/>
      <c r="H10" s="539"/>
      <c r="I10" s="539"/>
      <c r="J10" s="539"/>
      <c r="K10" s="457"/>
      <c r="L10" s="362" t="s">
        <v>112</v>
      </c>
      <c r="M10" s="363"/>
      <c r="N10" s="363"/>
      <c r="O10" s="363"/>
      <c r="P10" s="363"/>
      <c r="Q10" s="364"/>
      <c r="R10" s="359">
        <v>7347</v>
      </c>
      <c r="S10" s="360"/>
      <c r="T10" s="360"/>
      <c r="U10" s="360"/>
      <c r="V10" s="419"/>
      <c r="W10" s="547"/>
      <c r="X10" s="357"/>
      <c r="Y10" s="357"/>
      <c r="Z10" s="357"/>
      <c r="AA10" s="357"/>
      <c r="AB10" s="357"/>
      <c r="AC10" s="357"/>
      <c r="AD10" s="357"/>
      <c r="AE10" s="357"/>
      <c r="AF10" s="357"/>
      <c r="AG10" s="357"/>
      <c r="AH10" s="357"/>
      <c r="AI10" s="357"/>
      <c r="AJ10" s="357"/>
      <c r="AK10" s="357"/>
      <c r="AL10" s="548"/>
      <c r="AM10" s="463" t="s">
        <v>113</v>
      </c>
      <c r="AN10" s="363"/>
      <c r="AO10" s="363"/>
      <c r="AP10" s="363"/>
      <c r="AQ10" s="363"/>
      <c r="AR10" s="363"/>
      <c r="AS10" s="363"/>
      <c r="AT10" s="364"/>
      <c r="AU10" s="464" t="s">
        <v>90</v>
      </c>
      <c r="AV10" s="465"/>
      <c r="AW10" s="465"/>
      <c r="AX10" s="465"/>
      <c r="AY10" s="420" t="s">
        <v>114</v>
      </c>
      <c r="AZ10" s="421"/>
      <c r="BA10" s="421"/>
      <c r="BB10" s="421"/>
      <c r="BC10" s="421"/>
      <c r="BD10" s="421"/>
      <c r="BE10" s="421"/>
      <c r="BF10" s="421"/>
      <c r="BG10" s="421"/>
      <c r="BH10" s="421"/>
      <c r="BI10" s="421"/>
      <c r="BJ10" s="421"/>
      <c r="BK10" s="421"/>
      <c r="BL10" s="421"/>
      <c r="BM10" s="422"/>
      <c r="BN10" s="406">
        <v>4739</v>
      </c>
      <c r="BO10" s="407"/>
      <c r="BP10" s="407"/>
      <c r="BQ10" s="407"/>
      <c r="BR10" s="407"/>
      <c r="BS10" s="407"/>
      <c r="BT10" s="407"/>
      <c r="BU10" s="408"/>
      <c r="BV10" s="406">
        <v>8307</v>
      </c>
      <c r="BW10" s="407"/>
      <c r="BX10" s="407"/>
      <c r="BY10" s="407"/>
      <c r="BZ10" s="407"/>
      <c r="CA10" s="407"/>
      <c r="CB10" s="407"/>
      <c r="CC10" s="408"/>
      <c r="CD10" s="166" t="s">
        <v>115</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538"/>
      <c r="C11" s="539"/>
      <c r="D11" s="539"/>
      <c r="E11" s="539"/>
      <c r="F11" s="539"/>
      <c r="G11" s="539"/>
      <c r="H11" s="539"/>
      <c r="I11" s="539"/>
      <c r="J11" s="539"/>
      <c r="K11" s="457"/>
      <c r="L11" s="367" t="s">
        <v>116</v>
      </c>
      <c r="M11" s="368"/>
      <c r="N11" s="368"/>
      <c r="O11" s="368"/>
      <c r="P11" s="368"/>
      <c r="Q11" s="369"/>
      <c r="R11" s="535" t="s">
        <v>117</v>
      </c>
      <c r="S11" s="536"/>
      <c r="T11" s="536"/>
      <c r="U11" s="536"/>
      <c r="V11" s="537"/>
      <c r="W11" s="547"/>
      <c r="X11" s="357"/>
      <c r="Y11" s="357"/>
      <c r="Z11" s="357"/>
      <c r="AA11" s="357"/>
      <c r="AB11" s="357"/>
      <c r="AC11" s="357"/>
      <c r="AD11" s="357"/>
      <c r="AE11" s="357"/>
      <c r="AF11" s="357"/>
      <c r="AG11" s="357"/>
      <c r="AH11" s="357"/>
      <c r="AI11" s="357"/>
      <c r="AJ11" s="357"/>
      <c r="AK11" s="357"/>
      <c r="AL11" s="548"/>
      <c r="AM11" s="463" t="s">
        <v>118</v>
      </c>
      <c r="AN11" s="363"/>
      <c r="AO11" s="363"/>
      <c r="AP11" s="363"/>
      <c r="AQ11" s="363"/>
      <c r="AR11" s="363"/>
      <c r="AS11" s="363"/>
      <c r="AT11" s="364"/>
      <c r="AU11" s="464" t="s">
        <v>90</v>
      </c>
      <c r="AV11" s="465"/>
      <c r="AW11" s="465"/>
      <c r="AX11" s="465"/>
      <c r="AY11" s="420" t="s">
        <v>119</v>
      </c>
      <c r="AZ11" s="421"/>
      <c r="BA11" s="421"/>
      <c r="BB11" s="421"/>
      <c r="BC11" s="421"/>
      <c r="BD11" s="421"/>
      <c r="BE11" s="421"/>
      <c r="BF11" s="421"/>
      <c r="BG11" s="421"/>
      <c r="BH11" s="421"/>
      <c r="BI11" s="421"/>
      <c r="BJ11" s="421"/>
      <c r="BK11" s="421"/>
      <c r="BL11" s="421"/>
      <c r="BM11" s="422"/>
      <c r="BN11" s="406">
        <v>0</v>
      </c>
      <c r="BO11" s="407"/>
      <c r="BP11" s="407"/>
      <c r="BQ11" s="407"/>
      <c r="BR11" s="407"/>
      <c r="BS11" s="407"/>
      <c r="BT11" s="407"/>
      <c r="BU11" s="408"/>
      <c r="BV11" s="406">
        <v>0</v>
      </c>
      <c r="BW11" s="407"/>
      <c r="BX11" s="407"/>
      <c r="BY11" s="407"/>
      <c r="BZ11" s="407"/>
      <c r="CA11" s="407"/>
      <c r="CB11" s="407"/>
      <c r="CC11" s="408"/>
      <c r="CD11" s="446" t="s">
        <v>120</v>
      </c>
      <c r="CE11" s="366"/>
      <c r="CF11" s="366"/>
      <c r="CG11" s="366"/>
      <c r="CH11" s="366"/>
      <c r="CI11" s="366"/>
      <c r="CJ11" s="366"/>
      <c r="CK11" s="366"/>
      <c r="CL11" s="366"/>
      <c r="CM11" s="366"/>
      <c r="CN11" s="366"/>
      <c r="CO11" s="366"/>
      <c r="CP11" s="366"/>
      <c r="CQ11" s="366"/>
      <c r="CR11" s="366"/>
      <c r="CS11" s="447"/>
      <c r="CT11" s="509" t="s">
        <v>121</v>
      </c>
      <c r="CU11" s="510"/>
      <c r="CV11" s="510"/>
      <c r="CW11" s="510"/>
      <c r="CX11" s="510"/>
      <c r="CY11" s="510"/>
      <c r="CZ11" s="510"/>
      <c r="DA11" s="511"/>
      <c r="DB11" s="509" t="s">
        <v>121</v>
      </c>
      <c r="DC11" s="510"/>
      <c r="DD11" s="510"/>
      <c r="DE11" s="510"/>
      <c r="DF11" s="510"/>
      <c r="DG11" s="510"/>
      <c r="DH11" s="510"/>
      <c r="DI11" s="511"/>
    </row>
    <row r="12" spans="1:119" ht="18.75" customHeight="1" x14ac:dyDescent="0.2">
      <c r="A12" s="163"/>
      <c r="B12" s="512" t="s">
        <v>122</v>
      </c>
      <c r="C12" s="513"/>
      <c r="D12" s="513"/>
      <c r="E12" s="513"/>
      <c r="F12" s="513"/>
      <c r="G12" s="513"/>
      <c r="H12" s="513"/>
      <c r="I12" s="513"/>
      <c r="J12" s="513"/>
      <c r="K12" s="514"/>
      <c r="L12" s="521" t="s">
        <v>123</v>
      </c>
      <c r="M12" s="522"/>
      <c r="N12" s="522"/>
      <c r="O12" s="522"/>
      <c r="P12" s="522"/>
      <c r="Q12" s="523"/>
      <c r="R12" s="524">
        <v>6938</v>
      </c>
      <c r="S12" s="525"/>
      <c r="T12" s="525"/>
      <c r="U12" s="525"/>
      <c r="V12" s="526"/>
      <c r="W12" s="527" t="s">
        <v>1</v>
      </c>
      <c r="X12" s="465"/>
      <c r="Y12" s="465"/>
      <c r="Z12" s="465"/>
      <c r="AA12" s="465"/>
      <c r="AB12" s="528"/>
      <c r="AC12" s="529" t="s">
        <v>124</v>
      </c>
      <c r="AD12" s="530"/>
      <c r="AE12" s="530"/>
      <c r="AF12" s="530"/>
      <c r="AG12" s="531"/>
      <c r="AH12" s="529" t="s">
        <v>125</v>
      </c>
      <c r="AI12" s="530"/>
      <c r="AJ12" s="530"/>
      <c r="AK12" s="530"/>
      <c r="AL12" s="532"/>
      <c r="AM12" s="463" t="s">
        <v>126</v>
      </c>
      <c r="AN12" s="363"/>
      <c r="AO12" s="363"/>
      <c r="AP12" s="363"/>
      <c r="AQ12" s="363"/>
      <c r="AR12" s="363"/>
      <c r="AS12" s="363"/>
      <c r="AT12" s="364"/>
      <c r="AU12" s="464" t="s">
        <v>127</v>
      </c>
      <c r="AV12" s="465"/>
      <c r="AW12" s="465"/>
      <c r="AX12" s="465"/>
      <c r="AY12" s="420" t="s">
        <v>128</v>
      </c>
      <c r="AZ12" s="421"/>
      <c r="BA12" s="421"/>
      <c r="BB12" s="421"/>
      <c r="BC12" s="421"/>
      <c r="BD12" s="421"/>
      <c r="BE12" s="421"/>
      <c r="BF12" s="421"/>
      <c r="BG12" s="421"/>
      <c r="BH12" s="421"/>
      <c r="BI12" s="421"/>
      <c r="BJ12" s="421"/>
      <c r="BK12" s="421"/>
      <c r="BL12" s="421"/>
      <c r="BM12" s="422"/>
      <c r="BN12" s="406">
        <v>0</v>
      </c>
      <c r="BO12" s="407"/>
      <c r="BP12" s="407"/>
      <c r="BQ12" s="407"/>
      <c r="BR12" s="407"/>
      <c r="BS12" s="407"/>
      <c r="BT12" s="407"/>
      <c r="BU12" s="408"/>
      <c r="BV12" s="406">
        <v>0</v>
      </c>
      <c r="BW12" s="407"/>
      <c r="BX12" s="407"/>
      <c r="BY12" s="407"/>
      <c r="BZ12" s="407"/>
      <c r="CA12" s="407"/>
      <c r="CB12" s="407"/>
      <c r="CC12" s="408"/>
      <c r="CD12" s="446" t="s">
        <v>129</v>
      </c>
      <c r="CE12" s="366"/>
      <c r="CF12" s="366"/>
      <c r="CG12" s="366"/>
      <c r="CH12" s="366"/>
      <c r="CI12" s="366"/>
      <c r="CJ12" s="366"/>
      <c r="CK12" s="366"/>
      <c r="CL12" s="366"/>
      <c r="CM12" s="366"/>
      <c r="CN12" s="366"/>
      <c r="CO12" s="366"/>
      <c r="CP12" s="366"/>
      <c r="CQ12" s="366"/>
      <c r="CR12" s="366"/>
      <c r="CS12" s="447"/>
      <c r="CT12" s="509" t="s">
        <v>121</v>
      </c>
      <c r="CU12" s="510"/>
      <c r="CV12" s="510"/>
      <c r="CW12" s="510"/>
      <c r="CX12" s="510"/>
      <c r="CY12" s="510"/>
      <c r="CZ12" s="510"/>
      <c r="DA12" s="511"/>
      <c r="DB12" s="509" t="s">
        <v>121</v>
      </c>
      <c r="DC12" s="510"/>
      <c r="DD12" s="510"/>
      <c r="DE12" s="510"/>
      <c r="DF12" s="510"/>
      <c r="DG12" s="510"/>
      <c r="DH12" s="510"/>
      <c r="DI12" s="511"/>
    </row>
    <row r="13" spans="1:119" ht="18.75" customHeight="1" x14ac:dyDescent="0.2">
      <c r="A13" s="163"/>
      <c r="B13" s="515"/>
      <c r="C13" s="516"/>
      <c r="D13" s="516"/>
      <c r="E13" s="516"/>
      <c r="F13" s="516"/>
      <c r="G13" s="516"/>
      <c r="H13" s="516"/>
      <c r="I13" s="516"/>
      <c r="J13" s="516"/>
      <c r="K13" s="517"/>
      <c r="L13" s="172"/>
      <c r="M13" s="490" t="s">
        <v>130</v>
      </c>
      <c r="N13" s="491"/>
      <c r="O13" s="491"/>
      <c r="P13" s="491"/>
      <c r="Q13" s="492"/>
      <c r="R13" s="493">
        <v>6294</v>
      </c>
      <c r="S13" s="494"/>
      <c r="T13" s="494"/>
      <c r="U13" s="494"/>
      <c r="V13" s="495"/>
      <c r="W13" s="496" t="s">
        <v>131</v>
      </c>
      <c r="X13" s="392"/>
      <c r="Y13" s="392"/>
      <c r="Z13" s="392"/>
      <c r="AA13" s="392"/>
      <c r="AB13" s="393"/>
      <c r="AC13" s="359">
        <v>1819</v>
      </c>
      <c r="AD13" s="360"/>
      <c r="AE13" s="360"/>
      <c r="AF13" s="360"/>
      <c r="AG13" s="361"/>
      <c r="AH13" s="359">
        <v>1936</v>
      </c>
      <c r="AI13" s="360"/>
      <c r="AJ13" s="360"/>
      <c r="AK13" s="360"/>
      <c r="AL13" s="419"/>
      <c r="AM13" s="463" t="s">
        <v>132</v>
      </c>
      <c r="AN13" s="363"/>
      <c r="AO13" s="363"/>
      <c r="AP13" s="363"/>
      <c r="AQ13" s="363"/>
      <c r="AR13" s="363"/>
      <c r="AS13" s="363"/>
      <c r="AT13" s="364"/>
      <c r="AU13" s="464" t="s">
        <v>127</v>
      </c>
      <c r="AV13" s="465"/>
      <c r="AW13" s="465"/>
      <c r="AX13" s="465"/>
      <c r="AY13" s="420" t="s">
        <v>133</v>
      </c>
      <c r="AZ13" s="421"/>
      <c r="BA13" s="421"/>
      <c r="BB13" s="421"/>
      <c r="BC13" s="421"/>
      <c r="BD13" s="421"/>
      <c r="BE13" s="421"/>
      <c r="BF13" s="421"/>
      <c r="BG13" s="421"/>
      <c r="BH13" s="421"/>
      <c r="BI13" s="421"/>
      <c r="BJ13" s="421"/>
      <c r="BK13" s="421"/>
      <c r="BL13" s="421"/>
      <c r="BM13" s="422"/>
      <c r="BN13" s="406">
        <v>-48272</v>
      </c>
      <c r="BO13" s="407"/>
      <c r="BP13" s="407"/>
      <c r="BQ13" s="407"/>
      <c r="BR13" s="407"/>
      <c r="BS13" s="407"/>
      <c r="BT13" s="407"/>
      <c r="BU13" s="408"/>
      <c r="BV13" s="406">
        <v>-14765</v>
      </c>
      <c r="BW13" s="407"/>
      <c r="BX13" s="407"/>
      <c r="BY13" s="407"/>
      <c r="BZ13" s="407"/>
      <c r="CA13" s="407"/>
      <c r="CB13" s="407"/>
      <c r="CC13" s="408"/>
      <c r="CD13" s="446" t="s">
        <v>134</v>
      </c>
      <c r="CE13" s="366"/>
      <c r="CF13" s="366"/>
      <c r="CG13" s="366"/>
      <c r="CH13" s="366"/>
      <c r="CI13" s="366"/>
      <c r="CJ13" s="366"/>
      <c r="CK13" s="366"/>
      <c r="CL13" s="366"/>
      <c r="CM13" s="366"/>
      <c r="CN13" s="366"/>
      <c r="CO13" s="366"/>
      <c r="CP13" s="366"/>
      <c r="CQ13" s="366"/>
      <c r="CR13" s="366"/>
      <c r="CS13" s="447"/>
      <c r="CT13" s="403">
        <v>4.8</v>
      </c>
      <c r="CU13" s="404"/>
      <c r="CV13" s="404"/>
      <c r="CW13" s="404"/>
      <c r="CX13" s="404"/>
      <c r="CY13" s="404"/>
      <c r="CZ13" s="404"/>
      <c r="DA13" s="405"/>
      <c r="DB13" s="403">
        <v>4.8</v>
      </c>
      <c r="DC13" s="404"/>
      <c r="DD13" s="404"/>
      <c r="DE13" s="404"/>
      <c r="DF13" s="404"/>
      <c r="DG13" s="404"/>
      <c r="DH13" s="404"/>
      <c r="DI13" s="405"/>
    </row>
    <row r="14" spans="1:119" ht="18.75" customHeight="1" thickBot="1" x14ac:dyDescent="0.25">
      <c r="A14" s="163"/>
      <c r="B14" s="515"/>
      <c r="C14" s="516"/>
      <c r="D14" s="516"/>
      <c r="E14" s="516"/>
      <c r="F14" s="516"/>
      <c r="G14" s="516"/>
      <c r="H14" s="516"/>
      <c r="I14" s="516"/>
      <c r="J14" s="516"/>
      <c r="K14" s="517"/>
      <c r="L14" s="480" t="s">
        <v>135</v>
      </c>
      <c r="M14" s="533"/>
      <c r="N14" s="533"/>
      <c r="O14" s="533"/>
      <c r="P14" s="533"/>
      <c r="Q14" s="534"/>
      <c r="R14" s="493">
        <v>6979</v>
      </c>
      <c r="S14" s="494"/>
      <c r="T14" s="494"/>
      <c r="U14" s="494"/>
      <c r="V14" s="495"/>
      <c r="W14" s="497"/>
      <c r="X14" s="395"/>
      <c r="Y14" s="395"/>
      <c r="Z14" s="395"/>
      <c r="AA14" s="395"/>
      <c r="AB14" s="396"/>
      <c r="AC14" s="486">
        <v>44.5</v>
      </c>
      <c r="AD14" s="487"/>
      <c r="AE14" s="487"/>
      <c r="AF14" s="487"/>
      <c r="AG14" s="488"/>
      <c r="AH14" s="486">
        <v>45.6</v>
      </c>
      <c r="AI14" s="487"/>
      <c r="AJ14" s="487"/>
      <c r="AK14" s="487"/>
      <c r="AL14" s="489"/>
      <c r="AM14" s="463"/>
      <c r="AN14" s="363"/>
      <c r="AO14" s="363"/>
      <c r="AP14" s="363"/>
      <c r="AQ14" s="363"/>
      <c r="AR14" s="363"/>
      <c r="AS14" s="363"/>
      <c r="AT14" s="364"/>
      <c r="AU14" s="464"/>
      <c r="AV14" s="465"/>
      <c r="AW14" s="465"/>
      <c r="AX14" s="465"/>
      <c r="AY14" s="420"/>
      <c r="AZ14" s="421"/>
      <c r="BA14" s="421"/>
      <c r="BB14" s="421"/>
      <c r="BC14" s="421"/>
      <c r="BD14" s="421"/>
      <c r="BE14" s="421"/>
      <c r="BF14" s="421"/>
      <c r="BG14" s="421"/>
      <c r="BH14" s="421"/>
      <c r="BI14" s="421"/>
      <c r="BJ14" s="421"/>
      <c r="BK14" s="421"/>
      <c r="BL14" s="421"/>
      <c r="BM14" s="422"/>
      <c r="BN14" s="406"/>
      <c r="BO14" s="407"/>
      <c r="BP14" s="407"/>
      <c r="BQ14" s="407"/>
      <c r="BR14" s="407"/>
      <c r="BS14" s="407"/>
      <c r="BT14" s="407"/>
      <c r="BU14" s="408"/>
      <c r="BV14" s="406"/>
      <c r="BW14" s="407"/>
      <c r="BX14" s="407"/>
      <c r="BY14" s="407"/>
      <c r="BZ14" s="407"/>
      <c r="CA14" s="407"/>
      <c r="CB14" s="407"/>
      <c r="CC14" s="408"/>
      <c r="CD14" s="443" t="s">
        <v>136</v>
      </c>
      <c r="CE14" s="444"/>
      <c r="CF14" s="444"/>
      <c r="CG14" s="444"/>
      <c r="CH14" s="444"/>
      <c r="CI14" s="444"/>
      <c r="CJ14" s="444"/>
      <c r="CK14" s="444"/>
      <c r="CL14" s="444"/>
      <c r="CM14" s="444"/>
      <c r="CN14" s="444"/>
      <c r="CO14" s="444"/>
      <c r="CP14" s="444"/>
      <c r="CQ14" s="444"/>
      <c r="CR14" s="444"/>
      <c r="CS14" s="445"/>
      <c r="CT14" s="503" t="s">
        <v>121</v>
      </c>
      <c r="CU14" s="504"/>
      <c r="CV14" s="504"/>
      <c r="CW14" s="504"/>
      <c r="CX14" s="504"/>
      <c r="CY14" s="504"/>
      <c r="CZ14" s="504"/>
      <c r="DA14" s="505"/>
      <c r="DB14" s="503" t="s">
        <v>121</v>
      </c>
      <c r="DC14" s="504"/>
      <c r="DD14" s="504"/>
      <c r="DE14" s="504"/>
      <c r="DF14" s="504"/>
      <c r="DG14" s="504"/>
      <c r="DH14" s="504"/>
      <c r="DI14" s="505"/>
    </row>
    <row r="15" spans="1:119" ht="18.75" customHeight="1" x14ac:dyDescent="0.2">
      <c r="A15" s="163"/>
      <c r="B15" s="515"/>
      <c r="C15" s="516"/>
      <c r="D15" s="516"/>
      <c r="E15" s="516"/>
      <c r="F15" s="516"/>
      <c r="G15" s="516"/>
      <c r="H15" s="516"/>
      <c r="I15" s="516"/>
      <c r="J15" s="516"/>
      <c r="K15" s="517"/>
      <c r="L15" s="172"/>
      <c r="M15" s="490" t="s">
        <v>130</v>
      </c>
      <c r="N15" s="491"/>
      <c r="O15" s="491"/>
      <c r="P15" s="491"/>
      <c r="Q15" s="492"/>
      <c r="R15" s="493">
        <v>6377</v>
      </c>
      <c r="S15" s="494"/>
      <c r="T15" s="494"/>
      <c r="U15" s="494"/>
      <c r="V15" s="495"/>
      <c r="W15" s="496" t="s">
        <v>137</v>
      </c>
      <c r="X15" s="392"/>
      <c r="Y15" s="392"/>
      <c r="Z15" s="392"/>
      <c r="AA15" s="392"/>
      <c r="AB15" s="393"/>
      <c r="AC15" s="359">
        <v>670</v>
      </c>
      <c r="AD15" s="360"/>
      <c r="AE15" s="360"/>
      <c r="AF15" s="360"/>
      <c r="AG15" s="361"/>
      <c r="AH15" s="359">
        <v>685</v>
      </c>
      <c r="AI15" s="360"/>
      <c r="AJ15" s="360"/>
      <c r="AK15" s="360"/>
      <c r="AL15" s="419"/>
      <c r="AM15" s="463"/>
      <c r="AN15" s="363"/>
      <c r="AO15" s="363"/>
      <c r="AP15" s="363"/>
      <c r="AQ15" s="363"/>
      <c r="AR15" s="363"/>
      <c r="AS15" s="363"/>
      <c r="AT15" s="364"/>
      <c r="AU15" s="464"/>
      <c r="AV15" s="465"/>
      <c r="AW15" s="465"/>
      <c r="AX15" s="465"/>
      <c r="AY15" s="432" t="s">
        <v>138</v>
      </c>
      <c r="AZ15" s="433"/>
      <c r="BA15" s="433"/>
      <c r="BB15" s="433"/>
      <c r="BC15" s="433"/>
      <c r="BD15" s="433"/>
      <c r="BE15" s="433"/>
      <c r="BF15" s="433"/>
      <c r="BG15" s="433"/>
      <c r="BH15" s="433"/>
      <c r="BI15" s="433"/>
      <c r="BJ15" s="433"/>
      <c r="BK15" s="433"/>
      <c r="BL15" s="433"/>
      <c r="BM15" s="434"/>
      <c r="BN15" s="435">
        <v>1304109</v>
      </c>
      <c r="BO15" s="436"/>
      <c r="BP15" s="436"/>
      <c r="BQ15" s="436"/>
      <c r="BR15" s="436"/>
      <c r="BS15" s="436"/>
      <c r="BT15" s="436"/>
      <c r="BU15" s="437"/>
      <c r="BV15" s="435">
        <v>1271418</v>
      </c>
      <c r="BW15" s="436"/>
      <c r="BX15" s="436"/>
      <c r="BY15" s="436"/>
      <c r="BZ15" s="436"/>
      <c r="CA15" s="436"/>
      <c r="CB15" s="436"/>
      <c r="CC15" s="437"/>
      <c r="CD15" s="506" t="s">
        <v>139</v>
      </c>
      <c r="CE15" s="507"/>
      <c r="CF15" s="507"/>
      <c r="CG15" s="507"/>
      <c r="CH15" s="507"/>
      <c r="CI15" s="507"/>
      <c r="CJ15" s="507"/>
      <c r="CK15" s="507"/>
      <c r="CL15" s="507"/>
      <c r="CM15" s="507"/>
      <c r="CN15" s="507"/>
      <c r="CO15" s="507"/>
      <c r="CP15" s="507"/>
      <c r="CQ15" s="507"/>
      <c r="CR15" s="507"/>
      <c r="CS15" s="508"/>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515"/>
      <c r="C16" s="516"/>
      <c r="D16" s="516"/>
      <c r="E16" s="516"/>
      <c r="F16" s="516"/>
      <c r="G16" s="516"/>
      <c r="H16" s="516"/>
      <c r="I16" s="516"/>
      <c r="J16" s="516"/>
      <c r="K16" s="517"/>
      <c r="L16" s="480" t="s">
        <v>140</v>
      </c>
      <c r="M16" s="481"/>
      <c r="N16" s="481"/>
      <c r="O16" s="481"/>
      <c r="P16" s="481"/>
      <c r="Q16" s="482"/>
      <c r="R16" s="483" t="s">
        <v>141</v>
      </c>
      <c r="S16" s="484"/>
      <c r="T16" s="484"/>
      <c r="U16" s="484"/>
      <c r="V16" s="485"/>
      <c r="W16" s="497"/>
      <c r="X16" s="395"/>
      <c r="Y16" s="395"/>
      <c r="Z16" s="395"/>
      <c r="AA16" s="395"/>
      <c r="AB16" s="396"/>
      <c r="AC16" s="486">
        <v>16.399999999999999</v>
      </c>
      <c r="AD16" s="487"/>
      <c r="AE16" s="487"/>
      <c r="AF16" s="487"/>
      <c r="AG16" s="488"/>
      <c r="AH16" s="486">
        <v>16.2</v>
      </c>
      <c r="AI16" s="487"/>
      <c r="AJ16" s="487"/>
      <c r="AK16" s="487"/>
      <c r="AL16" s="489"/>
      <c r="AM16" s="463"/>
      <c r="AN16" s="363"/>
      <c r="AO16" s="363"/>
      <c r="AP16" s="363"/>
      <c r="AQ16" s="363"/>
      <c r="AR16" s="363"/>
      <c r="AS16" s="363"/>
      <c r="AT16" s="364"/>
      <c r="AU16" s="464"/>
      <c r="AV16" s="465"/>
      <c r="AW16" s="465"/>
      <c r="AX16" s="465"/>
      <c r="AY16" s="420" t="s">
        <v>142</v>
      </c>
      <c r="AZ16" s="421"/>
      <c r="BA16" s="421"/>
      <c r="BB16" s="421"/>
      <c r="BC16" s="421"/>
      <c r="BD16" s="421"/>
      <c r="BE16" s="421"/>
      <c r="BF16" s="421"/>
      <c r="BG16" s="421"/>
      <c r="BH16" s="421"/>
      <c r="BI16" s="421"/>
      <c r="BJ16" s="421"/>
      <c r="BK16" s="421"/>
      <c r="BL16" s="421"/>
      <c r="BM16" s="422"/>
      <c r="BN16" s="406">
        <v>2930185</v>
      </c>
      <c r="BO16" s="407"/>
      <c r="BP16" s="407"/>
      <c r="BQ16" s="407"/>
      <c r="BR16" s="407"/>
      <c r="BS16" s="407"/>
      <c r="BT16" s="407"/>
      <c r="BU16" s="408"/>
      <c r="BV16" s="406">
        <v>2888642</v>
      </c>
      <c r="BW16" s="407"/>
      <c r="BX16" s="407"/>
      <c r="BY16" s="407"/>
      <c r="BZ16" s="407"/>
      <c r="CA16" s="407"/>
      <c r="CB16" s="407"/>
      <c r="CC16" s="408"/>
      <c r="CD16" s="176"/>
      <c r="CE16" s="438"/>
      <c r="CF16" s="438"/>
      <c r="CG16" s="438"/>
      <c r="CH16" s="438"/>
      <c r="CI16" s="438"/>
      <c r="CJ16" s="438"/>
      <c r="CK16" s="438"/>
      <c r="CL16" s="438"/>
      <c r="CM16" s="438"/>
      <c r="CN16" s="438"/>
      <c r="CO16" s="438"/>
      <c r="CP16" s="438"/>
      <c r="CQ16" s="438"/>
      <c r="CR16" s="438"/>
      <c r="CS16" s="439"/>
      <c r="CT16" s="403"/>
      <c r="CU16" s="404"/>
      <c r="CV16" s="404"/>
      <c r="CW16" s="404"/>
      <c r="CX16" s="404"/>
      <c r="CY16" s="404"/>
      <c r="CZ16" s="404"/>
      <c r="DA16" s="405"/>
      <c r="DB16" s="403"/>
      <c r="DC16" s="404"/>
      <c r="DD16" s="404"/>
      <c r="DE16" s="404"/>
      <c r="DF16" s="404"/>
      <c r="DG16" s="404"/>
      <c r="DH16" s="404"/>
      <c r="DI16" s="405"/>
    </row>
    <row r="17" spans="1:113" ht="18.75" customHeight="1" thickBot="1" x14ac:dyDescent="0.25">
      <c r="A17" s="163"/>
      <c r="B17" s="518"/>
      <c r="C17" s="519"/>
      <c r="D17" s="519"/>
      <c r="E17" s="519"/>
      <c r="F17" s="519"/>
      <c r="G17" s="519"/>
      <c r="H17" s="519"/>
      <c r="I17" s="519"/>
      <c r="J17" s="519"/>
      <c r="K17" s="520"/>
      <c r="L17" s="177"/>
      <c r="M17" s="499" t="s">
        <v>143</v>
      </c>
      <c r="N17" s="500"/>
      <c r="O17" s="500"/>
      <c r="P17" s="500"/>
      <c r="Q17" s="501"/>
      <c r="R17" s="483" t="s">
        <v>144</v>
      </c>
      <c r="S17" s="484"/>
      <c r="T17" s="484"/>
      <c r="U17" s="484"/>
      <c r="V17" s="485"/>
      <c r="W17" s="496" t="s">
        <v>145</v>
      </c>
      <c r="X17" s="392"/>
      <c r="Y17" s="392"/>
      <c r="Z17" s="392"/>
      <c r="AA17" s="392"/>
      <c r="AB17" s="393"/>
      <c r="AC17" s="359">
        <v>1600</v>
      </c>
      <c r="AD17" s="360"/>
      <c r="AE17" s="360"/>
      <c r="AF17" s="360"/>
      <c r="AG17" s="361"/>
      <c r="AH17" s="359">
        <v>1620</v>
      </c>
      <c r="AI17" s="360"/>
      <c r="AJ17" s="360"/>
      <c r="AK17" s="360"/>
      <c r="AL17" s="419"/>
      <c r="AM17" s="463"/>
      <c r="AN17" s="363"/>
      <c r="AO17" s="363"/>
      <c r="AP17" s="363"/>
      <c r="AQ17" s="363"/>
      <c r="AR17" s="363"/>
      <c r="AS17" s="363"/>
      <c r="AT17" s="364"/>
      <c r="AU17" s="464"/>
      <c r="AV17" s="465"/>
      <c r="AW17" s="465"/>
      <c r="AX17" s="465"/>
      <c r="AY17" s="420" t="s">
        <v>146</v>
      </c>
      <c r="AZ17" s="421"/>
      <c r="BA17" s="421"/>
      <c r="BB17" s="421"/>
      <c r="BC17" s="421"/>
      <c r="BD17" s="421"/>
      <c r="BE17" s="421"/>
      <c r="BF17" s="421"/>
      <c r="BG17" s="421"/>
      <c r="BH17" s="421"/>
      <c r="BI17" s="421"/>
      <c r="BJ17" s="421"/>
      <c r="BK17" s="421"/>
      <c r="BL17" s="421"/>
      <c r="BM17" s="422"/>
      <c r="BN17" s="406">
        <v>1644804</v>
      </c>
      <c r="BO17" s="407"/>
      <c r="BP17" s="407"/>
      <c r="BQ17" s="407"/>
      <c r="BR17" s="407"/>
      <c r="BS17" s="407"/>
      <c r="BT17" s="407"/>
      <c r="BU17" s="408"/>
      <c r="BV17" s="406">
        <v>1602349</v>
      </c>
      <c r="BW17" s="407"/>
      <c r="BX17" s="407"/>
      <c r="BY17" s="407"/>
      <c r="BZ17" s="407"/>
      <c r="CA17" s="407"/>
      <c r="CB17" s="407"/>
      <c r="CC17" s="408"/>
      <c r="CD17" s="176"/>
      <c r="CE17" s="438"/>
      <c r="CF17" s="438"/>
      <c r="CG17" s="438"/>
      <c r="CH17" s="438"/>
      <c r="CI17" s="438"/>
      <c r="CJ17" s="438"/>
      <c r="CK17" s="438"/>
      <c r="CL17" s="438"/>
      <c r="CM17" s="438"/>
      <c r="CN17" s="438"/>
      <c r="CO17" s="438"/>
      <c r="CP17" s="438"/>
      <c r="CQ17" s="438"/>
      <c r="CR17" s="438"/>
      <c r="CS17" s="439"/>
      <c r="CT17" s="403"/>
      <c r="CU17" s="404"/>
      <c r="CV17" s="404"/>
      <c r="CW17" s="404"/>
      <c r="CX17" s="404"/>
      <c r="CY17" s="404"/>
      <c r="CZ17" s="404"/>
      <c r="DA17" s="405"/>
      <c r="DB17" s="403"/>
      <c r="DC17" s="404"/>
      <c r="DD17" s="404"/>
      <c r="DE17" s="404"/>
      <c r="DF17" s="404"/>
      <c r="DG17" s="404"/>
      <c r="DH17" s="404"/>
      <c r="DI17" s="405"/>
    </row>
    <row r="18" spans="1:113" ht="18.75" customHeight="1" thickBot="1" x14ac:dyDescent="0.25">
      <c r="A18" s="163"/>
      <c r="B18" s="456" t="s">
        <v>147</v>
      </c>
      <c r="C18" s="457"/>
      <c r="D18" s="457"/>
      <c r="E18" s="458"/>
      <c r="F18" s="458"/>
      <c r="G18" s="458"/>
      <c r="H18" s="458"/>
      <c r="I18" s="458"/>
      <c r="J18" s="458"/>
      <c r="K18" s="458"/>
      <c r="L18" s="459">
        <v>64.14</v>
      </c>
      <c r="M18" s="459"/>
      <c r="N18" s="459"/>
      <c r="O18" s="459"/>
      <c r="P18" s="459"/>
      <c r="Q18" s="459"/>
      <c r="R18" s="460"/>
      <c r="S18" s="460"/>
      <c r="T18" s="460"/>
      <c r="U18" s="460"/>
      <c r="V18" s="461"/>
      <c r="W18" s="477"/>
      <c r="X18" s="478"/>
      <c r="Y18" s="478"/>
      <c r="Z18" s="478"/>
      <c r="AA18" s="478"/>
      <c r="AB18" s="502"/>
      <c r="AC18" s="376">
        <v>39.1</v>
      </c>
      <c r="AD18" s="377"/>
      <c r="AE18" s="377"/>
      <c r="AF18" s="377"/>
      <c r="AG18" s="462"/>
      <c r="AH18" s="376">
        <v>38.200000000000003</v>
      </c>
      <c r="AI18" s="377"/>
      <c r="AJ18" s="377"/>
      <c r="AK18" s="377"/>
      <c r="AL18" s="378"/>
      <c r="AM18" s="463"/>
      <c r="AN18" s="363"/>
      <c r="AO18" s="363"/>
      <c r="AP18" s="363"/>
      <c r="AQ18" s="363"/>
      <c r="AR18" s="363"/>
      <c r="AS18" s="363"/>
      <c r="AT18" s="364"/>
      <c r="AU18" s="464"/>
      <c r="AV18" s="465"/>
      <c r="AW18" s="465"/>
      <c r="AX18" s="465"/>
      <c r="AY18" s="420" t="s">
        <v>148</v>
      </c>
      <c r="AZ18" s="421"/>
      <c r="BA18" s="421"/>
      <c r="BB18" s="421"/>
      <c r="BC18" s="421"/>
      <c r="BD18" s="421"/>
      <c r="BE18" s="421"/>
      <c r="BF18" s="421"/>
      <c r="BG18" s="421"/>
      <c r="BH18" s="421"/>
      <c r="BI18" s="421"/>
      <c r="BJ18" s="421"/>
      <c r="BK18" s="421"/>
      <c r="BL18" s="421"/>
      <c r="BM18" s="422"/>
      <c r="BN18" s="406">
        <v>2785235</v>
      </c>
      <c r="BO18" s="407"/>
      <c r="BP18" s="407"/>
      <c r="BQ18" s="407"/>
      <c r="BR18" s="407"/>
      <c r="BS18" s="407"/>
      <c r="BT18" s="407"/>
      <c r="BU18" s="408"/>
      <c r="BV18" s="406">
        <v>2797806</v>
      </c>
      <c r="BW18" s="407"/>
      <c r="BX18" s="407"/>
      <c r="BY18" s="407"/>
      <c r="BZ18" s="407"/>
      <c r="CA18" s="407"/>
      <c r="CB18" s="407"/>
      <c r="CC18" s="408"/>
      <c r="CD18" s="176"/>
      <c r="CE18" s="438"/>
      <c r="CF18" s="438"/>
      <c r="CG18" s="438"/>
      <c r="CH18" s="438"/>
      <c r="CI18" s="438"/>
      <c r="CJ18" s="438"/>
      <c r="CK18" s="438"/>
      <c r="CL18" s="438"/>
      <c r="CM18" s="438"/>
      <c r="CN18" s="438"/>
      <c r="CO18" s="438"/>
      <c r="CP18" s="438"/>
      <c r="CQ18" s="438"/>
      <c r="CR18" s="438"/>
      <c r="CS18" s="439"/>
      <c r="CT18" s="403"/>
      <c r="CU18" s="404"/>
      <c r="CV18" s="404"/>
      <c r="CW18" s="404"/>
      <c r="CX18" s="404"/>
      <c r="CY18" s="404"/>
      <c r="CZ18" s="404"/>
      <c r="DA18" s="405"/>
      <c r="DB18" s="403"/>
      <c r="DC18" s="404"/>
      <c r="DD18" s="404"/>
      <c r="DE18" s="404"/>
      <c r="DF18" s="404"/>
      <c r="DG18" s="404"/>
      <c r="DH18" s="404"/>
      <c r="DI18" s="405"/>
    </row>
    <row r="19" spans="1:113" ht="18.75" customHeight="1" thickBot="1" x14ac:dyDescent="0.25">
      <c r="A19" s="163"/>
      <c r="B19" s="456" t="s">
        <v>149</v>
      </c>
      <c r="C19" s="457"/>
      <c r="D19" s="457"/>
      <c r="E19" s="458"/>
      <c r="F19" s="458"/>
      <c r="G19" s="458"/>
      <c r="H19" s="458"/>
      <c r="I19" s="458"/>
      <c r="J19" s="458"/>
      <c r="K19" s="458"/>
      <c r="L19" s="466">
        <v>108</v>
      </c>
      <c r="M19" s="466"/>
      <c r="N19" s="466"/>
      <c r="O19" s="466"/>
      <c r="P19" s="466"/>
      <c r="Q19" s="466"/>
      <c r="R19" s="467"/>
      <c r="S19" s="467"/>
      <c r="T19" s="467"/>
      <c r="U19" s="467"/>
      <c r="V19" s="468"/>
      <c r="W19" s="475"/>
      <c r="X19" s="476"/>
      <c r="Y19" s="476"/>
      <c r="Z19" s="476"/>
      <c r="AA19" s="476"/>
      <c r="AB19" s="476"/>
      <c r="AC19" s="479"/>
      <c r="AD19" s="479"/>
      <c r="AE19" s="479"/>
      <c r="AF19" s="479"/>
      <c r="AG19" s="479"/>
      <c r="AH19" s="479"/>
      <c r="AI19" s="479"/>
      <c r="AJ19" s="479"/>
      <c r="AK19" s="479"/>
      <c r="AL19" s="498"/>
      <c r="AM19" s="463"/>
      <c r="AN19" s="363"/>
      <c r="AO19" s="363"/>
      <c r="AP19" s="363"/>
      <c r="AQ19" s="363"/>
      <c r="AR19" s="363"/>
      <c r="AS19" s="363"/>
      <c r="AT19" s="364"/>
      <c r="AU19" s="464"/>
      <c r="AV19" s="465"/>
      <c r="AW19" s="465"/>
      <c r="AX19" s="465"/>
      <c r="AY19" s="420" t="s">
        <v>150</v>
      </c>
      <c r="AZ19" s="421"/>
      <c r="BA19" s="421"/>
      <c r="BB19" s="421"/>
      <c r="BC19" s="421"/>
      <c r="BD19" s="421"/>
      <c r="BE19" s="421"/>
      <c r="BF19" s="421"/>
      <c r="BG19" s="421"/>
      <c r="BH19" s="421"/>
      <c r="BI19" s="421"/>
      <c r="BJ19" s="421"/>
      <c r="BK19" s="421"/>
      <c r="BL19" s="421"/>
      <c r="BM19" s="422"/>
      <c r="BN19" s="406">
        <v>3808647</v>
      </c>
      <c r="BO19" s="407"/>
      <c r="BP19" s="407"/>
      <c r="BQ19" s="407"/>
      <c r="BR19" s="407"/>
      <c r="BS19" s="407"/>
      <c r="BT19" s="407"/>
      <c r="BU19" s="408"/>
      <c r="BV19" s="406">
        <v>3849239</v>
      </c>
      <c r="BW19" s="407"/>
      <c r="BX19" s="407"/>
      <c r="BY19" s="407"/>
      <c r="BZ19" s="407"/>
      <c r="CA19" s="407"/>
      <c r="CB19" s="407"/>
      <c r="CC19" s="408"/>
      <c r="CD19" s="176"/>
      <c r="CE19" s="438"/>
      <c r="CF19" s="438"/>
      <c r="CG19" s="438"/>
      <c r="CH19" s="438"/>
      <c r="CI19" s="438"/>
      <c r="CJ19" s="438"/>
      <c r="CK19" s="438"/>
      <c r="CL19" s="438"/>
      <c r="CM19" s="438"/>
      <c r="CN19" s="438"/>
      <c r="CO19" s="438"/>
      <c r="CP19" s="438"/>
      <c r="CQ19" s="438"/>
      <c r="CR19" s="438"/>
      <c r="CS19" s="439"/>
      <c r="CT19" s="403"/>
      <c r="CU19" s="404"/>
      <c r="CV19" s="404"/>
      <c r="CW19" s="404"/>
      <c r="CX19" s="404"/>
      <c r="CY19" s="404"/>
      <c r="CZ19" s="404"/>
      <c r="DA19" s="405"/>
      <c r="DB19" s="403"/>
      <c r="DC19" s="404"/>
      <c r="DD19" s="404"/>
      <c r="DE19" s="404"/>
      <c r="DF19" s="404"/>
      <c r="DG19" s="404"/>
      <c r="DH19" s="404"/>
      <c r="DI19" s="405"/>
    </row>
    <row r="20" spans="1:113" ht="18.75" customHeight="1" thickBot="1" x14ac:dyDescent="0.25">
      <c r="A20" s="163"/>
      <c r="B20" s="456" t="s">
        <v>151</v>
      </c>
      <c r="C20" s="457"/>
      <c r="D20" s="457"/>
      <c r="E20" s="458"/>
      <c r="F20" s="458"/>
      <c r="G20" s="458"/>
      <c r="H20" s="458"/>
      <c r="I20" s="458"/>
      <c r="J20" s="458"/>
      <c r="K20" s="458"/>
      <c r="L20" s="466">
        <v>2601</v>
      </c>
      <c r="M20" s="466"/>
      <c r="N20" s="466"/>
      <c r="O20" s="466"/>
      <c r="P20" s="466"/>
      <c r="Q20" s="466"/>
      <c r="R20" s="467"/>
      <c r="S20" s="467"/>
      <c r="T20" s="467"/>
      <c r="U20" s="467"/>
      <c r="V20" s="468"/>
      <c r="W20" s="477"/>
      <c r="X20" s="478"/>
      <c r="Y20" s="478"/>
      <c r="Z20" s="478"/>
      <c r="AA20" s="478"/>
      <c r="AB20" s="478"/>
      <c r="AC20" s="469"/>
      <c r="AD20" s="469"/>
      <c r="AE20" s="469"/>
      <c r="AF20" s="469"/>
      <c r="AG20" s="469"/>
      <c r="AH20" s="469"/>
      <c r="AI20" s="469"/>
      <c r="AJ20" s="469"/>
      <c r="AK20" s="469"/>
      <c r="AL20" s="470"/>
      <c r="AM20" s="471"/>
      <c r="AN20" s="368"/>
      <c r="AO20" s="368"/>
      <c r="AP20" s="368"/>
      <c r="AQ20" s="368"/>
      <c r="AR20" s="368"/>
      <c r="AS20" s="368"/>
      <c r="AT20" s="369"/>
      <c r="AU20" s="472"/>
      <c r="AV20" s="473"/>
      <c r="AW20" s="473"/>
      <c r="AX20" s="474"/>
      <c r="AY20" s="420"/>
      <c r="AZ20" s="421"/>
      <c r="BA20" s="421"/>
      <c r="BB20" s="421"/>
      <c r="BC20" s="421"/>
      <c r="BD20" s="421"/>
      <c r="BE20" s="421"/>
      <c r="BF20" s="421"/>
      <c r="BG20" s="421"/>
      <c r="BH20" s="421"/>
      <c r="BI20" s="421"/>
      <c r="BJ20" s="421"/>
      <c r="BK20" s="421"/>
      <c r="BL20" s="421"/>
      <c r="BM20" s="422"/>
      <c r="BN20" s="406"/>
      <c r="BO20" s="407"/>
      <c r="BP20" s="407"/>
      <c r="BQ20" s="407"/>
      <c r="BR20" s="407"/>
      <c r="BS20" s="407"/>
      <c r="BT20" s="407"/>
      <c r="BU20" s="408"/>
      <c r="BV20" s="406"/>
      <c r="BW20" s="407"/>
      <c r="BX20" s="407"/>
      <c r="BY20" s="407"/>
      <c r="BZ20" s="407"/>
      <c r="CA20" s="407"/>
      <c r="CB20" s="407"/>
      <c r="CC20" s="408"/>
      <c r="CD20" s="176"/>
      <c r="CE20" s="438"/>
      <c r="CF20" s="438"/>
      <c r="CG20" s="438"/>
      <c r="CH20" s="438"/>
      <c r="CI20" s="438"/>
      <c r="CJ20" s="438"/>
      <c r="CK20" s="438"/>
      <c r="CL20" s="438"/>
      <c r="CM20" s="438"/>
      <c r="CN20" s="438"/>
      <c r="CO20" s="438"/>
      <c r="CP20" s="438"/>
      <c r="CQ20" s="438"/>
      <c r="CR20" s="438"/>
      <c r="CS20" s="439"/>
      <c r="CT20" s="403"/>
      <c r="CU20" s="404"/>
      <c r="CV20" s="404"/>
      <c r="CW20" s="404"/>
      <c r="CX20" s="404"/>
      <c r="CY20" s="404"/>
      <c r="CZ20" s="404"/>
      <c r="DA20" s="405"/>
      <c r="DB20" s="403"/>
      <c r="DC20" s="404"/>
      <c r="DD20" s="404"/>
      <c r="DE20" s="404"/>
      <c r="DF20" s="404"/>
      <c r="DG20" s="404"/>
      <c r="DH20" s="404"/>
      <c r="DI20" s="405"/>
    </row>
    <row r="21" spans="1:113" ht="18.75" customHeight="1" thickBot="1" x14ac:dyDescent="0.25">
      <c r="A21" s="163"/>
      <c r="B21" s="453" t="s">
        <v>152</v>
      </c>
      <c r="C21" s="454"/>
      <c r="D21" s="454"/>
      <c r="E21" s="454"/>
      <c r="F21" s="454"/>
      <c r="G21" s="454"/>
      <c r="H21" s="454"/>
      <c r="I21" s="454"/>
      <c r="J21" s="454"/>
      <c r="K21" s="454"/>
      <c r="L21" s="454"/>
      <c r="M21" s="454"/>
      <c r="N21" s="454"/>
      <c r="O21" s="454"/>
      <c r="P21" s="454"/>
      <c r="Q21" s="454"/>
      <c r="R21" s="454"/>
      <c r="S21" s="454"/>
      <c r="T21" s="454"/>
      <c r="U21" s="454"/>
      <c r="V21" s="454"/>
      <c r="W21" s="454"/>
      <c r="X21" s="454"/>
      <c r="Y21" s="454"/>
      <c r="Z21" s="454"/>
      <c r="AA21" s="454"/>
      <c r="AB21" s="454"/>
      <c r="AC21" s="454"/>
      <c r="AD21" s="454"/>
      <c r="AE21" s="454"/>
      <c r="AF21" s="454"/>
      <c r="AG21" s="454"/>
      <c r="AH21" s="454"/>
      <c r="AI21" s="454"/>
      <c r="AJ21" s="454"/>
      <c r="AK21" s="454"/>
      <c r="AL21" s="454"/>
      <c r="AM21" s="454"/>
      <c r="AN21" s="454"/>
      <c r="AO21" s="454"/>
      <c r="AP21" s="454"/>
      <c r="AQ21" s="454"/>
      <c r="AR21" s="454"/>
      <c r="AS21" s="454"/>
      <c r="AT21" s="454"/>
      <c r="AU21" s="454"/>
      <c r="AV21" s="454"/>
      <c r="AW21" s="454"/>
      <c r="AX21" s="455"/>
      <c r="AY21" s="379"/>
      <c r="AZ21" s="380"/>
      <c r="BA21" s="380"/>
      <c r="BB21" s="380"/>
      <c r="BC21" s="380"/>
      <c r="BD21" s="380"/>
      <c r="BE21" s="380"/>
      <c r="BF21" s="380"/>
      <c r="BG21" s="380"/>
      <c r="BH21" s="380"/>
      <c r="BI21" s="380"/>
      <c r="BJ21" s="380"/>
      <c r="BK21" s="380"/>
      <c r="BL21" s="380"/>
      <c r="BM21" s="381"/>
      <c r="BN21" s="440"/>
      <c r="BO21" s="441"/>
      <c r="BP21" s="441"/>
      <c r="BQ21" s="441"/>
      <c r="BR21" s="441"/>
      <c r="BS21" s="441"/>
      <c r="BT21" s="441"/>
      <c r="BU21" s="442"/>
      <c r="BV21" s="440"/>
      <c r="BW21" s="441"/>
      <c r="BX21" s="441"/>
      <c r="BY21" s="441"/>
      <c r="BZ21" s="441"/>
      <c r="CA21" s="441"/>
      <c r="CB21" s="441"/>
      <c r="CC21" s="442"/>
      <c r="CD21" s="176"/>
      <c r="CE21" s="438"/>
      <c r="CF21" s="438"/>
      <c r="CG21" s="438"/>
      <c r="CH21" s="438"/>
      <c r="CI21" s="438"/>
      <c r="CJ21" s="438"/>
      <c r="CK21" s="438"/>
      <c r="CL21" s="438"/>
      <c r="CM21" s="438"/>
      <c r="CN21" s="438"/>
      <c r="CO21" s="438"/>
      <c r="CP21" s="438"/>
      <c r="CQ21" s="438"/>
      <c r="CR21" s="438"/>
      <c r="CS21" s="439"/>
      <c r="CT21" s="403"/>
      <c r="CU21" s="404"/>
      <c r="CV21" s="404"/>
      <c r="CW21" s="404"/>
      <c r="CX21" s="404"/>
      <c r="CY21" s="404"/>
      <c r="CZ21" s="404"/>
      <c r="DA21" s="405"/>
      <c r="DB21" s="403"/>
      <c r="DC21" s="404"/>
      <c r="DD21" s="404"/>
      <c r="DE21" s="404"/>
      <c r="DF21" s="404"/>
      <c r="DG21" s="404"/>
      <c r="DH21" s="404"/>
      <c r="DI21" s="405"/>
    </row>
    <row r="22" spans="1:113" ht="18.75" customHeight="1" x14ac:dyDescent="0.2">
      <c r="A22" s="163"/>
      <c r="B22" s="382" t="s">
        <v>153</v>
      </c>
      <c r="C22" s="383"/>
      <c r="D22" s="384"/>
      <c r="E22" s="391" t="s">
        <v>1</v>
      </c>
      <c r="F22" s="392"/>
      <c r="G22" s="392"/>
      <c r="H22" s="392"/>
      <c r="I22" s="392"/>
      <c r="J22" s="392"/>
      <c r="K22" s="393"/>
      <c r="L22" s="391" t="s">
        <v>154</v>
      </c>
      <c r="M22" s="392"/>
      <c r="N22" s="392"/>
      <c r="O22" s="392"/>
      <c r="P22" s="393"/>
      <c r="Q22" s="397" t="s">
        <v>155</v>
      </c>
      <c r="R22" s="398"/>
      <c r="S22" s="398"/>
      <c r="T22" s="398"/>
      <c r="U22" s="398"/>
      <c r="V22" s="399"/>
      <c r="W22" s="448" t="s">
        <v>156</v>
      </c>
      <c r="X22" s="383"/>
      <c r="Y22" s="384"/>
      <c r="Z22" s="391" t="s">
        <v>1</v>
      </c>
      <c r="AA22" s="392"/>
      <c r="AB22" s="392"/>
      <c r="AC22" s="392"/>
      <c r="AD22" s="392"/>
      <c r="AE22" s="392"/>
      <c r="AF22" s="392"/>
      <c r="AG22" s="393"/>
      <c r="AH22" s="409" t="s">
        <v>157</v>
      </c>
      <c r="AI22" s="392"/>
      <c r="AJ22" s="392"/>
      <c r="AK22" s="392"/>
      <c r="AL22" s="393"/>
      <c r="AM22" s="409" t="s">
        <v>158</v>
      </c>
      <c r="AN22" s="410"/>
      <c r="AO22" s="410"/>
      <c r="AP22" s="410"/>
      <c r="AQ22" s="410"/>
      <c r="AR22" s="411"/>
      <c r="AS22" s="397" t="s">
        <v>155</v>
      </c>
      <c r="AT22" s="398"/>
      <c r="AU22" s="398"/>
      <c r="AV22" s="398"/>
      <c r="AW22" s="398"/>
      <c r="AX22" s="415"/>
      <c r="AY22" s="432" t="s">
        <v>159</v>
      </c>
      <c r="AZ22" s="433"/>
      <c r="BA22" s="433"/>
      <c r="BB22" s="433"/>
      <c r="BC22" s="433"/>
      <c r="BD22" s="433"/>
      <c r="BE22" s="433"/>
      <c r="BF22" s="433"/>
      <c r="BG22" s="433"/>
      <c r="BH22" s="433"/>
      <c r="BI22" s="433"/>
      <c r="BJ22" s="433"/>
      <c r="BK22" s="433"/>
      <c r="BL22" s="433"/>
      <c r="BM22" s="434"/>
      <c r="BN22" s="435">
        <v>2759386</v>
      </c>
      <c r="BO22" s="436"/>
      <c r="BP22" s="436"/>
      <c r="BQ22" s="436"/>
      <c r="BR22" s="436"/>
      <c r="BS22" s="436"/>
      <c r="BT22" s="436"/>
      <c r="BU22" s="437"/>
      <c r="BV22" s="435">
        <v>2943930</v>
      </c>
      <c r="BW22" s="436"/>
      <c r="BX22" s="436"/>
      <c r="BY22" s="436"/>
      <c r="BZ22" s="436"/>
      <c r="CA22" s="436"/>
      <c r="CB22" s="436"/>
      <c r="CC22" s="437"/>
      <c r="CD22" s="176"/>
      <c r="CE22" s="438"/>
      <c r="CF22" s="438"/>
      <c r="CG22" s="438"/>
      <c r="CH22" s="438"/>
      <c r="CI22" s="438"/>
      <c r="CJ22" s="438"/>
      <c r="CK22" s="438"/>
      <c r="CL22" s="438"/>
      <c r="CM22" s="438"/>
      <c r="CN22" s="438"/>
      <c r="CO22" s="438"/>
      <c r="CP22" s="438"/>
      <c r="CQ22" s="438"/>
      <c r="CR22" s="438"/>
      <c r="CS22" s="439"/>
      <c r="CT22" s="403"/>
      <c r="CU22" s="404"/>
      <c r="CV22" s="404"/>
      <c r="CW22" s="404"/>
      <c r="CX22" s="404"/>
      <c r="CY22" s="404"/>
      <c r="CZ22" s="404"/>
      <c r="DA22" s="405"/>
      <c r="DB22" s="403"/>
      <c r="DC22" s="404"/>
      <c r="DD22" s="404"/>
      <c r="DE22" s="404"/>
      <c r="DF22" s="404"/>
      <c r="DG22" s="404"/>
      <c r="DH22" s="404"/>
      <c r="DI22" s="405"/>
    </row>
    <row r="23" spans="1:113" ht="18.75" customHeight="1" x14ac:dyDescent="0.2">
      <c r="A23" s="163"/>
      <c r="B23" s="385"/>
      <c r="C23" s="386"/>
      <c r="D23" s="387"/>
      <c r="E23" s="394"/>
      <c r="F23" s="395"/>
      <c r="G23" s="395"/>
      <c r="H23" s="395"/>
      <c r="I23" s="395"/>
      <c r="J23" s="395"/>
      <c r="K23" s="396"/>
      <c r="L23" s="394"/>
      <c r="M23" s="395"/>
      <c r="N23" s="395"/>
      <c r="O23" s="395"/>
      <c r="P23" s="396"/>
      <c r="Q23" s="400"/>
      <c r="R23" s="401"/>
      <c r="S23" s="401"/>
      <c r="T23" s="401"/>
      <c r="U23" s="401"/>
      <c r="V23" s="402"/>
      <c r="W23" s="449"/>
      <c r="X23" s="386"/>
      <c r="Y23" s="387"/>
      <c r="Z23" s="394"/>
      <c r="AA23" s="395"/>
      <c r="AB23" s="395"/>
      <c r="AC23" s="395"/>
      <c r="AD23" s="395"/>
      <c r="AE23" s="395"/>
      <c r="AF23" s="395"/>
      <c r="AG23" s="396"/>
      <c r="AH23" s="394"/>
      <c r="AI23" s="395"/>
      <c r="AJ23" s="395"/>
      <c r="AK23" s="395"/>
      <c r="AL23" s="396"/>
      <c r="AM23" s="412"/>
      <c r="AN23" s="413"/>
      <c r="AO23" s="413"/>
      <c r="AP23" s="413"/>
      <c r="AQ23" s="413"/>
      <c r="AR23" s="414"/>
      <c r="AS23" s="400"/>
      <c r="AT23" s="401"/>
      <c r="AU23" s="401"/>
      <c r="AV23" s="401"/>
      <c r="AW23" s="401"/>
      <c r="AX23" s="416"/>
      <c r="AY23" s="420" t="s">
        <v>160</v>
      </c>
      <c r="AZ23" s="421"/>
      <c r="BA23" s="421"/>
      <c r="BB23" s="421"/>
      <c r="BC23" s="421"/>
      <c r="BD23" s="421"/>
      <c r="BE23" s="421"/>
      <c r="BF23" s="421"/>
      <c r="BG23" s="421"/>
      <c r="BH23" s="421"/>
      <c r="BI23" s="421"/>
      <c r="BJ23" s="421"/>
      <c r="BK23" s="421"/>
      <c r="BL23" s="421"/>
      <c r="BM23" s="422"/>
      <c r="BN23" s="406">
        <v>2367740</v>
      </c>
      <c r="BO23" s="407"/>
      <c r="BP23" s="407"/>
      <c r="BQ23" s="407"/>
      <c r="BR23" s="407"/>
      <c r="BS23" s="407"/>
      <c r="BT23" s="407"/>
      <c r="BU23" s="408"/>
      <c r="BV23" s="406">
        <v>2510862</v>
      </c>
      <c r="BW23" s="407"/>
      <c r="BX23" s="407"/>
      <c r="BY23" s="407"/>
      <c r="BZ23" s="407"/>
      <c r="CA23" s="407"/>
      <c r="CB23" s="407"/>
      <c r="CC23" s="408"/>
      <c r="CD23" s="176"/>
      <c r="CE23" s="438"/>
      <c r="CF23" s="438"/>
      <c r="CG23" s="438"/>
      <c r="CH23" s="438"/>
      <c r="CI23" s="438"/>
      <c r="CJ23" s="438"/>
      <c r="CK23" s="438"/>
      <c r="CL23" s="438"/>
      <c r="CM23" s="438"/>
      <c r="CN23" s="438"/>
      <c r="CO23" s="438"/>
      <c r="CP23" s="438"/>
      <c r="CQ23" s="438"/>
      <c r="CR23" s="438"/>
      <c r="CS23" s="439"/>
      <c r="CT23" s="403"/>
      <c r="CU23" s="404"/>
      <c r="CV23" s="404"/>
      <c r="CW23" s="404"/>
      <c r="CX23" s="404"/>
      <c r="CY23" s="404"/>
      <c r="CZ23" s="404"/>
      <c r="DA23" s="405"/>
      <c r="DB23" s="403"/>
      <c r="DC23" s="404"/>
      <c r="DD23" s="404"/>
      <c r="DE23" s="404"/>
      <c r="DF23" s="404"/>
      <c r="DG23" s="404"/>
      <c r="DH23" s="404"/>
      <c r="DI23" s="405"/>
    </row>
    <row r="24" spans="1:113" ht="18.75" customHeight="1" thickBot="1" x14ac:dyDescent="0.25">
      <c r="A24" s="163"/>
      <c r="B24" s="385"/>
      <c r="C24" s="386"/>
      <c r="D24" s="387"/>
      <c r="E24" s="362" t="s">
        <v>161</v>
      </c>
      <c r="F24" s="363"/>
      <c r="G24" s="363"/>
      <c r="H24" s="363"/>
      <c r="I24" s="363"/>
      <c r="J24" s="363"/>
      <c r="K24" s="364"/>
      <c r="L24" s="359">
        <v>1</v>
      </c>
      <c r="M24" s="360"/>
      <c r="N24" s="360"/>
      <c r="O24" s="360"/>
      <c r="P24" s="361"/>
      <c r="Q24" s="359">
        <v>5900</v>
      </c>
      <c r="R24" s="360"/>
      <c r="S24" s="360"/>
      <c r="T24" s="360"/>
      <c r="U24" s="360"/>
      <c r="V24" s="361"/>
      <c r="W24" s="449"/>
      <c r="X24" s="386"/>
      <c r="Y24" s="387"/>
      <c r="Z24" s="362" t="s">
        <v>162</v>
      </c>
      <c r="AA24" s="363"/>
      <c r="AB24" s="363"/>
      <c r="AC24" s="363"/>
      <c r="AD24" s="363"/>
      <c r="AE24" s="363"/>
      <c r="AF24" s="363"/>
      <c r="AG24" s="364"/>
      <c r="AH24" s="359">
        <v>85</v>
      </c>
      <c r="AI24" s="360"/>
      <c r="AJ24" s="360"/>
      <c r="AK24" s="360"/>
      <c r="AL24" s="361"/>
      <c r="AM24" s="359">
        <v>254235</v>
      </c>
      <c r="AN24" s="360"/>
      <c r="AO24" s="360"/>
      <c r="AP24" s="360"/>
      <c r="AQ24" s="360"/>
      <c r="AR24" s="361"/>
      <c r="AS24" s="359">
        <v>2991</v>
      </c>
      <c r="AT24" s="360"/>
      <c r="AU24" s="360"/>
      <c r="AV24" s="360"/>
      <c r="AW24" s="360"/>
      <c r="AX24" s="419"/>
      <c r="AY24" s="379" t="s">
        <v>163</v>
      </c>
      <c r="AZ24" s="380"/>
      <c r="BA24" s="380"/>
      <c r="BB24" s="380"/>
      <c r="BC24" s="380"/>
      <c r="BD24" s="380"/>
      <c r="BE24" s="380"/>
      <c r="BF24" s="380"/>
      <c r="BG24" s="380"/>
      <c r="BH24" s="380"/>
      <c r="BI24" s="380"/>
      <c r="BJ24" s="380"/>
      <c r="BK24" s="380"/>
      <c r="BL24" s="380"/>
      <c r="BM24" s="381"/>
      <c r="BN24" s="406">
        <v>1447261</v>
      </c>
      <c r="BO24" s="407"/>
      <c r="BP24" s="407"/>
      <c r="BQ24" s="407"/>
      <c r="BR24" s="407"/>
      <c r="BS24" s="407"/>
      <c r="BT24" s="407"/>
      <c r="BU24" s="408"/>
      <c r="BV24" s="406">
        <v>1490537</v>
      </c>
      <c r="BW24" s="407"/>
      <c r="BX24" s="407"/>
      <c r="BY24" s="407"/>
      <c r="BZ24" s="407"/>
      <c r="CA24" s="407"/>
      <c r="CB24" s="407"/>
      <c r="CC24" s="408"/>
      <c r="CD24" s="176"/>
      <c r="CE24" s="438"/>
      <c r="CF24" s="438"/>
      <c r="CG24" s="438"/>
      <c r="CH24" s="438"/>
      <c r="CI24" s="438"/>
      <c r="CJ24" s="438"/>
      <c r="CK24" s="438"/>
      <c r="CL24" s="438"/>
      <c r="CM24" s="438"/>
      <c r="CN24" s="438"/>
      <c r="CO24" s="438"/>
      <c r="CP24" s="438"/>
      <c r="CQ24" s="438"/>
      <c r="CR24" s="438"/>
      <c r="CS24" s="439"/>
      <c r="CT24" s="403"/>
      <c r="CU24" s="404"/>
      <c r="CV24" s="404"/>
      <c r="CW24" s="404"/>
      <c r="CX24" s="404"/>
      <c r="CY24" s="404"/>
      <c r="CZ24" s="404"/>
      <c r="DA24" s="405"/>
      <c r="DB24" s="403"/>
      <c r="DC24" s="404"/>
      <c r="DD24" s="404"/>
      <c r="DE24" s="404"/>
      <c r="DF24" s="404"/>
      <c r="DG24" s="404"/>
      <c r="DH24" s="404"/>
      <c r="DI24" s="405"/>
    </row>
    <row r="25" spans="1:113" ht="18.75" customHeight="1" x14ac:dyDescent="0.2">
      <c r="A25" s="163"/>
      <c r="B25" s="385"/>
      <c r="C25" s="386"/>
      <c r="D25" s="387"/>
      <c r="E25" s="362" t="s">
        <v>164</v>
      </c>
      <c r="F25" s="363"/>
      <c r="G25" s="363"/>
      <c r="H25" s="363"/>
      <c r="I25" s="363"/>
      <c r="J25" s="363"/>
      <c r="K25" s="364"/>
      <c r="L25" s="359">
        <v>1</v>
      </c>
      <c r="M25" s="360"/>
      <c r="N25" s="360"/>
      <c r="O25" s="360"/>
      <c r="P25" s="361"/>
      <c r="Q25" s="359">
        <v>4710</v>
      </c>
      <c r="R25" s="360"/>
      <c r="S25" s="360"/>
      <c r="T25" s="360"/>
      <c r="U25" s="360"/>
      <c r="V25" s="361"/>
      <c r="W25" s="449"/>
      <c r="X25" s="386"/>
      <c r="Y25" s="387"/>
      <c r="Z25" s="362" t="s">
        <v>165</v>
      </c>
      <c r="AA25" s="363"/>
      <c r="AB25" s="363"/>
      <c r="AC25" s="363"/>
      <c r="AD25" s="363"/>
      <c r="AE25" s="363"/>
      <c r="AF25" s="363"/>
      <c r="AG25" s="364"/>
      <c r="AH25" s="359" t="s">
        <v>121</v>
      </c>
      <c r="AI25" s="360"/>
      <c r="AJ25" s="360"/>
      <c r="AK25" s="360"/>
      <c r="AL25" s="361"/>
      <c r="AM25" s="359" t="s">
        <v>121</v>
      </c>
      <c r="AN25" s="360"/>
      <c r="AO25" s="360"/>
      <c r="AP25" s="360"/>
      <c r="AQ25" s="360"/>
      <c r="AR25" s="361"/>
      <c r="AS25" s="359" t="s">
        <v>121</v>
      </c>
      <c r="AT25" s="360"/>
      <c r="AU25" s="360"/>
      <c r="AV25" s="360"/>
      <c r="AW25" s="360"/>
      <c r="AX25" s="419"/>
      <c r="AY25" s="432" t="s">
        <v>166</v>
      </c>
      <c r="AZ25" s="433"/>
      <c r="BA25" s="433"/>
      <c r="BB25" s="433"/>
      <c r="BC25" s="433"/>
      <c r="BD25" s="433"/>
      <c r="BE25" s="433"/>
      <c r="BF25" s="433"/>
      <c r="BG25" s="433"/>
      <c r="BH25" s="433"/>
      <c r="BI25" s="433"/>
      <c r="BJ25" s="433"/>
      <c r="BK25" s="433"/>
      <c r="BL25" s="433"/>
      <c r="BM25" s="434"/>
      <c r="BN25" s="435">
        <v>8998</v>
      </c>
      <c r="BO25" s="436"/>
      <c r="BP25" s="436"/>
      <c r="BQ25" s="436"/>
      <c r="BR25" s="436"/>
      <c r="BS25" s="436"/>
      <c r="BT25" s="436"/>
      <c r="BU25" s="437"/>
      <c r="BV25" s="435">
        <v>18722</v>
      </c>
      <c r="BW25" s="436"/>
      <c r="BX25" s="436"/>
      <c r="BY25" s="436"/>
      <c r="BZ25" s="436"/>
      <c r="CA25" s="436"/>
      <c r="CB25" s="436"/>
      <c r="CC25" s="437"/>
      <c r="CD25" s="176"/>
      <c r="CE25" s="438"/>
      <c r="CF25" s="438"/>
      <c r="CG25" s="438"/>
      <c r="CH25" s="438"/>
      <c r="CI25" s="438"/>
      <c r="CJ25" s="438"/>
      <c r="CK25" s="438"/>
      <c r="CL25" s="438"/>
      <c r="CM25" s="438"/>
      <c r="CN25" s="438"/>
      <c r="CO25" s="438"/>
      <c r="CP25" s="438"/>
      <c r="CQ25" s="438"/>
      <c r="CR25" s="438"/>
      <c r="CS25" s="439"/>
      <c r="CT25" s="403"/>
      <c r="CU25" s="404"/>
      <c r="CV25" s="404"/>
      <c r="CW25" s="404"/>
      <c r="CX25" s="404"/>
      <c r="CY25" s="404"/>
      <c r="CZ25" s="404"/>
      <c r="DA25" s="405"/>
      <c r="DB25" s="403"/>
      <c r="DC25" s="404"/>
      <c r="DD25" s="404"/>
      <c r="DE25" s="404"/>
      <c r="DF25" s="404"/>
      <c r="DG25" s="404"/>
      <c r="DH25" s="404"/>
      <c r="DI25" s="405"/>
    </row>
    <row r="26" spans="1:113" ht="18.75" customHeight="1" x14ac:dyDescent="0.2">
      <c r="A26" s="163"/>
      <c r="B26" s="385"/>
      <c r="C26" s="386"/>
      <c r="D26" s="387"/>
      <c r="E26" s="362" t="s">
        <v>167</v>
      </c>
      <c r="F26" s="363"/>
      <c r="G26" s="363"/>
      <c r="H26" s="363"/>
      <c r="I26" s="363"/>
      <c r="J26" s="363"/>
      <c r="K26" s="364"/>
      <c r="L26" s="359">
        <v>1</v>
      </c>
      <c r="M26" s="360"/>
      <c r="N26" s="360"/>
      <c r="O26" s="360"/>
      <c r="P26" s="361"/>
      <c r="Q26" s="359">
        <v>4310</v>
      </c>
      <c r="R26" s="360"/>
      <c r="S26" s="360"/>
      <c r="T26" s="360"/>
      <c r="U26" s="360"/>
      <c r="V26" s="361"/>
      <c r="W26" s="449"/>
      <c r="X26" s="386"/>
      <c r="Y26" s="387"/>
      <c r="Z26" s="362" t="s">
        <v>168</v>
      </c>
      <c r="AA26" s="417"/>
      <c r="AB26" s="417"/>
      <c r="AC26" s="417"/>
      <c r="AD26" s="417"/>
      <c r="AE26" s="417"/>
      <c r="AF26" s="417"/>
      <c r="AG26" s="418"/>
      <c r="AH26" s="359">
        <v>5</v>
      </c>
      <c r="AI26" s="360"/>
      <c r="AJ26" s="360"/>
      <c r="AK26" s="360"/>
      <c r="AL26" s="361"/>
      <c r="AM26" s="359">
        <v>14365</v>
      </c>
      <c r="AN26" s="360"/>
      <c r="AO26" s="360"/>
      <c r="AP26" s="360"/>
      <c r="AQ26" s="360"/>
      <c r="AR26" s="361"/>
      <c r="AS26" s="359">
        <v>2873</v>
      </c>
      <c r="AT26" s="360"/>
      <c r="AU26" s="360"/>
      <c r="AV26" s="360"/>
      <c r="AW26" s="360"/>
      <c r="AX26" s="419"/>
      <c r="AY26" s="446" t="s">
        <v>169</v>
      </c>
      <c r="AZ26" s="366"/>
      <c r="BA26" s="366"/>
      <c r="BB26" s="366"/>
      <c r="BC26" s="366"/>
      <c r="BD26" s="366"/>
      <c r="BE26" s="366"/>
      <c r="BF26" s="366"/>
      <c r="BG26" s="366"/>
      <c r="BH26" s="366"/>
      <c r="BI26" s="366"/>
      <c r="BJ26" s="366"/>
      <c r="BK26" s="366"/>
      <c r="BL26" s="366"/>
      <c r="BM26" s="447"/>
      <c r="BN26" s="406" t="s">
        <v>121</v>
      </c>
      <c r="BO26" s="407"/>
      <c r="BP26" s="407"/>
      <c r="BQ26" s="407"/>
      <c r="BR26" s="407"/>
      <c r="BS26" s="407"/>
      <c r="BT26" s="407"/>
      <c r="BU26" s="408"/>
      <c r="BV26" s="406" t="s">
        <v>121</v>
      </c>
      <c r="BW26" s="407"/>
      <c r="BX26" s="407"/>
      <c r="BY26" s="407"/>
      <c r="BZ26" s="407"/>
      <c r="CA26" s="407"/>
      <c r="CB26" s="407"/>
      <c r="CC26" s="408"/>
      <c r="CD26" s="176"/>
      <c r="CE26" s="438"/>
      <c r="CF26" s="438"/>
      <c r="CG26" s="438"/>
      <c r="CH26" s="438"/>
      <c r="CI26" s="438"/>
      <c r="CJ26" s="438"/>
      <c r="CK26" s="438"/>
      <c r="CL26" s="438"/>
      <c r="CM26" s="438"/>
      <c r="CN26" s="438"/>
      <c r="CO26" s="438"/>
      <c r="CP26" s="438"/>
      <c r="CQ26" s="438"/>
      <c r="CR26" s="438"/>
      <c r="CS26" s="439"/>
      <c r="CT26" s="403"/>
      <c r="CU26" s="404"/>
      <c r="CV26" s="404"/>
      <c r="CW26" s="404"/>
      <c r="CX26" s="404"/>
      <c r="CY26" s="404"/>
      <c r="CZ26" s="404"/>
      <c r="DA26" s="405"/>
      <c r="DB26" s="403"/>
      <c r="DC26" s="404"/>
      <c r="DD26" s="404"/>
      <c r="DE26" s="404"/>
      <c r="DF26" s="404"/>
      <c r="DG26" s="404"/>
      <c r="DH26" s="404"/>
      <c r="DI26" s="405"/>
    </row>
    <row r="27" spans="1:113" ht="18.75" customHeight="1" thickBot="1" x14ac:dyDescent="0.25">
      <c r="A27" s="163"/>
      <c r="B27" s="385"/>
      <c r="C27" s="386"/>
      <c r="D27" s="387"/>
      <c r="E27" s="362" t="s">
        <v>170</v>
      </c>
      <c r="F27" s="363"/>
      <c r="G27" s="363"/>
      <c r="H27" s="363"/>
      <c r="I27" s="363"/>
      <c r="J27" s="363"/>
      <c r="K27" s="364"/>
      <c r="L27" s="359">
        <v>1</v>
      </c>
      <c r="M27" s="360"/>
      <c r="N27" s="360"/>
      <c r="O27" s="360"/>
      <c r="P27" s="361"/>
      <c r="Q27" s="359">
        <v>2890</v>
      </c>
      <c r="R27" s="360"/>
      <c r="S27" s="360"/>
      <c r="T27" s="360"/>
      <c r="U27" s="360"/>
      <c r="V27" s="361"/>
      <c r="W27" s="449"/>
      <c r="X27" s="386"/>
      <c r="Y27" s="387"/>
      <c r="Z27" s="362" t="s">
        <v>171</v>
      </c>
      <c r="AA27" s="363"/>
      <c r="AB27" s="363"/>
      <c r="AC27" s="363"/>
      <c r="AD27" s="363"/>
      <c r="AE27" s="363"/>
      <c r="AF27" s="363"/>
      <c r="AG27" s="364"/>
      <c r="AH27" s="359">
        <v>1</v>
      </c>
      <c r="AI27" s="360"/>
      <c r="AJ27" s="360"/>
      <c r="AK27" s="360"/>
      <c r="AL27" s="361"/>
      <c r="AM27" s="359" t="s">
        <v>172</v>
      </c>
      <c r="AN27" s="360"/>
      <c r="AO27" s="360"/>
      <c r="AP27" s="360"/>
      <c r="AQ27" s="360"/>
      <c r="AR27" s="361"/>
      <c r="AS27" s="359" t="s">
        <v>172</v>
      </c>
      <c r="AT27" s="360"/>
      <c r="AU27" s="360"/>
      <c r="AV27" s="360"/>
      <c r="AW27" s="360"/>
      <c r="AX27" s="419"/>
      <c r="AY27" s="443" t="s">
        <v>173</v>
      </c>
      <c r="AZ27" s="444"/>
      <c r="BA27" s="444"/>
      <c r="BB27" s="444"/>
      <c r="BC27" s="444"/>
      <c r="BD27" s="444"/>
      <c r="BE27" s="444"/>
      <c r="BF27" s="444"/>
      <c r="BG27" s="444"/>
      <c r="BH27" s="444"/>
      <c r="BI27" s="444"/>
      <c r="BJ27" s="444"/>
      <c r="BK27" s="444"/>
      <c r="BL27" s="444"/>
      <c r="BM27" s="445"/>
      <c r="BN27" s="440">
        <v>103182</v>
      </c>
      <c r="BO27" s="441"/>
      <c r="BP27" s="441"/>
      <c r="BQ27" s="441"/>
      <c r="BR27" s="441"/>
      <c r="BS27" s="441"/>
      <c r="BT27" s="441"/>
      <c r="BU27" s="442"/>
      <c r="BV27" s="440">
        <v>103182</v>
      </c>
      <c r="BW27" s="441"/>
      <c r="BX27" s="441"/>
      <c r="BY27" s="441"/>
      <c r="BZ27" s="441"/>
      <c r="CA27" s="441"/>
      <c r="CB27" s="441"/>
      <c r="CC27" s="442"/>
      <c r="CD27" s="178"/>
      <c r="CE27" s="438"/>
      <c r="CF27" s="438"/>
      <c r="CG27" s="438"/>
      <c r="CH27" s="438"/>
      <c r="CI27" s="438"/>
      <c r="CJ27" s="438"/>
      <c r="CK27" s="438"/>
      <c r="CL27" s="438"/>
      <c r="CM27" s="438"/>
      <c r="CN27" s="438"/>
      <c r="CO27" s="438"/>
      <c r="CP27" s="438"/>
      <c r="CQ27" s="438"/>
      <c r="CR27" s="438"/>
      <c r="CS27" s="439"/>
      <c r="CT27" s="403"/>
      <c r="CU27" s="404"/>
      <c r="CV27" s="404"/>
      <c r="CW27" s="404"/>
      <c r="CX27" s="404"/>
      <c r="CY27" s="404"/>
      <c r="CZ27" s="404"/>
      <c r="DA27" s="405"/>
      <c r="DB27" s="403"/>
      <c r="DC27" s="404"/>
      <c r="DD27" s="404"/>
      <c r="DE27" s="404"/>
      <c r="DF27" s="404"/>
      <c r="DG27" s="404"/>
      <c r="DH27" s="404"/>
      <c r="DI27" s="405"/>
    </row>
    <row r="28" spans="1:113" ht="18.75" customHeight="1" x14ac:dyDescent="0.2">
      <c r="A28" s="163"/>
      <c r="B28" s="385"/>
      <c r="C28" s="386"/>
      <c r="D28" s="387"/>
      <c r="E28" s="362" t="s">
        <v>174</v>
      </c>
      <c r="F28" s="363"/>
      <c r="G28" s="363"/>
      <c r="H28" s="363"/>
      <c r="I28" s="363"/>
      <c r="J28" s="363"/>
      <c r="K28" s="364"/>
      <c r="L28" s="359">
        <v>1</v>
      </c>
      <c r="M28" s="360"/>
      <c r="N28" s="360"/>
      <c r="O28" s="360"/>
      <c r="P28" s="361"/>
      <c r="Q28" s="359">
        <v>2260</v>
      </c>
      <c r="R28" s="360"/>
      <c r="S28" s="360"/>
      <c r="T28" s="360"/>
      <c r="U28" s="360"/>
      <c r="V28" s="361"/>
      <c r="W28" s="449"/>
      <c r="X28" s="386"/>
      <c r="Y28" s="387"/>
      <c r="Z28" s="362" t="s">
        <v>175</v>
      </c>
      <c r="AA28" s="363"/>
      <c r="AB28" s="363"/>
      <c r="AC28" s="363"/>
      <c r="AD28" s="363"/>
      <c r="AE28" s="363"/>
      <c r="AF28" s="363"/>
      <c r="AG28" s="364"/>
      <c r="AH28" s="359" t="s">
        <v>121</v>
      </c>
      <c r="AI28" s="360"/>
      <c r="AJ28" s="360"/>
      <c r="AK28" s="360"/>
      <c r="AL28" s="361"/>
      <c r="AM28" s="359" t="s">
        <v>121</v>
      </c>
      <c r="AN28" s="360"/>
      <c r="AO28" s="360"/>
      <c r="AP28" s="360"/>
      <c r="AQ28" s="360"/>
      <c r="AR28" s="361"/>
      <c r="AS28" s="359" t="s">
        <v>121</v>
      </c>
      <c r="AT28" s="360"/>
      <c r="AU28" s="360"/>
      <c r="AV28" s="360"/>
      <c r="AW28" s="360"/>
      <c r="AX28" s="419"/>
      <c r="AY28" s="423" t="s">
        <v>176</v>
      </c>
      <c r="AZ28" s="424"/>
      <c r="BA28" s="424"/>
      <c r="BB28" s="425"/>
      <c r="BC28" s="432" t="s">
        <v>46</v>
      </c>
      <c r="BD28" s="433"/>
      <c r="BE28" s="433"/>
      <c r="BF28" s="433"/>
      <c r="BG28" s="433"/>
      <c r="BH28" s="433"/>
      <c r="BI28" s="433"/>
      <c r="BJ28" s="433"/>
      <c r="BK28" s="433"/>
      <c r="BL28" s="433"/>
      <c r="BM28" s="434"/>
      <c r="BN28" s="435">
        <v>2691521</v>
      </c>
      <c r="BO28" s="436"/>
      <c r="BP28" s="436"/>
      <c r="BQ28" s="436"/>
      <c r="BR28" s="436"/>
      <c r="BS28" s="436"/>
      <c r="BT28" s="436"/>
      <c r="BU28" s="437"/>
      <c r="BV28" s="435">
        <v>2452679</v>
      </c>
      <c r="BW28" s="436"/>
      <c r="BX28" s="436"/>
      <c r="BY28" s="436"/>
      <c r="BZ28" s="436"/>
      <c r="CA28" s="436"/>
      <c r="CB28" s="436"/>
      <c r="CC28" s="437"/>
      <c r="CD28" s="176"/>
      <c r="CE28" s="438"/>
      <c r="CF28" s="438"/>
      <c r="CG28" s="438"/>
      <c r="CH28" s="438"/>
      <c r="CI28" s="438"/>
      <c r="CJ28" s="438"/>
      <c r="CK28" s="438"/>
      <c r="CL28" s="438"/>
      <c r="CM28" s="438"/>
      <c r="CN28" s="438"/>
      <c r="CO28" s="438"/>
      <c r="CP28" s="438"/>
      <c r="CQ28" s="438"/>
      <c r="CR28" s="438"/>
      <c r="CS28" s="439"/>
      <c r="CT28" s="403"/>
      <c r="CU28" s="404"/>
      <c r="CV28" s="404"/>
      <c r="CW28" s="404"/>
      <c r="CX28" s="404"/>
      <c r="CY28" s="404"/>
      <c r="CZ28" s="404"/>
      <c r="DA28" s="405"/>
      <c r="DB28" s="403"/>
      <c r="DC28" s="404"/>
      <c r="DD28" s="404"/>
      <c r="DE28" s="404"/>
      <c r="DF28" s="404"/>
      <c r="DG28" s="404"/>
      <c r="DH28" s="404"/>
      <c r="DI28" s="405"/>
    </row>
    <row r="29" spans="1:113" ht="18.75" customHeight="1" x14ac:dyDescent="0.2">
      <c r="A29" s="163"/>
      <c r="B29" s="385"/>
      <c r="C29" s="386"/>
      <c r="D29" s="387"/>
      <c r="E29" s="362" t="s">
        <v>177</v>
      </c>
      <c r="F29" s="363"/>
      <c r="G29" s="363"/>
      <c r="H29" s="363"/>
      <c r="I29" s="363"/>
      <c r="J29" s="363"/>
      <c r="K29" s="364"/>
      <c r="L29" s="359">
        <v>10</v>
      </c>
      <c r="M29" s="360"/>
      <c r="N29" s="360"/>
      <c r="O29" s="360"/>
      <c r="P29" s="361"/>
      <c r="Q29" s="359">
        <v>2060</v>
      </c>
      <c r="R29" s="360"/>
      <c r="S29" s="360"/>
      <c r="T29" s="360"/>
      <c r="U29" s="360"/>
      <c r="V29" s="361"/>
      <c r="W29" s="450"/>
      <c r="X29" s="451"/>
      <c r="Y29" s="452"/>
      <c r="Z29" s="362" t="s">
        <v>178</v>
      </c>
      <c r="AA29" s="363"/>
      <c r="AB29" s="363"/>
      <c r="AC29" s="363"/>
      <c r="AD29" s="363"/>
      <c r="AE29" s="363"/>
      <c r="AF29" s="363"/>
      <c r="AG29" s="364"/>
      <c r="AH29" s="359">
        <v>86</v>
      </c>
      <c r="AI29" s="360"/>
      <c r="AJ29" s="360"/>
      <c r="AK29" s="360"/>
      <c r="AL29" s="361"/>
      <c r="AM29" s="359">
        <v>257083</v>
      </c>
      <c r="AN29" s="360"/>
      <c r="AO29" s="360"/>
      <c r="AP29" s="360"/>
      <c r="AQ29" s="360"/>
      <c r="AR29" s="361"/>
      <c r="AS29" s="359">
        <v>2989</v>
      </c>
      <c r="AT29" s="360"/>
      <c r="AU29" s="360"/>
      <c r="AV29" s="360"/>
      <c r="AW29" s="360"/>
      <c r="AX29" s="419"/>
      <c r="AY29" s="426"/>
      <c r="AZ29" s="427"/>
      <c r="BA29" s="427"/>
      <c r="BB29" s="428"/>
      <c r="BC29" s="420" t="s">
        <v>179</v>
      </c>
      <c r="BD29" s="421"/>
      <c r="BE29" s="421"/>
      <c r="BF29" s="421"/>
      <c r="BG29" s="421"/>
      <c r="BH29" s="421"/>
      <c r="BI29" s="421"/>
      <c r="BJ29" s="421"/>
      <c r="BK29" s="421"/>
      <c r="BL29" s="421"/>
      <c r="BM29" s="422"/>
      <c r="BN29" s="406">
        <v>355233</v>
      </c>
      <c r="BO29" s="407"/>
      <c r="BP29" s="407"/>
      <c r="BQ29" s="407"/>
      <c r="BR29" s="407"/>
      <c r="BS29" s="407"/>
      <c r="BT29" s="407"/>
      <c r="BU29" s="408"/>
      <c r="BV29" s="406">
        <v>337743</v>
      </c>
      <c r="BW29" s="407"/>
      <c r="BX29" s="407"/>
      <c r="BY29" s="407"/>
      <c r="BZ29" s="407"/>
      <c r="CA29" s="407"/>
      <c r="CB29" s="407"/>
      <c r="CC29" s="408"/>
      <c r="CD29" s="178"/>
      <c r="CE29" s="438"/>
      <c r="CF29" s="438"/>
      <c r="CG29" s="438"/>
      <c r="CH29" s="438"/>
      <c r="CI29" s="438"/>
      <c r="CJ29" s="438"/>
      <c r="CK29" s="438"/>
      <c r="CL29" s="438"/>
      <c r="CM29" s="438"/>
      <c r="CN29" s="438"/>
      <c r="CO29" s="438"/>
      <c r="CP29" s="438"/>
      <c r="CQ29" s="438"/>
      <c r="CR29" s="438"/>
      <c r="CS29" s="439"/>
      <c r="CT29" s="403"/>
      <c r="CU29" s="404"/>
      <c r="CV29" s="404"/>
      <c r="CW29" s="404"/>
      <c r="CX29" s="404"/>
      <c r="CY29" s="404"/>
      <c r="CZ29" s="404"/>
      <c r="DA29" s="405"/>
      <c r="DB29" s="403"/>
      <c r="DC29" s="404"/>
      <c r="DD29" s="404"/>
      <c r="DE29" s="404"/>
      <c r="DF29" s="404"/>
      <c r="DG29" s="404"/>
      <c r="DH29" s="404"/>
      <c r="DI29" s="405"/>
    </row>
    <row r="30" spans="1:113" ht="18.75" customHeight="1" thickBot="1" x14ac:dyDescent="0.25">
      <c r="A30" s="163"/>
      <c r="B30" s="388"/>
      <c r="C30" s="389"/>
      <c r="D30" s="390"/>
      <c r="E30" s="367"/>
      <c r="F30" s="368"/>
      <c r="G30" s="368"/>
      <c r="H30" s="368"/>
      <c r="I30" s="368"/>
      <c r="J30" s="368"/>
      <c r="K30" s="369"/>
      <c r="L30" s="370"/>
      <c r="M30" s="371"/>
      <c r="N30" s="371"/>
      <c r="O30" s="371"/>
      <c r="P30" s="372"/>
      <c r="Q30" s="370"/>
      <c r="R30" s="371"/>
      <c r="S30" s="371"/>
      <c r="T30" s="371"/>
      <c r="U30" s="371"/>
      <c r="V30" s="372"/>
      <c r="W30" s="373" t="s">
        <v>180</v>
      </c>
      <c r="X30" s="374"/>
      <c r="Y30" s="374"/>
      <c r="Z30" s="374"/>
      <c r="AA30" s="374"/>
      <c r="AB30" s="374"/>
      <c r="AC30" s="374"/>
      <c r="AD30" s="374"/>
      <c r="AE30" s="374"/>
      <c r="AF30" s="374"/>
      <c r="AG30" s="375"/>
      <c r="AH30" s="376">
        <v>96</v>
      </c>
      <c r="AI30" s="377"/>
      <c r="AJ30" s="377"/>
      <c r="AK30" s="377"/>
      <c r="AL30" s="377"/>
      <c r="AM30" s="377"/>
      <c r="AN30" s="377"/>
      <c r="AO30" s="377"/>
      <c r="AP30" s="377"/>
      <c r="AQ30" s="377"/>
      <c r="AR30" s="377"/>
      <c r="AS30" s="377"/>
      <c r="AT30" s="377"/>
      <c r="AU30" s="377"/>
      <c r="AV30" s="377"/>
      <c r="AW30" s="377"/>
      <c r="AX30" s="378"/>
      <c r="AY30" s="429"/>
      <c r="AZ30" s="430"/>
      <c r="BA30" s="430"/>
      <c r="BB30" s="431"/>
      <c r="BC30" s="379" t="s">
        <v>48</v>
      </c>
      <c r="BD30" s="380"/>
      <c r="BE30" s="380"/>
      <c r="BF30" s="380"/>
      <c r="BG30" s="380"/>
      <c r="BH30" s="380"/>
      <c r="BI30" s="380"/>
      <c r="BJ30" s="380"/>
      <c r="BK30" s="380"/>
      <c r="BL30" s="380"/>
      <c r="BM30" s="381"/>
      <c r="BN30" s="440">
        <v>4011274</v>
      </c>
      <c r="BO30" s="441"/>
      <c r="BP30" s="441"/>
      <c r="BQ30" s="441"/>
      <c r="BR30" s="441"/>
      <c r="BS30" s="441"/>
      <c r="BT30" s="441"/>
      <c r="BU30" s="442"/>
      <c r="BV30" s="440">
        <v>3992939</v>
      </c>
      <c r="BW30" s="441"/>
      <c r="BX30" s="441"/>
      <c r="BY30" s="441"/>
      <c r="BZ30" s="441"/>
      <c r="CA30" s="441"/>
      <c r="CB30" s="441"/>
      <c r="CC30" s="442"/>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365" t="s">
        <v>181</v>
      </c>
      <c r="D32" s="365"/>
      <c r="E32" s="365"/>
      <c r="F32" s="365"/>
      <c r="G32" s="365"/>
      <c r="H32" s="365"/>
      <c r="I32" s="365"/>
      <c r="J32" s="365"/>
      <c r="K32" s="365"/>
      <c r="L32" s="365"/>
      <c r="M32" s="365"/>
      <c r="N32" s="365"/>
      <c r="O32" s="365"/>
      <c r="P32" s="365"/>
      <c r="Q32" s="365"/>
      <c r="R32" s="365"/>
      <c r="S32" s="365"/>
      <c r="U32" s="366" t="s">
        <v>182</v>
      </c>
      <c r="V32" s="366"/>
      <c r="W32" s="366"/>
      <c r="X32" s="366"/>
      <c r="Y32" s="366"/>
      <c r="Z32" s="366"/>
      <c r="AA32" s="366"/>
      <c r="AB32" s="366"/>
      <c r="AC32" s="366"/>
      <c r="AD32" s="366"/>
      <c r="AE32" s="366"/>
      <c r="AF32" s="366"/>
      <c r="AG32" s="366"/>
      <c r="AH32" s="366"/>
      <c r="AI32" s="366"/>
      <c r="AJ32" s="366"/>
      <c r="AK32" s="366"/>
      <c r="AM32" s="366" t="s">
        <v>183</v>
      </c>
      <c r="AN32" s="366"/>
      <c r="AO32" s="366"/>
      <c r="AP32" s="366"/>
      <c r="AQ32" s="366"/>
      <c r="AR32" s="366"/>
      <c r="AS32" s="366"/>
      <c r="AT32" s="366"/>
      <c r="AU32" s="366"/>
      <c r="AV32" s="366"/>
      <c r="AW32" s="366"/>
      <c r="AX32" s="366"/>
      <c r="AY32" s="366"/>
      <c r="AZ32" s="366"/>
      <c r="BA32" s="366"/>
      <c r="BB32" s="366"/>
      <c r="BC32" s="366"/>
      <c r="BE32" s="366" t="s">
        <v>184</v>
      </c>
      <c r="BF32" s="366"/>
      <c r="BG32" s="366"/>
      <c r="BH32" s="366"/>
      <c r="BI32" s="366"/>
      <c r="BJ32" s="366"/>
      <c r="BK32" s="366"/>
      <c r="BL32" s="366"/>
      <c r="BM32" s="366"/>
      <c r="BN32" s="366"/>
      <c r="BO32" s="366"/>
      <c r="BP32" s="366"/>
      <c r="BQ32" s="366"/>
      <c r="BR32" s="366"/>
      <c r="BS32" s="366"/>
      <c r="BT32" s="366"/>
      <c r="BU32" s="366"/>
      <c r="BW32" s="366" t="s">
        <v>185</v>
      </c>
      <c r="BX32" s="366"/>
      <c r="BY32" s="366"/>
      <c r="BZ32" s="366"/>
      <c r="CA32" s="366"/>
      <c r="CB32" s="366"/>
      <c r="CC32" s="366"/>
      <c r="CD32" s="366"/>
      <c r="CE32" s="366"/>
      <c r="CF32" s="366"/>
      <c r="CG32" s="366"/>
      <c r="CH32" s="366"/>
      <c r="CI32" s="366"/>
      <c r="CJ32" s="366"/>
      <c r="CK32" s="366"/>
      <c r="CL32" s="366"/>
      <c r="CM32" s="366"/>
      <c r="CO32" s="366" t="s">
        <v>186</v>
      </c>
      <c r="CP32" s="366"/>
      <c r="CQ32" s="366"/>
      <c r="CR32" s="366"/>
      <c r="CS32" s="366"/>
      <c r="CT32" s="366"/>
      <c r="CU32" s="366"/>
      <c r="CV32" s="366"/>
      <c r="CW32" s="366"/>
      <c r="CX32" s="366"/>
      <c r="CY32" s="366"/>
      <c r="CZ32" s="366"/>
      <c r="DA32" s="366"/>
      <c r="DB32" s="366"/>
      <c r="DC32" s="366"/>
      <c r="DD32" s="366"/>
      <c r="DE32" s="366"/>
      <c r="DI32" s="186"/>
    </row>
    <row r="33" spans="1:113" ht="13.5" customHeight="1" x14ac:dyDescent="0.2">
      <c r="A33" s="163"/>
      <c r="B33" s="187"/>
      <c r="C33" s="358" t="s">
        <v>187</v>
      </c>
      <c r="D33" s="358"/>
      <c r="E33" s="357" t="s">
        <v>188</v>
      </c>
      <c r="F33" s="357"/>
      <c r="G33" s="357"/>
      <c r="H33" s="357"/>
      <c r="I33" s="357"/>
      <c r="J33" s="357"/>
      <c r="K33" s="357"/>
      <c r="L33" s="357"/>
      <c r="M33" s="357"/>
      <c r="N33" s="357"/>
      <c r="O33" s="357"/>
      <c r="P33" s="357"/>
      <c r="Q33" s="357"/>
      <c r="R33" s="357"/>
      <c r="S33" s="357"/>
      <c r="T33" s="188"/>
      <c r="U33" s="358" t="s">
        <v>187</v>
      </c>
      <c r="V33" s="358"/>
      <c r="W33" s="357" t="s">
        <v>188</v>
      </c>
      <c r="X33" s="357"/>
      <c r="Y33" s="357"/>
      <c r="Z33" s="357"/>
      <c r="AA33" s="357"/>
      <c r="AB33" s="357"/>
      <c r="AC33" s="357"/>
      <c r="AD33" s="357"/>
      <c r="AE33" s="357"/>
      <c r="AF33" s="357"/>
      <c r="AG33" s="357"/>
      <c r="AH33" s="357"/>
      <c r="AI33" s="357"/>
      <c r="AJ33" s="357"/>
      <c r="AK33" s="357"/>
      <c r="AL33" s="188"/>
      <c r="AM33" s="358" t="s">
        <v>187</v>
      </c>
      <c r="AN33" s="358"/>
      <c r="AO33" s="357" t="s">
        <v>188</v>
      </c>
      <c r="AP33" s="357"/>
      <c r="AQ33" s="357"/>
      <c r="AR33" s="357"/>
      <c r="AS33" s="357"/>
      <c r="AT33" s="357"/>
      <c r="AU33" s="357"/>
      <c r="AV33" s="357"/>
      <c r="AW33" s="357"/>
      <c r="AX33" s="357"/>
      <c r="AY33" s="357"/>
      <c r="AZ33" s="357"/>
      <c r="BA33" s="357"/>
      <c r="BB33" s="357"/>
      <c r="BC33" s="357"/>
      <c r="BD33" s="189"/>
      <c r="BE33" s="357" t="s">
        <v>189</v>
      </c>
      <c r="BF33" s="357"/>
      <c r="BG33" s="357" t="s">
        <v>190</v>
      </c>
      <c r="BH33" s="357"/>
      <c r="BI33" s="357"/>
      <c r="BJ33" s="357"/>
      <c r="BK33" s="357"/>
      <c r="BL33" s="357"/>
      <c r="BM33" s="357"/>
      <c r="BN33" s="357"/>
      <c r="BO33" s="357"/>
      <c r="BP33" s="357"/>
      <c r="BQ33" s="357"/>
      <c r="BR33" s="357"/>
      <c r="BS33" s="357"/>
      <c r="BT33" s="357"/>
      <c r="BU33" s="357"/>
      <c r="BV33" s="189"/>
      <c r="BW33" s="358" t="s">
        <v>189</v>
      </c>
      <c r="BX33" s="358"/>
      <c r="BY33" s="357" t="s">
        <v>191</v>
      </c>
      <c r="BZ33" s="357"/>
      <c r="CA33" s="357"/>
      <c r="CB33" s="357"/>
      <c r="CC33" s="357"/>
      <c r="CD33" s="357"/>
      <c r="CE33" s="357"/>
      <c r="CF33" s="357"/>
      <c r="CG33" s="357"/>
      <c r="CH33" s="357"/>
      <c r="CI33" s="357"/>
      <c r="CJ33" s="357"/>
      <c r="CK33" s="357"/>
      <c r="CL33" s="357"/>
      <c r="CM33" s="357"/>
      <c r="CN33" s="188"/>
      <c r="CO33" s="358" t="s">
        <v>187</v>
      </c>
      <c r="CP33" s="358"/>
      <c r="CQ33" s="357" t="s">
        <v>192</v>
      </c>
      <c r="CR33" s="357"/>
      <c r="CS33" s="357"/>
      <c r="CT33" s="357"/>
      <c r="CU33" s="357"/>
      <c r="CV33" s="357"/>
      <c r="CW33" s="357"/>
      <c r="CX33" s="357"/>
      <c r="CY33" s="357"/>
      <c r="CZ33" s="357"/>
      <c r="DA33" s="357"/>
      <c r="DB33" s="357"/>
      <c r="DC33" s="357"/>
      <c r="DD33" s="357"/>
      <c r="DE33" s="357"/>
      <c r="DF33" s="188"/>
      <c r="DG33" s="356" t="s">
        <v>193</v>
      </c>
      <c r="DH33" s="356"/>
      <c r="DI33" s="190"/>
    </row>
    <row r="34" spans="1:113" ht="32.25" customHeight="1" x14ac:dyDescent="0.2">
      <c r="A34" s="163"/>
      <c r="B34" s="187"/>
      <c r="C34" s="354">
        <f>IF(E34="","",1)</f>
        <v>1</v>
      </c>
      <c r="D34" s="354"/>
      <c r="E34" s="355" t="str">
        <f>IF('各会計、関係団体の財政状況及び健全化判断比率'!B7="","",'各会計、関係団体の財政状況及び健全化判断比率'!B7)</f>
        <v>一般会計</v>
      </c>
      <c r="F34" s="355"/>
      <c r="G34" s="355"/>
      <c r="H34" s="355"/>
      <c r="I34" s="355"/>
      <c r="J34" s="355"/>
      <c r="K34" s="355"/>
      <c r="L34" s="355"/>
      <c r="M34" s="355"/>
      <c r="N34" s="355"/>
      <c r="O34" s="355"/>
      <c r="P34" s="355"/>
      <c r="Q34" s="355"/>
      <c r="R34" s="355"/>
      <c r="S34" s="355"/>
      <c r="T34" s="163"/>
      <c r="U34" s="354">
        <f>IF(W34="","",MAX(C34:D43)+1)</f>
        <v>2</v>
      </c>
      <c r="V34" s="354"/>
      <c r="W34" s="355" t="str">
        <f>IF('各会計、関係団体の財政状況及び健全化判断比率'!B28="","",'各会計、関係団体の財政状況及び健全化判断比率'!B28)</f>
        <v>国民健康保険特別会計</v>
      </c>
      <c r="X34" s="355"/>
      <c r="Y34" s="355"/>
      <c r="Z34" s="355"/>
      <c r="AA34" s="355"/>
      <c r="AB34" s="355"/>
      <c r="AC34" s="355"/>
      <c r="AD34" s="355"/>
      <c r="AE34" s="355"/>
      <c r="AF34" s="355"/>
      <c r="AG34" s="355"/>
      <c r="AH34" s="355"/>
      <c r="AI34" s="355"/>
      <c r="AJ34" s="355"/>
      <c r="AK34" s="355"/>
      <c r="AL34" s="163"/>
      <c r="AM34" s="354">
        <f>IF(AO34="","",MAX(C34:D43,U34:V43)+1)</f>
        <v>5</v>
      </c>
      <c r="AN34" s="354"/>
      <c r="AO34" s="355" t="str">
        <f>IF('各会計、関係団体の財政状況及び健全化判断比率'!B31="","",'各会計、関係団体の財政状況及び健全化判断比率'!B31)</f>
        <v>簡易水道事業会計</v>
      </c>
      <c r="AP34" s="355"/>
      <c r="AQ34" s="355"/>
      <c r="AR34" s="355"/>
      <c r="AS34" s="355"/>
      <c r="AT34" s="355"/>
      <c r="AU34" s="355"/>
      <c r="AV34" s="355"/>
      <c r="AW34" s="355"/>
      <c r="AX34" s="355"/>
      <c r="AY34" s="355"/>
      <c r="AZ34" s="355"/>
      <c r="BA34" s="355"/>
      <c r="BB34" s="355"/>
      <c r="BC34" s="355"/>
      <c r="BD34" s="163"/>
      <c r="BE34" s="354" t="str">
        <f>IF(BG34="","",MAX(C34:D43,U34:V43,AM34:AN43)+1)</f>
        <v/>
      </c>
      <c r="BF34" s="354"/>
      <c r="BG34" s="355"/>
      <c r="BH34" s="355"/>
      <c r="BI34" s="355"/>
      <c r="BJ34" s="355"/>
      <c r="BK34" s="355"/>
      <c r="BL34" s="355"/>
      <c r="BM34" s="355"/>
      <c r="BN34" s="355"/>
      <c r="BO34" s="355"/>
      <c r="BP34" s="355"/>
      <c r="BQ34" s="355"/>
      <c r="BR34" s="355"/>
      <c r="BS34" s="355"/>
      <c r="BT34" s="355"/>
      <c r="BU34" s="355"/>
      <c r="BV34" s="163"/>
      <c r="BW34" s="354">
        <f>IF(BY34="","",MAX(C34:D43,U34:V43,AM34:AN43,BE34:BF43)+1)</f>
        <v>7</v>
      </c>
      <c r="BX34" s="354"/>
      <c r="BY34" s="355" t="str">
        <f>IF('各会計、関係団体の財政状況及び健全化判断比率'!B68="","",'各会計、関係団体の財政状況及び健全化判断比率'!B68)</f>
        <v>群馬県後期高齢者医療広域連合（一般会計）</v>
      </c>
      <c r="BZ34" s="355"/>
      <c r="CA34" s="355"/>
      <c r="CB34" s="355"/>
      <c r="CC34" s="355"/>
      <c r="CD34" s="355"/>
      <c r="CE34" s="355"/>
      <c r="CF34" s="355"/>
      <c r="CG34" s="355"/>
      <c r="CH34" s="355"/>
      <c r="CI34" s="355"/>
      <c r="CJ34" s="355"/>
      <c r="CK34" s="355"/>
      <c r="CL34" s="355"/>
      <c r="CM34" s="355"/>
      <c r="CN34" s="163"/>
      <c r="CO34" s="354">
        <f>IF(CQ34="","",MAX(C34:D43,U34:V43,AM34:AN43,BE34:BF43,BW34:BX43)+1)</f>
        <v>14</v>
      </c>
      <c r="CP34" s="354"/>
      <c r="CQ34" s="355" t="str">
        <f>IF('各会計、関係団体の財政状況及び健全化判断比率'!BS7="","",'各会計、関係団体の財政状況及び健全化判断比率'!BS7)</f>
        <v>昭和村土地開発公社</v>
      </c>
      <c r="CR34" s="355"/>
      <c r="CS34" s="355"/>
      <c r="CT34" s="355"/>
      <c r="CU34" s="355"/>
      <c r="CV34" s="355"/>
      <c r="CW34" s="355"/>
      <c r="CX34" s="355"/>
      <c r="CY34" s="355"/>
      <c r="CZ34" s="355"/>
      <c r="DA34" s="355"/>
      <c r="DB34" s="355"/>
      <c r="DC34" s="355"/>
      <c r="DD34" s="355"/>
      <c r="DE34" s="355"/>
      <c r="DG34" s="352" t="str">
        <f>IF('各会計、関係団体の財政状況及び健全化判断比率'!BR7="","",'各会計、関係団体の財政状況及び健全化判断比率'!BR7)</f>
        <v/>
      </c>
      <c r="DH34" s="352"/>
      <c r="DI34" s="190"/>
    </row>
    <row r="35" spans="1:113" ht="32.25" customHeight="1" x14ac:dyDescent="0.2">
      <c r="A35" s="163"/>
      <c r="B35" s="187"/>
      <c r="C35" s="354" t="str">
        <f>IF(E35="","",C34+1)</f>
        <v/>
      </c>
      <c r="D35" s="354"/>
      <c r="E35" s="355" t="str">
        <f>IF('各会計、関係団体の財政状況及び健全化判断比率'!B8="","",'各会計、関係団体の財政状況及び健全化判断比率'!B8)</f>
        <v/>
      </c>
      <c r="F35" s="355"/>
      <c r="G35" s="355"/>
      <c r="H35" s="355"/>
      <c r="I35" s="355"/>
      <c r="J35" s="355"/>
      <c r="K35" s="355"/>
      <c r="L35" s="355"/>
      <c r="M35" s="355"/>
      <c r="N35" s="355"/>
      <c r="O35" s="355"/>
      <c r="P35" s="355"/>
      <c r="Q35" s="355"/>
      <c r="R35" s="355"/>
      <c r="S35" s="355"/>
      <c r="T35" s="163"/>
      <c r="U35" s="354">
        <f>IF(W35="","",U34+1)</f>
        <v>3</v>
      </c>
      <c r="V35" s="354"/>
      <c r="W35" s="355" t="str">
        <f>IF('各会計、関係団体の財政状況及び健全化判断比率'!B29="","",'各会計、関係団体の財政状況及び健全化判断比率'!B29)</f>
        <v>介護保険特別会計</v>
      </c>
      <c r="X35" s="355"/>
      <c r="Y35" s="355"/>
      <c r="Z35" s="355"/>
      <c r="AA35" s="355"/>
      <c r="AB35" s="355"/>
      <c r="AC35" s="355"/>
      <c r="AD35" s="355"/>
      <c r="AE35" s="355"/>
      <c r="AF35" s="355"/>
      <c r="AG35" s="355"/>
      <c r="AH35" s="355"/>
      <c r="AI35" s="355"/>
      <c r="AJ35" s="355"/>
      <c r="AK35" s="355"/>
      <c r="AL35" s="163"/>
      <c r="AM35" s="354">
        <f t="shared" ref="AM35:AM43" si="0">IF(AO35="","",AM34+1)</f>
        <v>6</v>
      </c>
      <c r="AN35" s="354"/>
      <c r="AO35" s="355" t="str">
        <f>IF('各会計、関係団体の財政状況及び健全化判断比率'!B32="","",'各会計、関係団体の財政状況及び健全化判断比率'!B32)</f>
        <v>下水道事業会計</v>
      </c>
      <c r="AP35" s="355"/>
      <c r="AQ35" s="355"/>
      <c r="AR35" s="355"/>
      <c r="AS35" s="355"/>
      <c r="AT35" s="355"/>
      <c r="AU35" s="355"/>
      <c r="AV35" s="355"/>
      <c r="AW35" s="355"/>
      <c r="AX35" s="355"/>
      <c r="AY35" s="355"/>
      <c r="AZ35" s="355"/>
      <c r="BA35" s="355"/>
      <c r="BB35" s="355"/>
      <c r="BC35" s="355"/>
      <c r="BD35" s="163"/>
      <c r="BE35" s="354" t="str">
        <f t="shared" ref="BE35:BE43" si="1">IF(BG35="","",BE34+1)</f>
        <v/>
      </c>
      <c r="BF35" s="354"/>
      <c r="BG35" s="355"/>
      <c r="BH35" s="355"/>
      <c r="BI35" s="355"/>
      <c r="BJ35" s="355"/>
      <c r="BK35" s="355"/>
      <c r="BL35" s="355"/>
      <c r="BM35" s="355"/>
      <c r="BN35" s="355"/>
      <c r="BO35" s="355"/>
      <c r="BP35" s="355"/>
      <c r="BQ35" s="355"/>
      <c r="BR35" s="355"/>
      <c r="BS35" s="355"/>
      <c r="BT35" s="355"/>
      <c r="BU35" s="355"/>
      <c r="BV35" s="163"/>
      <c r="BW35" s="354">
        <f t="shared" ref="BW35:BW43" si="2">IF(BY35="","",BW34+1)</f>
        <v>8</v>
      </c>
      <c r="BX35" s="354"/>
      <c r="BY35" s="355" t="str">
        <f>IF('各会計、関係団体の財政状況及び健全化判断比率'!B69="","",'各会計、関係団体の財政状況及び健全化判断比率'!B69)</f>
        <v>群馬県後期高齢者医療広域連合（後期高齢者医療特別会計）</v>
      </c>
      <c r="BZ35" s="355"/>
      <c r="CA35" s="355"/>
      <c r="CB35" s="355"/>
      <c r="CC35" s="355"/>
      <c r="CD35" s="355"/>
      <c r="CE35" s="355"/>
      <c r="CF35" s="355"/>
      <c r="CG35" s="355"/>
      <c r="CH35" s="355"/>
      <c r="CI35" s="355"/>
      <c r="CJ35" s="355"/>
      <c r="CK35" s="355"/>
      <c r="CL35" s="355"/>
      <c r="CM35" s="355"/>
      <c r="CN35" s="163"/>
      <c r="CO35" s="354">
        <f t="shared" ref="CO35:CO43" si="3">IF(CQ35="","",CO34+1)</f>
        <v>15</v>
      </c>
      <c r="CP35" s="354"/>
      <c r="CQ35" s="355" t="str">
        <f>IF('各会計、関係団体の財政状況及び健全化判断比率'!BS8="","",'各会計、関係団体の財政状況及び健全化判断比率'!BS8)</f>
        <v>あぐりーむ昭和</v>
      </c>
      <c r="CR35" s="355"/>
      <c r="CS35" s="355"/>
      <c r="CT35" s="355"/>
      <c r="CU35" s="355"/>
      <c r="CV35" s="355"/>
      <c r="CW35" s="355"/>
      <c r="CX35" s="355"/>
      <c r="CY35" s="355"/>
      <c r="CZ35" s="355"/>
      <c r="DA35" s="355"/>
      <c r="DB35" s="355"/>
      <c r="DC35" s="355"/>
      <c r="DD35" s="355"/>
      <c r="DE35" s="355"/>
      <c r="DG35" s="352" t="str">
        <f>IF('各会計、関係団体の財政状況及び健全化判断比率'!BR8="","",'各会計、関係団体の財政状況及び健全化判断比率'!BR8)</f>
        <v/>
      </c>
      <c r="DH35" s="352"/>
      <c r="DI35" s="190"/>
    </row>
    <row r="36" spans="1:113" ht="32.25" customHeight="1" x14ac:dyDescent="0.2">
      <c r="A36" s="163"/>
      <c r="B36" s="187"/>
      <c r="C36" s="354" t="str">
        <f>IF(E36="","",C35+1)</f>
        <v/>
      </c>
      <c r="D36" s="354"/>
      <c r="E36" s="355" t="str">
        <f>IF('各会計、関係団体の財政状況及び健全化判断比率'!B9="","",'各会計、関係団体の財政状況及び健全化判断比率'!B9)</f>
        <v/>
      </c>
      <c r="F36" s="355"/>
      <c r="G36" s="355"/>
      <c r="H36" s="355"/>
      <c r="I36" s="355"/>
      <c r="J36" s="355"/>
      <c r="K36" s="355"/>
      <c r="L36" s="355"/>
      <c r="M36" s="355"/>
      <c r="N36" s="355"/>
      <c r="O36" s="355"/>
      <c r="P36" s="355"/>
      <c r="Q36" s="355"/>
      <c r="R36" s="355"/>
      <c r="S36" s="355"/>
      <c r="T36" s="163"/>
      <c r="U36" s="354">
        <f t="shared" ref="U36:U43" si="4">IF(W36="","",U35+1)</f>
        <v>4</v>
      </c>
      <c r="V36" s="354"/>
      <c r="W36" s="355" t="str">
        <f>IF('各会計、関係団体の財政状況及び健全化判断比率'!B30="","",'各会計、関係団体の財政状況及び健全化判断比率'!B30)</f>
        <v>後期高齢者医療特別会計</v>
      </c>
      <c r="X36" s="355"/>
      <c r="Y36" s="355"/>
      <c r="Z36" s="355"/>
      <c r="AA36" s="355"/>
      <c r="AB36" s="355"/>
      <c r="AC36" s="355"/>
      <c r="AD36" s="355"/>
      <c r="AE36" s="355"/>
      <c r="AF36" s="355"/>
      <c r="AG36" s="355"/>
      <c r="AH36" s="355"/>
      <c r="AI36" s="355"/>
      <c r="AJ36" s="355"/>
      <c r="AK36" s="355"/>
      <c r="AL36" s="163"/>
      <c r="AM36" s="354" t="str">
        <f t="shared" si="0"/>
        <v/>
      </c>
      <c r="AN36" s="354"/>
      <c r="AO36" s="355"/>
      <c r="AP36" s="355"/>
      <c r="AQ36" s="355"/>
      <c r="AR36" s="355"/>
      <c r="AS36" s="355"/>
      <c r="AT36" s="355"/>
      <c r="AU36" s="355"/>
      <c r="AV36" s="355"/>
      <c r="AW36" s="355"/>
      <c r="AX36" s="355"/>
      <c r="AY36" s="355"/>
      <c r="AZ36" s="355"/>
      <c r="BA36" s="355"/>
      <c r="BB36" s="355"/>
      <c r="BC36" s="355"/>
      <c r="BD36" s="163"/>
      <c r="BE36" s="354" t="str">
        <f t="shared" si="1"/>
        <v/>
      </c>
      <c r="BF36" s="354"/>
      <c r="BG36" s="355"/>
      <c r="BH36" s="355"/>
      <c r="BI36" s="355"/>
      <c r="BJ36" s="355"/>
      <c r="BK36" s="355"/>
      <c r="BL36" s="355"/>
      <c r="BM36" s="355"/>
      <c r="BN36" s="355"/>
      <c r="BO36" s="355"/>
      <c r="BP36" s="355"/>
      <c r="BQ36" s="355"/>
      <c r="BR36" s="355"/>
      <c r="BS36" s="355"/>
      <c r="BT36" s="355"/>
      <c r="BU36" s="355"/>
      <c r="BV36" s="163"/>
      <c r="BW36" s="354">
        <f t="shared" si="2"/>
        <v>9</v>
      </c>
      <c r="BX36" s="354"/>
      <c r="BY36" s="355" t="str">
        <f>IF('各会計、関係団体の財政状況及び健全化判断比率'!B70="","",'各会計、関係団体の財政状況及び健全化判断比率'!B70)</f>
        <v>群馬県市町村会館管理組合</v>
      </c>
      <c r="BZ36" s="355"/>
      <c r="CA36" s="355"/>
      <c r="CB36" s="355"/>
      <c r="CC36" s="355"/>
      <c r="CD36" s="355"/>
      <c r="CE36" s="355"/>
      <c r="CF36" s="355"/>
      <c r="CG36" s="355"/>
      <c r="CH36" s="355"/>
      <c r="CI36" s="355"/>
      <c r="CJ36" s="355"/>
      <c r="CK36" s="355"/>
      <c r="CL36" s="355"/>
      <c r="CM36" s="355"/>
      <c r="CN36" s="163"/>
      <c r="CO36" s="354" t="str">
        <f t="shared" si="3"/>
        <v/>
      </c>
      <c r="CP36" s="354"/>
      <c r="CQ36" s="355" t="str">
        <f>IF('各会計、関係団体の財政状況及び健全化判断比率'!BS9="","",'各会計、関係団体の財政状況及び健全化判断比率'!BS9)</f>
        <v/>
      </c>
      <c r="CR36" s="355"/>
      <c r="CS36" s="355"/>
      <c r="CT36" s="355"/>
      <c r="CU36" s="355"/>
      <c r="CV36" s="355"/>
      <c r="CW36" s="355"/>
      <c r="CX36" s="355"/>
      <c r="CY36" s="355"/>
      <c r="CZ36" s="355"/>
      <c r="DA36" s="355"/>
      <c r="DB36" s="355"/>
      <c r="DC36" s="355"/>
      <c r="DD36" s="355"/>
      <c r="DE36" s="355"/>
      <c r="DG36" s="352" t="str">
        <f>IF('各会計、関係団体の財政状況及び健全化判断比率'!BR9="","",'各会計、関係団体の財政状況及び健全化判断比率'!BR9)</f>
        <v/>
      </c>
      <c r="DH36" s="352"/>
      <c r="DI36" s="190"/>
    </row>
    <row r="37" spans="1:113" ht="32.25" customHeight="1" x14ac:dyDescent="0.2">
      <c r="A37" s="163"/>
      <c r="B37" s="187"/>
      <c r="C37" s="354" t="str">
        <f>IF(E37="","",C36+1)</f>
        <v/>
      </c>
      <c r="D37" s="354"/>
      <c r="E37" s="355" t="str">
        <f>IF('各会計、関係団体の財政状況及び健全化判断比率'!B10="","",'各会計、関係団体の財政状況及び健全化判断比率'!B10)</f>
        <v/>
      </c>
      <c r="F37" s="355"/>
      <c r="G37" s="355"/>
      <c r="H37" s="355"/>
      <c r="I37" s="355"/>
      <c r="J37" s="355"/>
      <c r="K37" s="355"/>
      <c r="L37" s="355"/>
      <c r="M37" s="355"/>
      <c r="N37" s="355"/>
      <c r="O37" s="355"/>
      <c r="P37" s="355"/>
      <c r="Q37" s="355"/>
      <c r="R37" s="355"/>
      <c r="S37" s="355"/>
      <c r="T37" s="163"/>
      <c r="U37" s="354" t="str">
        <f t="shared" si="4"/>
        <v/>
      </c>
      <c r="V37" s="354"/>
      <c r="W37" s="355"/>
      <c r="X37" s="355"/>
      <c r="Y37" s="355"/>
      <c r="Z37" s="355"/>
      <c r="AA37" s="355"/>
      <c r="AB37" s="355"/>
      <c r="AC37" s="355"/>
      <c r="AD37" s="355"/>
      <c r="AE37" s="355"/>
      <c r="AF37" s="355"/>
      <c r="AG37" s="355"/>
      <c r="AH37" s="355"/>
      <c r="AI37" s="355"/>
      <c r="AJ37" s="355"/>
      <c r="AK37" s="355"/>
      <c r="AL37" s="163"/>
      <c r="AM37" s="354" t="str">
        <f t="shared" si="0"/>
        <v/>
      </c>
      <c r="AN37" s="354"/>
      <c r="AO37" s="355"/>
      <c r="AP37" s="355"/>
      <c r="AQ37" s="355"/>
      <c r="AR37" s="355"/>
      <c r="AS37" s="355"/>
      <c r="AT37" s="355"/>
      <c r="AU37" s="355"/>
      <c r="AV37" s="355"/>
      <c r="AW37" s="355"/>
      <c r="AX37" s="355"/>
      <c r="AY37" s="355"/>
      <c r="AZ37" s="355"/>
      <c r="BA37" s="355"/>
      <c r="BB37" s="355"/>
      <c r="BC37" s="355"/>
      <c r="BD37" s="163"/>
      <c r="BE37" s="354" t="str">
        <f t="shared" si="1"/>
        <v/>
      </c>
      <c r="BF37" s="354"/>
      <c r="BG37" s="355"/>
      <c r="BH37" s="355"/>
      <c r="BI37" s="355"/>
      <c r="BJ37" s="355"/>
      <c r="BK37" s="355"/>
      <c r="BL37" s="355"/>
      <c r="BM37" s="355"/>
      <c r="BN37" s="355"/>
      <c r="BO37" s="355"/>
      <c r="BP37" s="355"/>
      <c r="BQ37" s="355"/>
      <c r="BR37" s="355"/>
      <c r="BS37" s="355"/>
      <c r="BT37" s="355"/>
      <c r="BU37" s="355"/>
      <c r="BV37" s="163"/>
      <c r="BW37" s="354">
        <f t="shared" si="2"/>
        <v>10</v>
      </c>
      <c r="BX37" s="354"/>
      <c r="BY37" s="355" t="str">
        <f>IF('各会計、関係団体の財政状況及び健全化判断比率'!B71="","",'各会計、関係団体の財政状況及び健全化判断比率'!B71)</f>
        <v>群馬県市町村総合事務組合</v>
      </c>
      <c r="BZ37" s="355"/>
      <c r="CA37" s="355"/>
      <c r="CB37" s="355"/>
      <c r="CC37" s="355"/>
      <c r="CD37" s="355"/>
      <c r="CE37" s="355"/>
      <c r="CF37" s="355"/>
      <c r="CG37" s="355"/>
      <c r="CH37" s="355"/>
      <c r="CI37" s="355"/>
      <c r="CJ37" s="355"/>
      <c r="CK37" s="355"/>
      <c r="CL37" s="355"/>
      <c r="CM37" s="355"/>
      <c r="CN37" s="163"/>
      <c r="CO37" s="354" t="str">
        <f t="shared" si="3"/>
        <v/>
      </c>
      <c r="CP37" s="354"/>
      <c r="CQ37" s="355" t="str">
        <f>IF('各会計、関係団体の財政状況及び健全化判断比率'!BS10="","",'各会計、関係団体の財政状況及び健全化判断比率'!BS10)</f>
        <v/>
      </c>
      <c r="CR37" s="355"/>
      <c r="CS37" s="355"/>
      <c r="CT37" s="355"/>
      <c r="CU37" s="355"/>
      <c r="CV37" s="355"/>
      <c r="CW37" s="355"/>
      <c r="CX37" s="355"/>
      <c r="CY37" s="355"/>
      <c r="CZ37" s="355"/>
      <c r="DA37" s="355"/>
      <c r="DB37" s="355"/>
      <c r="DC37" s="355"/>
      <c r="DD37" s="355"/>
      <c r="DE37" s="355"/>
      <c r="DG37" s="352" t="str">
        <f>IF('各会計、関係団体の財政状況及び健全化判断比率'!BR10="","",'各会計、関係団体の財政状況及び健全化判断比率'!BR10)</f>
        <v/>
      </c>
      <c r="DH37" s="352"/>
      <c r="DI37" s="190"/>
    </row>
    <row r="38" spans="1:113" ht="32.25" customHeight="1" x14ac:dyDescent="0.2">
      <c r="A38" s="163"/>
      <c r="B38" s="187"/>
      <c r="C38" s="354" t="str">
        <f t="shared" ref="C38:C43" si="5">IF(E38="","",C37+1)</f>
        <v/>
      </c>
      <c r="D38" s="354"/>
      <c r="E38" s="355" t="str">
        <f>IF('各会計、関係団体の財政状況及び健全化判断比率'!B11="","",'各会計、関係団体の財政状況及び健全化判断比率'!B11)</f>
        <v/>
      </c>
      <c r="F38" s="355"/>
      <c r="G38" s="355"/>
      <c r="H38" s="355"/>
      <c r="I38" s="355"/>
      <c r="J38" s="355"/>
      <c r="K38" s="355"/>
      <c r="L38" s="355"/>
      <c r="M38" s="355"/>
      <c r="N38" s="355"/>
      <c r="O38" s="355"/>
      <c r="P38" s="355"/>
      <c r="Q38" s="355"/>
      <c r="R38" s="355"/>
      <c r="S38" s="355"/>
      <c r="T38" s="163"/>
      <c r="U38" s="354" t="str">
        <f t="shared" si="4"/>
        <v/>
      </c>
      <c r="V38" s="354"/>
      <c r="W38" s="355"/>
      <c r="X38" s="355"/>
      <c r="Y38" s="355"/>
      <c r="Z38" s="355"/>
      <c r="AA38" s="355"/>
      <c r="AB38" s="355"/>
      <c r="AC38" s="355"/>
      <c r="AD38" s="355"/>
      <c r="AE38" s="355"/>
      <c r="AF38" s="355"/>
      <c r="AG38" s="355"/>
      <c r="AH38" s="355"/>
      <c r="AI38" s="355"/>
      <c r="AJ38" s="355"/>
      <c r="AK38" s="355"/>
      <c r="AL38" s="163"/>
      <c r="AM38" s="354" t="str">
        <f t="shared" si="0"/>
        <v/>
      </c>
      <c r="AN38" s="354"/>
      <c r="AO38" s="355"/>
      <c r="AP38" s="355"/>
      <c r="AQ38" s="355"/>
      <c r="AR38" s="355"/>
      <c r="AS38" s="355"/>
      <c r="AT38" s="355"/>
      <c r="AU38" s="355"/>
      <c r="AV38" s="355"/>
      <c r="AW38" s="355"/>
      <c r="AX38" s="355"/>
      <c r="AY38" s="355"/>
      <c r="AZ38" s="355"/>
      <c r="BA38" s="355"/>
      <c r="BB38" s="355"/>
      <c r="BC38" s="355"/>
      <c r="BD38" s="163"/>
      <c r="BE38" s="354" t="str">
        <f t="shared" si="1"/>
        <v/>
      </c>
      <c r="BF38" s="354"/>
      <c r="BG38" s="355"/>
      <c r="BH38" s="355"/>
      <c r="BI38" s="355"/>
      <c r="BJ38" s="355"/>
      <c r="BK38" s="355"/>
      <c r="BL38" s="355"/>
      <c r="BM38" s="355"/>
      <c r="BN38" s="355"/>
      <c r="BO38" s="355"/>
      <c r="BP38" s="355"/>
      <c r="BQ38" s="355"/>
      <c r="BR38" s="355"/>
      <c r="BS38" s="355"/>
      <c r="BT38" s="355"/>
      <c r="BU38" s="355"/>
      <c r="BV38" s="163"/>
      <c r="BW38" s="354">
        <f t="shared" si="2"/>
        <v>11</v>
      </c>
      <c r="BX38" s="354"/>
      <c r="BY38" s="355" t="str">
        <f>IF('各会計、関係団体の財政状況及び健全化判断比率'!B72="","",'各会計、関係団体の財政状況及び健全化判断比率'!B72)</f>
        <v>沼田市外二箇村清掃施設組合</v>
      </c>
      <c r="BZ38" s="355"/>
      <c r="CA38" s="355"/>
      <c r="CB38" s="355"/>
      <c r="CC38" s="355"/>
      <c r="CD38" s="355"/>
      <c r="CE38" s="355"/>
      <c r="CF38" s="355"/>
      <c r="CG38" s="355"/>
      <c r="CH38" s="355"/>
      <c r="CI38" s="355"/>
      <c r="CJ38" s="355"/>
      <c r="CK38" s="355"/>
      <c r="CL38" s="355"/>
      <c r="CM38" s="355"/>
      <c r="CN38" s="163"/>
      <c r="CO38" s="354" t="str">
        <f t="shared" si="3"/>
        <v/>
      </c>
      <c r="CP38" s="354"/>
      <c r="CQ38" s="355" t="str">
        <f>IF('各会計、関係団体の財政状況及び健全化判断比率'!BS11="","",'各会計、関係団体の財政状況及び健全化判断比率'!BS11)</f>
        <v/>
      </c>
      <c r="CR38" s="355"/>
      <c r="CS38" s="355"/>
      <c r="CT38" s="355"/>
      <c r="CU38" s="355"/>
      <c r="CV38" s="355"/>
      <c r="CW38" s="355"/>
      <c r="CX38" s="355"/>
      <c r="CY38" s="355"/>
      <c r="CZ38" s="355"/>
      <c r="DA38" s="355"/>
      <c r="DB38" s="355"/>
      <c r="DC38" s="355"/>
      <c r="DD38" s="355"/>
      <c r="DE38" s="355"/>
      <c r="DG38" s="352" t="str">
        <f>IF('各会計、関係団体の財政状況及び健全化判断比率'!BR11="","",'各会計、関係団体の財政状況及び健全化判断比率'!BR11)</f>
        <v/>
      </c>
      <c r="DH38" s="352"/>
      <c r="DI38" s="190"/>
    </row>
    <row r="39" spans="1:113" ht="32.25" customHeight="1" x14ac:dyDescent="0.2">
      <c r="A39" s="163"/>
      <c r="B39" s="187"/>
      <c r="C39" s="354" t="str">
        <f t="shared" si="5"/>
        <v/>
      </c>
      <c r="D39" s="354"/>
      <c r="E39" s="355" t="str">
        <f>IF('各会計、関係団体の財政状況及び健全化判断比率'!B12="","",'各会計、関係団体の財政状況及び健全化判断比率'!B12)</f>
        <v/>
      </c>
      <c r="F39" s="355"/>
      <c r="G39" s="355"/>
      <c r="H39" s="355"/>
      <c r="I39" s="355"/>
      <c r="J39" s="355"/>
      <c r="K39" s="355"/>
      <c r="L39" s="355"/>
      <c r="M39" s="355"/>
      <c r="N39" s="355"/>
      <c r="O39" s="355"/>
      <c r="P39" s="355"/>
      <c r="Q39" s="355"/>
      <c r="R39" s="355"/>
      <c r="S39" s="355"/>
      <c r="T39" s="163"/>
      <c r="U39" s="354" t="str">
        <f t="shared" si="4"/>
        <v/>
      </c>
      <c r="V39" s="354"/>
      <c r="W39" s="355"/>
      <c r="X39" s="355"/>
      <c r="Y39" s="355"/>
      <c r="Z39" s="355"/>
      <c r="AA39" s="355"/>
      <c r="AB39" s="355"/>
      <c r="AC39" s="355"/>
      <c r="AD39" s="355"/>
      <c r="AE39" s="355"/>
      <c r="AF39" s="355"/>
      <c r="AG39" s="355"/>
      <c r="AH39" s="355"/>
      <c r="AI39" s="355"/>
      <c r="AJ39" s="355"/>
      <c r="AK39" s="355"/>
      <c r="AL39" s="163"/>
      <c r="AM39" s="354" t="str">
        <f t="shared" si="0"/>
        <v/>
      </c>
      <c r="AN39" s="354"/>
      <c r="AO39" s="355"/>
      <c r="AP39" s="355"/>
      <c r="AQ39" s="355"/>
      <c r="AR39" s="355"/>
      <c r="AS39" s="355"/>
      <c r="AT39" s="355"/>
      <c r="AU39" s="355"/>
      <c r="AV39" s="355"/>
      <c r="AW39" s="355"/>
      <c r="AX39" s="355"/>
      <c r="AY39" s="355"/>
      <c r="AZ39" s="355"/>
      <c r="BA39" s="355"/>
      <c r="BB39" s="355"/>
      <c r="BC39" s="355"/>
      <c r="BD39" s="163"/>
      <c r="BE39" s="354" t="str">
        <f t="shared" si="1"/>
        <v/>
      </c>
      <c r="BF39" s="354"/>
      <c r="BG39" s="355"/>
      <c r="BH39" s="355"/>
      <c r="BI39" s="355"/>
      <c r="BJ39" s="355"/>
      <c r="BK39" s="355"/>
      <c r="BL39" s="355"/>
      <c r="BM39" s="355"/>
      <c r="BN39" s="355"/>
      <c r="BO39" s="355"/>
      <c r="BP39" s="355"/>
      <c r="BQ39" s="355"/>
      <c r="BR39" s="355"/>
      <c r="BS39" s="355"/>
      <c r="BT39" s="355"/>
      <c r="BU39" s="355"/>
      <c r="BV39" s="163"/>
      <c r="BW39" s="354">
        <f t="shared" si="2"/>
        <v>12</v>
      </c>
      <c r="BX39" s="354"/>
      <c r="BY39" s="355" t="str">
        <f>IF('各会計、関係団体の財政状況及び健全化判断比率'!B73="","",'各会計、関係団体の財政状況及び健全化判断比率'!B73)</f>
        <v>利根沼田学校組合</v>
      </c>
      <c r="BZ39" s="355"/>
      <c r="CA39" s="355"/>
      <c r="CB39" s="355"/>
      <c r="CC39" s="355"/>
      <c r="CD39" s="355"/>
      <c r="CE39" s="355"/>
      <c r="CF39" s="355"/>
      <c r="CG39" s="355"/>
      <c r="CH39" s="355"/>
      <c r="CI39" s="355"/>
      <c r="CJ39" s="355"/>
      <c r="CK39" s="355"/>
      <c r="CL39" s="355"/>
      <c r="CM39" s="355"/>
      <c r="CN39" s="163"/>
      <c r="CO39" s="354" t="str">
        <f t="shared" si="3"/>
        <v/>
      </c>
      <c r="CP39" s="354"/>
      <c r="CQ39" s="355" t="str">
        <f>IF('各会計、関係団体の財政状況及び健全化判断比率'!BS12="","",'各会計、関係団体の財政状況及び健全化判断比率'!BS12)</f>
        <v/>
      </c>
      <c r="CR39" s="355"/>
      <c r="CS39" s="355"/>
      <c r="CT39" s="355"/>
      <c r="CU39" s="355"/>
      <c r="CV39" s="355"/>
      <c r="CW39" s="355"/>
      <c r="CX39" s="355"/>
      <c r="CY39" s="355"/>
      <c r="CZ39" s="355"/>
      <c r="DA39" s="355"/>
      <c r="DB39" s="355"/>
      <c r="DC39" s="355"/>
      <c r="DD39" s="355"/>
      <c r="DE39" s="355"/>
      <c r="DG39" s="352" t="str">
        <f>IF('各会計、関係団体の財政状況及び健全化判断比率'!BR12="","",'各会計、関係団体の財政状況及び健全化判断比率'!BR12)</f>
        <v/>
      </c>
      <c r="DH39" s="352"/>
      <c r="DI39" s="190"/>
    </row>
    <row r="40" spans="1:113" ht="32.25" customHeight="1" x14ac:dyDescent="0.2">
      <c r="A40" s="163"/>
      <c r="B40" s="187"/>
      <c r="C40" s="354" t="str">
        <f t="shared" si="5"/>
        <v/>
      </c>
      <c r="D40" s="354"/>
      <c r="E40" s="355" t="str">
        <f>IF('各会計、関係団体の財政状況及び健全化判断比率'!B13="","",'各会計、関係団体の財政状況及び健全化判断比率'!B13)</f>
        <v/>
      </c>
      <c r="F40" s="355"/>
      <c r="G40" s="355"/>
      <c r="H40" s="355"/>
      <c r="I40" s="355"/>
      <c r="J40" s="355"/>
      <c r="K40" s="355"/>
      <c r="L40" s="355"/>
      <c r="M40" s="355"/>
      <c r="N40" s="355"/>
      <c r="O40" s="355"/>
      <c r="P40" s="355"/>
      <c r="Q40" s="355"/>
      <c r="R40" s="355"/>
      <c r="S40" s="355"/>
      <c r="T40" s="163"/>
      <c r="U40" s="354" t="str">
        <f t="shared" si="4"/>
        <v/>
      </c>
      <c r="V40" s="354"/>
      <c r="W40" s="355"/>
      <c r="X40" s="355"/>
      <c r="Y40" s="355"/>
      <c r="Z40" s="355"/>
      <c r="AA40" s="355"/>
      <c r="AB40" s="355"/>
      <c r="AC40" s="355"/>
      <c r="AD40" s="355"/>
      <c r="AE40" s="355"/>
      <c r="AF40" s="355"/>
      <c r="AG40" s="355"/>
      <c r="AH40" s="355"/>
      <c r="AI40" s="355"/>
      <c r="AJ40" s="355"/>
      <c r="AK40" s="355"/>
      <c r="AL40" s="163"/>
      <c r="AM40" s="354" t="str">
        <f t="shared" si="0"/>
        <v/>
      </c>
      <c r="AN40" s="354"/>
      <c r="AO40" s="355"/>
      <c r="AP40" s="355"/>
      <c r="AQ40" s="355"/>
      <c r="AR40" s="355"/>
      <c r="AS40" s="355"/>
      <c r="AT40" s="355"/>
      <c r="AU40" s="355"/>
      <c r="AV40" s="355"/>
      <c r="AW40" s="355"/>
      <c r="AX40" s="355"/>
      <c r="AY40" s="355"/>
      <c r="AZ40" s="355"/>
      <c r="BA40" s="355"/>
      <c r="BB40" s="355"/>
      <c r="BC40" s="355"/>
      <c r="BD40" s="163"/>
      <c r="BE40" s="354" t="str">
        <f t="shared" si="1"/>
        <v/>
      </c>
      <c r="BF40" s="354"/>
      <c r="BG40" s="355"/>
      <c r="BH40" s="355"/>
      <c r="BI40" s="355"/>
      <c r="BJ40" s="355"/>
      <c r="BK40" s="355"/>
      <c r="BL40" s="355"/>
      <c r="BM40" s="355"/>
      <c r="BN40" s="355"/>
      <c r="BO40" s="355"/>
      <c r="BP40" s="355"/>
      <c r="BQ40" s="355"/>
      <c r="BR40" s="355"/>
      <c r="BS40" s="355"/>
      <c r="BT40" s="355"/>
      <c r="BU40" s="355"/>
      <c r="BV40" s="163"/>
      <c r="BW40" s="354">
        <f t="shared" si="2"/>
        <v>13</v>
      </c>
      <c r="BX40" s="354"/>
      <c r="BY40" s="355" t="str">
        <f>IF('各会計、関係団体の財政状況及び健全化判断比率'!B74="","",'各会計、関係団体の財政状況及び健全化判断比率'!B74)</f>
        <v>利根沼田広域市町村圏振興整備組合</v>
      </c>
      <c r="BZ40" s="355"/>
      <c r="CA40" s="355"/>
      <c r="CB40" s="355"/>
      <c r="CC40" s="355"/>
      <c r="CD40" s="355"/>
      <c r="CE40" s="355"/>
      <c r="CF40" s="355"/>
      <c r="CG40" s="355"/>
      <c r="CH40" s="355"/>
      <c r="CI40" s="355"/>
      <c r="CJ40" s="355"/>
      <c r="CK40" s="355"/>
      <c r="CL40" s="355"/>
      <c r="CM40" s="355"/>
      <c r="CN40" s="163"/>
      <c r="CO40" s="354" t="str">
        <f t="shared" si="3"/>
        <v/>
      </c>
      <c r="CP40" s="354"/>
      <c r="CQ40" s="355" t="str">
        <f>IF('各会計、関係団体の財政状況及び健全化判断比率'!BS13="","",'各会計、関係団体の財政状況及び健全化判断比率'!BS13)</f>
        <v/>
      </c>
      <c r="CR40" s="355"/>
      <c r="CS40" s="355"/>
      <c r="CT40" s="355"/>
      <c r="CU40" s="355"/>
      <c r="CV40" s="355"/>
      <c r="CW40" s="355"/>
      <c r="CX40" s="355"/>
      <c r="CY40" s="355"/>
      <c r="CZ40" s="355"/>
      <c r="DA40" s="355"/>
      <c r="DB40" s="355"/>
      <c r="DC40" s="355"/>
      <c r="DD40" s="355"/>
      <c r="DE40" s="355"/>
      <c r="DG40" s="352" t="str">
        <f>IF('各会計、関係団体の財政状況及び健全化判断比率'!BR13="","",'各会計、関係団体の財政状況及び健全化判断比率'!BR13)</f>
        <v/>
      </c>
      <c r="DH40" s="352"/>
      <c r="DI40" s="190"/>
    </row>
    <row r="41" spans="1:113" ht="32.25" customHeight="1" x14ac:dyDescent="0.2">
      <c r="A41" s="163"/>
      <c r="B41" s="187"/>
      <c r="C41" s="354" t="str">
        <f t="shared" si="5"/>
        <v/>
      </c>
      <c r="D41" s="354"/>
      <c r="E41" s="355" t="str">
        <f>IF('各会計、関係団体の財政状況及び健全化判断比率'!B14="","",'各会計、関係団体の財政状況及び健全化判断比率'!B14)</f>
        <v/>
      </c>
      <c r="F41" s="355"/>
      <c r="G41" s="355"/>
      <c r="H41" s="355"/>
      <c r="I41" s="355"/>
      <c r="J41" s="355"/>
      <c r="K41" s="355"/>
      <c r="L41" s="355"/>
      <c r="M41" s="355"/>
      <c r="N41" s="355"/>
      <c r="O41" s="355"/>
      <c r="P41" s="355"/>
      <c r="Q41" s="355"/>
      <c r="R41" s="355"/>
      <c r="S41" s="355"/>
      <c r="T41" s="163"/>
      <c r="U41" s="354" t="str">
        <f t="shared" si="4"/>
        <v/>
      </c>
      <c r="V41" s="354"/>
      <c r="W41" s="355"/>
      <c r="X41" s="355"/>
      <c r="Y41" s="355"/>
      <c r="Z41" s="355"/>
      <c r="AA41" s="355"/>
      <c r="AB41" s="355"/>
      <c r="AC41" s="355"/>
      <c r="AD41" s="355"/>
      <c r="AE41" s="355"/>
      <c r="AF41" s="355"/>
      <c r="AG41" s="355"/>
      <c r="AH41" s="355"/>
      <c r="AI41" s="355"/>
      <c r="AJ41" s="355"/>
      <c r="AK41" s="355"/>
      <c r="AL41" s="163"/>
      <c r="AM41" s="354" t="str">
        <f t="shared" si="0"/>
        <v/>
      </c>
      <c r="AN41" s="354"/>
      <c r="AO41" s="355"/>
      <c r="AP41" s="355"/>
      <c r="AQ41" s="355"/>
      <c r="AR41" s="355"/>
      <c r="AS41" s="355"/>
      <c r="AT41" s="355"/>
      <c r="AU41" s="355"/>
      <c r="AV41" s="355"/>
      <c r="AW41" s="355"/>
      <c r="AX41" s="355"/>
      <c r="AY41" s="355"/>
      <c r="AZ41" s="355"/>
      <c r="BA41" s="355"/>
      <c r="BB41" s="355"/>
      <c r="BC41" s="355"/>
      <c r="BD41" s="163"/>
      <c r="BE41" s="354" t="str">
        <f t="shared" si="1"/>
        <v/>
      </c>
      <c r="BF41" s="354"/>
      <c r="BG41" s="355"/>
      <c r="BH41" s="355"/>
      <c r="BI41" s="355"/>
      <c r="BJ41" s="355"/>
      <c r="BK41" s="355"/>
      <c r="BL41" s="355"/>
      <c r="BM41" s="355"/>
      <c r="BN41" s="355"/>
      <c r="BO41" s="355"/>
      <c r="BP41" s="355"/>
      <c r="BQ41" s="355"/>
      <c r="BR41" s="355"/>
      <c r="BS41" s="355"/>
      <c r="BT41" s="355"/>
      <c r="BU41" s="355"/>
      <c r="BV41" s="163"/>
      <c r="BW41" s="354" t="str">
        <f t="shared" si="2"/>
        <v/>
      </c>
      <c r="BX41" s="354"/>
      <c r="BY41" s="355" t="str">
        <f>IF('各会計、関係団体の財政状況及び健全化判断比率'!B75="","",'各会計、関係団体の財政状況及び健全化判断比率'!B75)</f>
        <v/>
      </c>
      <c r="BZ41" s="355"/>
      <c r="CA41" s="355"/>
      <c r="CB41" s="355"/>
      <c r="CC41" s="355"/>
      <c r="CD41" s="355"/>
      <c r="CE41" s="355"/>
      <c r="CF41" s="355"/>
      <c r="CG41" s="355"/>
      <c r="CH41" s="355"/>
      <c r="CI41" s="355"/>
      <c r="CJ41" s="355"/>
      <c r="CK41" s="355"/>
      <c r="CL41" s="355"/>
      <c r="CM41" s="355"/>
      <c r="CN41" s="163"/>
      <c r="CO41" s="354" t="str">
        <f t="shared" si="3"/>
        <v/>
      </c>
      <c r="CP41" s="354"/>
      <c r="CQ41" s="355" t="str">
        <f>IF('各会計、関係団体の財政状況及び健全化判断比率'!BS14="","",'各会計、関係団体の財政状況及び健全化判断比率'!BS14)</f>
        <v/>
      </c>
      <c r="CR41" s="355"/>
      <c r="CS41" s="355"/>
      <c r="CT41" s="355"/>
      <c r="CU41" s="355"/>
      <c r="CV41" s="355"/>
      <c r="CW41" s="355"/>
      <c r="CX41" s="355"/>
      <c r="CY41" s="355"/>
      <c r="CZ41" s="355"/>
      <c r="DA41" s="355"/>
      <c r="DB41" s="355"/>
      <c r="DC41" s="355"/>
      <c r="DD41" s="355"/>
      <c r="DE41" s="355"/>
      <c r="DG41" s="352" t="str">
        <f>IF('各会計、関係団体の財政状況及び健全化判断比率'!BR14="","",'各会計、関係団体の財政状況及び健全化判断比率'!BR14)</f>
        <v/>
      </c>
      <c r="DH41" s="352"/>
      <c r="DI41" s="190"/>
    </row>
    <row r="42" spans="1:113" ht="32.25" customHeight="1" x14ac:dyDescent="0.2">
      <c r="B42" s="187"/>
      <c r="C42" s="354" t="str">
        <f t="shared" si="5"/>
        <v/>
      </c>
      <c r="D42" s="354"/>
      <c r="E42" s="355" t="str">
        <f>IF('各会計、関係団体の財政状況及び健全化判断比率'!B15="","",'各会計、関係団体の財政状況及び健全化判断比率'!B15)</f>
        <v/>
      </c>
      <c r="F42" s="355"/>
      <c r="G42" s="355"/>
      <c r="H42" s="355"/>
      <c r="I42" s="355"/>
      <c r="J42" s="355"/>
      <c r="K42" s="355"/>
      <c r="L42" s="355"/>
      <c r="M42" s="355"/>
      <c r="N42" s="355"/>
      <c r="O42" s="355"/>
      <c r="P42" s="355"/>
      <c r="Q42" s="355"/>
      <c r="R42" s="355"/>
      <c r="S42" s="355"/>
      <c r="T42" s="163"/>
      <c r="U42" s="354" t="str">
        <f t="shared" si="4"/>
        <v/>
      </c>
      <c r="V42" s="354"/>
      <c r="W42" s="355"/>
      <c r="X42" s="355"/>
      <c r="Y42" s="355"/>
      <c r="Z42" s="355"/>
      <c r="AA42" s="355"/>
      <c r="AB42" s="355"/>
      <c r="AC42" s="355"/>
      <c r="AD42" s="355"/>
      <c r="AE42" s="355"/>
      <c r="AF42" s="355"/>
      <c r="AG42" s="355"/>
      <c r="AH42" s="355"/>
      <c r="AI42" s="355"/>
      <c r="AJ42" s="355"/>
      <c r="AK42" s="355"/>
      <c r="AL42" s="163"/>
      <c r="AM42" s="354" t="str">
        <f t="shared" si="0"/>
        <v/>
      </c>
      <c r="AN42" s="354"/>
      <c r="AO42" s="355"/>
      <c r="AP42" s="355"/>
      <c r="AQ42" s="355"/>
      <c r="AR42" s="355"/>
      <c r="AS42" s="355"/>
      <c r="AT42" s="355"/>
      <c r="AU42" s="355"/>
      <c r="AV42" s="355"/>
      <c r="AW42" s="355"/>
      <c r="AX42" s="355"/>
      <c r="AY42" s="355"/>
      <c r="AZ42" s="355"/>
      <c r="BA42" s="355"/>
      <c r="BB42" s="355"/>
      <c r="BC42" s="355"/>
      <c r="BD42" s="163"/>
      <c r="BE42" s="354" t="str">
        <f t="shared" si="1"/>
        <v/>
      </c>
      <c r="BF42" s="354"/>
      <c r="BG42" s="355"/>
      <c r="BH42" s="355"/>
      <c r="BI42" s="355"/>
      <c r="BJ42" s="355"/>
      <c r="BK42" s="355"/>
      <c r="BL42" s="355"/>
      <c r="BM42" s="355"/>
      <c r="BN42" s="355"/>
      <c r="BO42" s="355"/>
      <c r="BP42" s="355"/>
      <c r="BQ42" s="355"/>
      <c r="BR42" s="355"/>
      <c r="BS42" s="355"/>
      <c r="BT42" s="355"/>
      <c r="BU42" s="355"/>
      <c r="BV42" s="163"/>
      <c r="BW42" s="354" t="str">
        <f t="shared" si="2"/>
        <v/>
      </c>
      <c r="BX42" s="354"/>
      <c r="BY42" s="355" t="str">
        <f>IF('各会計、関係団体の財政状況及び健全化判断比率'!B76="","",'各会計、関係団体の財政状況及び健全化判断比率'!B76)</f>
        <v/>
      </c>
      <c r="BZ42" s="355"/>
      <c r="CA42" s="355"/>
      <c r="CB42" s="355"/>
      <c r="CC42" s="355"/>
      <c r="CD42" s="355"/>
      <c r="CE42" s="355"/>
      <c r="CF42" s="355"/>
      <c r="CG42" s="355"/>
      <c r="CH42" s="355"/>
      <c r="CI42" s="355"/>
      <c r="CJ42" s="355"/>
      <c r="CK42" s="355"/>
      <c r="CL42" s="355"/>
      <c r="CM42" s="355"/>
      <c r="CN42" s="163"/>
      <c r="CO42" s="354" t="str">
        <f t="shared" si="3"/>
        <v/>
      </c>
      <c r="CP42" s="354"/>
      <c r="CQ42" s="355" t="str">
        <f>IF('各会計、関係団体の財政状況及び健全化判断比率'!BS15="","",'各会計、関係団体の財政状況及び健全化判断比率'!BS15)</f>
        <v/>
      </c>
      <c r="CR42" s="355"/>
      <c r="CS42" s="355"/>
      <c r="CT42" s="355"/>
      <c r="CU42" s="355"/>
      <c r="CV42" s="355"/>
      <c r="CW42" s="355"/>
      <c r="CX42" s="355"/>
      <c r="CY42" s="355"/>
      <c r="CZ42" s="355"/>
      <c r="DA42" s="355"/>
      <c r="DB42" s="355"/>
      <c r="DC42" s="355"/>
      <c r="DD42" s="355"/>
      <c r="DE42" s="355"/>
      <c r="DG42" s="352" t="str">
        <f>IF('各会計、関係団体の財政状況及び健全化判断比率'!BR15="","",'各会計、関係団体の財政状況及び健全化判断比率'!BR15)</f>
        <v/>
      </c>
      <c r="DH42" s="352"/>
      <c r="DI42" s="190"/>
    </row>
    <row r="43" spans="1:113" ht="32.25" customHeight="1" x14ac:dyDescent="0.2">
      <c r="B43" s="187"/>
      <c r="C43" s="354" t="str">
        <f t="shared" si="5"/>
        <v/>
      </c>
      <c r="D43" s="354"/>
      <c r="E43" s="355" t="str">
        <f>IF('各会計、関係団体の財政状況及び健全化判断比率'!B16="","",'各会計、関係団体の財政状況及び健全化判断比率'!B16)</f>
        <v/>
      </c>
      <c r="F43" s="355"/>
      <c r="G43" s="355"/>
      <c r="H43" s="355"/>
      <c r="I43" s="355"/>
      <c r="J43" s="355"/>
      <c r="K43" s="355"/>
      <c r="L43" s="355"/>
      <c r="M43" s="355"/>
      <c r="N43" s="355"/>
      <c r="O43" s="355"/>
      <c r="P43" s="355"/>
      <c r="Q43" s="355"/>
      <c r="R43" s="355"/>
      <c r="S43" s="355"/>
      <c r="T43" s="163"/>
      <c r="U43" s="354" t="str">
        <f t="shared" si="4"/>
        <v/>
      </c>
      <c r="V43" s="354"/>
      <c r="W43" s="355"/>
      <c r="X43" s="355"/>
      <c r="Y43" s="355"/>
      <c r="Z43" s="355"/>
      <c r="AA43" s="355"/>
      <c r="AB43" s="355"/>
      <c r="AC43" s="355"/>
      <c r="AD43" s="355"/>
      <c r="AE43" s="355"/>
      <c r="AF43" s="355"/>
      <c r="AG43" s="355"/>
      <c r="AH43" s="355"/>
      <c r="AI43" s="355"/>
      <c r="AJ43" s="355"/>
      <c r="AK43" s="355"/>
      <c r="AL43" s="163"/>
      <c r="AM43" s="354" t="str">
        <f t="shared" si="0"/>
        <v/>
      </c>
      <c r="AN43" s="354"/>
      <c r="AO43" s="355"/>
      <c r="AP43" s="355"/>
      <c r="AQ43" s="355"/>
      <c r="AR43" s="355"/>
      <c r="AS43" s="355"/>
      <c r="AT43" s="355"/>
      <c r="AU43" s="355"/>
      <c r="AV43" s="355"/>
      <c r="AW43" s="355"/>
      <c r="AX43" s="355"/>
      <c r="AY43" s="355"/>
      <c r="AZ43" s="355"/>
      <c r="BA43" s="355"/>
      <c r="BB43" s="355"/>
      <c r="BC43" s="355"/>
      <c r="BD43" s="163"/>
      <c r="BE43" s="354" t="str">
        <f t="shared" si="1"/>
        <v/>
      </c>
      <c r="BF43" s="354"/>
      <c r="BG43" s="355"/>
      <c r="BH43" s="355"/>
      <c r="BI43" s="355"/>
      <c r="BJ43" s="355"/>
      <c r="BK43" s="355"/>
      <c r="BL43" s="355"/>
      <c r="BM43" s="355"/>
      <c r="BN43" s="355"/>
      <c r="BO43" s="355"/>
      <c r="BP43" s="355"/>
      <c r="BQ43" s="355"/>
      <c r="BR43" s="355"/>
      <c r="BS43" s="355"/>
      <c r="BT43" s="355"/>
      <c r="BU43" s="355"/>
      <c r="BV43" s="163"/>
      <c r="BW43" s="354" t="str">
        <f t="shared" si="2"/>
        <v/>
      </c>
      <c r="BX43" s="354"/>
      <c r="BY43" s="355" t="str">
        <f>IF('各会計、関係団体の財政状況及び健全化判断比率'!B77="","",'各会計、関係団体の財政状況及び健全化判断比率'!B77)</f>
        <v/>
      </c>
      <c r="BZ43" s="355"/>
      <c r="CA43" s="355"/>
      <c r="CB43" s="355"/>
      <c r="CC43" s="355"/>
      <c r="CD43" s="355"/>
      <c r="CE43" s="355"/>
      <c r="CF43" s="355"/>
      <c r="CG43" s="355"/>
      <c r="CH43" s="355"/>
      <c r="CI43" s="355"/>
      <c r="CJ43" s="355"/>
      <c r="CK43" s="355"/>
      <c r="CL43" s="355"/>
      <c r="CM43" s="355"/>
      <c r="CN43" s="163"/>
      <c r="CO43" s="354" t="str">
        <f t="shared" si="3"/>
        <v/>
      </c>
      <c r="CP43" s="354"/>
      <c r="CQ43" s="355" t="str">
        <f>IF('各会計、関係団体の財政状況及び健全化判断比率'!BS16="","",'各会計、関係団体の財政状況及び健全化判断比率'!BS16)</f>
        <v/>
      </c>
      <c r="CR43" s="355"/>
      <c r="CS43" s="355"/>
      <c r="CT43" s="355"/>
      <c r="CU43" s="355"/>
      <c r="CV43" s="355"/>
      <c r="CW43" s="355"/>
      <c r="CX43" s="355"/>
      <c r="CY43" s="355"/>
      <c r="CZ43" s="355"/>
      <c r="DA43" s="355"/>
      <c r="DB43" s="355"/>
      <c r="DC43" s="355"/>
      <c r="DD43" s="355"/>
      <c r="DE43" s="355"/>
      <c r="DG43" s="352" t="str">
        <f>IF('各会計、関係団体の財政状況及び健全化判断比率'!BR16="","",'各会計、関係団体の財政状況及び健全化判断比率'!BR16)</f>
        <v/>
      </c>
      <c r="DH43" s="352"/>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194</v>
      </c>
      <c r="E46" s="351" t="s">
        <v>195</v>
      </c>
      <c r="F46" s="351"/>
      <c r="G46" s="351"/>
      <c r="H46" s="351"/>
      <c r="I46" s="351"/>
      <c r="J46" s="351"/>
      <c r="K46" s="351"/>
      <c r="L46" s="351"/>
      <c r="M46" s="351"/>
      <c r="N46" s="351"/>
      <c r="O46" s="351"/>
      <c r="P46" s="351"/>
      <c r="Q46" s="351"/>
      <c r="R46" s="351"/>
      <c r="S46" s="351"/>
      <c r="T46" s="351"/>
      <c r="U46" s="351"/>
      <c r="V46" s="351"/>
      <c r="W46" s="351"/>
      <c r="X46" s="351"/>
      <c r="Y46" s="351"/>
      <c r="Z46" s="351"/>
      <c r="AA46" s="351"/>
      <c r="AB46" s="351"/>
      <c r="AC46" s="351"/>
      <c r="AD46" s="351"/>
      <c r="AE46" s="351"/>
      <c r="AF46" s="351"/>
      <c r="AG46" s="351"/>
      <c r="AH46" s="351"/>
      <c r="AI46" s="351"/>
      <c r="AJ46" s="351"/>
      <c r="AK46" s="351"/>
      <c r="AL46" s="351"/>
      <c r="AM46" s="351"/>
      <c r="AN46" s="351"/>
      <c r="AO46" s="351"/>
      <c r="AP46" s="351"/>
      <c r="AQ46" s="351"/>
      <c r="AR46" s="351"/>
      <c r="AS46" s="351"/>
      <c r="AT46" s="351"/>
      <c r="AU46" s="351"/>
      <c r="AV46" s="351"/>
      <c r="AW46" s="351"/>
      <c r="AX46" s="351"/>
      <c r="AY46" s="351"/>
      <c r="AZ46" s="351"/>
      <c r="BA46" s="351"/>
      <c r="BB46" s="351"/>
      <c r="BC46" s="351"/>
      <c r="BD46" s="351"/>
      <c r="BE46" s="351"/>
      <c r="BF46" s="351"/>
      <c r="BG46" s="351"/>
      <c r="BH46" s="351"/>
      <c r="BI46" s="351"/>
      <c r="BJ46" s="351"/>
      <c r="BK46" s="351"/>
      <c r="BL46" s="351"/>
      <c r="BM46" s="351"/>
      <c r="BN46" s="351"/>
      <c r="BO46" s="351"/>
      <c r="BP46" s="351"/>
      <c r="BQ46" s="351"/>
      <c r="BR46" s="351"/>
      <c r="BS46" s="351"/>
      <c r="BT46" s="351"/>
      <c r="BU46" s="351"/>
      <c r="BV46" s="351"/>
      <c r="BW46" s="351"/>
      <c r="BX46" s="351"/>
      <c r="BY46" s="351"/>
      <c r="BZ46" s="351"/>
      <c r="CA46" s="351"/>
      <c r="CB46" s="351"/>
      <c r="CC46" s="351"/>
      <c r="CD46" s="351"/>
      <c r="CE46" s="351"/>
      <c r="CF46" s="351"/>
      <c r="CG46" s="351"/>
      <c r="CH46" s="351"/>
      <c r="CI46" s="351"/>
      <c r="CJ46" s="351"/>
      <c r="CK46" s="351"/>
      <c r="CL46" s="351"/>
      <c r="CM46" s="351"/>
      <c r="CN46" s="351"/>
      <c r="CO46" s="351"/>
      <c r="CP46" s="351"/>
      <c r="CQ46" s="351"/>
      <c r="CR46" s="351"/>
      <c r="CS46" s="351"/>
      <c r="CT46" s="351"/>
      <c r="CU46" s="351"/>
      <c r="CV46" s="351"/>
      <c r="CW46" s="351"/>
      <c r="CX46" s="351"/>
      <c r="CY46" s="351"/>
      <c r="CZ46" s="351"/>
      <c r="DA46" s="351"/>
      <c r="DB46" s="351"/>
      <c r="DC46" s="351"/>
      <c r="DD46" s="351"/>
      <c r="DE46" s="351"/>
      <c r="DF46" s="351"/>
      <c r="DG46" s="351"/>
      <c r="DH46" s="351"/>
      <c r="DI46" s="351"/>
    </row>
    <row r="47" spans="1:113" x14ac:dyDescent="0.2">
      <c r="E47" s="351" t="s">
        <v>196</v>
      </c>
      <c r="F47" s="351"/>
      <c r="G47" s="351"/>
      <c r="H47" s="351"/>
      <c r="I47" s="351"/>
      <c r="J47" s="351"/>
      <c r="K47" s="351"/>
      <c r="L47" s="351"/>
      <c r="M47" s="351"/>
      <c r="N47" s="351"/>
      <c r="O47" s="351"/>
      <c r="P47" s="351"/>
      <c r="Q47" s="351"/>
      <c r="R47" s="351"/>
      <c r="S47" s="351"/>
      <c r="T47" s="351"/>
      <c r="U47" s="351"/>
      <c r="V47" s="351"/>
      <c r="W47" s="351"/>
      <c r="X47" s="351"/>
      <c r="Y47" s="351"/>
      <c r="Z47" s="351"/>
      <c r="AA47" s="351"/>
      <c r="AB47" s="351"/>
      <c r="AC47" s="351"/>
      <c r="AD47" s="351"/>
      <c r="AE47" s="351"/>
      <c r="AF47" s="351"/>
      <c r="AG47" s="351"/>
      <c r="AH47" s="351"/>
      <c r="AI47" s="351"/>
      <c r="AJ47" s="351"/>
      <c r="AK47" s="351"/>
      <c r="AL47" s="351"/>
      <c r="AM47" s="351"/>
      <c r="AN47" s="351"/>
      <c r="AO47" s="351"/>
      <c r="AP47" s="351"/>
      <c r="AQ47" s="351"/>
      <c r="AR47" s="351"/>
      <c r="AS47" s="351"/>
      <c r="AT47" s="351"/>
      <c r="AU47" s="351"/>
      <c r="AV47" s="351"/>
      <c r="AW47" s="351"/>
      <c r="AX47" s="351"/>
      <c r="AY47" s="351"/>
      <c r="AZ47" s="351"/>
      <c r="BA47" s="351"/>
      <c r="BB47" s="351"/>
      <c r="BC47" s="351"/>
      <c r="BD47" s="351"/>
      <c r="BE47" s="351"/>
      <c r="BF47" s="351"/>
      <c r="BG47" s="351"/>
      <c r="BH47" s="351"/>
      <c r="BI47" s="351"/>
      <c r="BJ47" s="351"/>
      <c r="BK47" s="351"/>
      <c r="BL47" s="351"/>
      <c r="BM47" s="351"/>
      <c r="BN47" s="351"/>
      <c r="BO47" s="351"/>
      <c r="BP47" s="351"/>
      <c r="BQ47" s="351"/>
      <c r="BR47" s="351"/>
      <c r="BS47" s="351"/>
      <c r="BT47" s="351"/>
      <c r="BU47" s="351"/>
      <c r="BV47" s="351"/>
      <c r="BW47" s="351"/>
      <c r="BX47" s="351"/>
      <c r="BY47" s="351"/>
      <c r="BZ47" s="351"/>
      <c r="CA47" s="351"/>
      <c r="CB47" s="351"/>
      <c r="CC47" s="351"/>
      <c r="CD47" s="351"/>
      <c r="CE47" s="351"/>
      <c r="CF47" s="351"/>
      <c r="CG47" s="351"/>
      <c r="CH47" s="351"/>
      <c r="CI47" s="351"/>
      <c r="CJ47" s="351"/>
      <c r="CK47" s="351"/>
      <c r="CL47" s="351"/>
      <c r="CM47" s="351"/>
      <c r="CN47" s="351"/>
      <c r="CO47" s="351"/>
      <c r="CP47" s="351"/>
      <c r="CQ47" s="351"/>
      <c r="CR47" s="351"/>
      <c r="CS47" s="351"/>
      <c r="CT47" s="351"/>
      <c r="CU47" s="351"/>
      <c r="CV47" s="351"/>
      <c r="CW47" s="351"/>
      <c r="CX47" s="351"/>
      <c r="CY47" s="351"/>
      <c r="CZ47" s="351"/>
      <c r="DA47" s="351"/>
      <c r="DB47" s="351"/>
      <c r="DC47" s="351"/>
      <c r="DD47" s="351"/>
      <c r="DE47" s="351"/>
      <c r="DF47" s="351"/>
      <c r="DG47" s="351"/>
      <c r="DH47" s="351"/>
      <c r="DI47" s="351"/>
    </row>
    <row r="48" spans="1:113" x14ac:dyDescent="0.2">
      <c r="E48" s="351" t="s">
        <v>197</v>
      </c>
      <c r="F48" s="351"/>
      <c r="G48" s="351"/>
      <c r="H48" s="351"/>
      <c r="I48" s="351"/>
      <c r="J48" s="351"/>
      <c r="K48" s="351"/>
      <c r="L48" s="351"/>
      <c r="M48" s="351"/>
      <c r="N48" s="351"/>
      <c r="O48" s="351"/>
      <c r="P48" s="351"/>
      <c r="Q48" s="351"/>
      <c r="R48" s="351"/>
      <c r="S48" s="351"/>
      <c r="T48" s="351"/>
      <c r="U48" s="351"/>
      <c r="V48" s="351"/>
      <c r="W48" s="351"/>
      <c r="X48" s="351"/>
      <c r="Y48" s="351"/>
      <c r="Z48" s="351"/>
      <c r="AA48" s="351"/>
      <c r="AB48" s="351"/>
      <c r="AC48" s="351"/>
      <c r="AD48" s="351"/>
      <c r="AE48" s="351"/>
      <c r="AF48" s="351"/>
      <c r="AG48" s="351"/>
      <c r="AH48" s="351"/>
      <c r="AI48" s="351"/>
      <c r="AJ48" s="351"/>
      <c r="AK48" s="351"/>
      <c r="AL48" s="351"/>
      <c r="AM48" s="351"/>
      <c r="AN48" s="351"/>
      <c r="AO48" s="351"/>
      <c r="AP48" s="351"/>
      <c r="AQ48" s="351"/>
      <c r="AR48" s="351"/>
      <c r="AS48" s="351"/>
      <c r="AT48" s="351"/>
      <c r="AU48" s="351"/>
      <c r="AV48" s="351"/>
      <c r="AW48" s="351"/>
      <c r="AX48" s="351"/>
      <c r="AY48" s="351"/>
      <c r="AZ48" s="351"/>
      <c r="BA48" s="351"/>
      <c r="BB48" s="351"/>
      <c r="BC48" s="351"/>
      <c r="BD48" s="351"/>
      <c r="BE48" s="351"/>
      <c r="BF48" s="351"/>
      <c r="BG48" s="351"/>
      <c r="BH48" s="351"/>
      <c r="BI48" s="351"/>
      <c r="BJ48" s="351"/>
      <c r="BK48" s="351"/>
      <c r="BL48" s="351"/>
      <c r="BM48" s="351"/>
      <c r="BN48" s="351"/>
      <c r="BO48" s="351"/>
      <c r="BP48" s="351"/>
      <c r="BQ48" s="351"/>
      <c r="BR48" s="351"/>
      <c r="BS48" s="351"/>
      <c r="BT48" s="351"/>
      <c r="BU48" s="351"/>
      <c r="BV48" s="351"/>
      <c r="BW48" s="351"/>
      <c r="BX48" s="351"/>
      <c r="BY48" s="351"/>
      <c r="BZ48" s="351"/>
      <c r="CA48" s="351"/>
      <c r="CB48" s="351"/>
      <c r="CC48" s="351"/>
      <c r="CD48" s="351"/>
      <c r="CE48" s="351"/>
      <c r="CF48" s="351"/>
      <c r="CG48" s="351"/>
      <c r="CH48" s="351"/>
      <c r="CI48" s="351"/>
      <c r="CJ48" s="351"/>
      <c r="CK48" s="351"/>
      <c r="CL48" s="351"/>
      <c r="CM48" s="351"/>
      <c r="CN48" s="351"/>
      <c r="CO48" s="351"/>
      <c r="CP48" s="351"/>
      <c r="CQ48" s="351"/>
      <c r="CR48" s="351"/>
      <c r="CS48" s="351"/>
      <c r="CT48" s="351"/>
      <c r="CU48" s="351"/>
      <c r="CV48" s="351"/>
      <c r="CW48" s="351"/>
      <c r="CX48" s="351"/>
      <c r="CY48" s="351"/>
      <c r="CZ48" s="351"/>
      <c r="DA48" s="351"/>
      <c r="DB48" s="351"/>
      <c r="DC48" s="351"/>
      <c r="DD48" s="351"/>
      <c r="DE48" s="351"/>
      <c r="DF48" s="351"/>
      <c r="DG48" s="351"/>
      <c r="DH48" s="351"/>
      <c r="DI48" s="351"/>
    </row>
    <row r="49" spans="5:113" x14ac:dyDescent="0.2">
      <c r="E49" s="353" t="s">
        <v>198</v>
      </c>
      <c r="F49" s="353"/>
      <c r="G49" s="353"/>
      <c r="H49" s="353"/>
      <c r="I49" s="353"/>
      <c r="J49" s="353"/>
      <c r="K49" s="353"/>
      <c r="L49" s="353"/>
      <c r="M49" s="353"/>
      <c r="N49" s="353"/>
      <c r="O49" s="353"/>
      <c r="P49" s="353"/>
      <c r="Q49" s="353"/>
      <c r="R49" s="353"/>
      <c r="S49" s="353"/>
      <c r="T49" s="353"/>
      <c r="U49" s="353"/>
      <c r="V49" s="353"/>
      <c r="W49" s="353"/>
      <c r="X49" s="353"/>
      <c r="Y49" s="353"/>
      <c r="Z49" s="353"/>
      <c r="AA49" s="353"/>
      <c r="AB49" s="353"/>
      <c r="AC49" s="353"/>
      <c r="AD49" s="353"/>
      <c r="AE49" s="353"/>
      <c r="AF49" s="353"/>
      <c r="AG49" s="353"/>
      <c r="AH49" s="353"/>
      <c r="AI49" s="353"/>
      <c r="AJ49" s="353"/>
      <c r="AK49" s="353"/>
      <c r="AL49" s="353"/>
      <c r="AM49" s="353"/>
      <c r="AN49" s="353"/>
      <c r="AO49" s="353"/>
      <c r="AP49" s="353"/>
      <c r="AQ49" s="353"/>
      <c r="AR49" s="353"/>
      <c r="AS49" s="353"/>
      <c r="AT49" s="353"/>
      <c r="AU49" s="353"/>
      <c r="AV49" s="353"/>
      <c r="AW49" s="353"/>
      <c r="AX49" s="353"/>
      <c r="AY49" s="353"/>
      <c r="AZ49" s="353"/>
      <c r="BA49" s="353"/>
      <c r="BB49" s="353"/>
      <c r="BC49" s="353"/>
      <c r="BD49" s="353"/>
      <c r="BE49" s="353"/>
      <c r="BF49" s="353"/>
      <c r="BG49" s="353"/>
      <c r="BH49" s="353"/>
      <c r="BI49" s="353"/>
      <c r="BJ49" s="353"/>
      <c r="BK49" s="353"/>
      <c r="BL49" s="353"/>
      <c r="BM49" s="353"/>
      <c r="BN49" s="353"/>
      <c r="BO49" s="353"/>
      <c r="BP49" s="353"/>
      <c r="BQ49" s="353"/>
      <c r="BR49" s="353"/>
      <c r="BS49" s="353"/>
      <c r="BT49" s="353"/>
      <c r="BU49" s="353"/>
      <c r="BV49" s="353"/>
      <c r="BW49" s="353"/>
      <c r="BX49" s="353"/>
      <c r="BY49" s="353"/>
      <c r="BZ49" s="353"/>
      <c r="CA49" s="353"/>
      <c r="CB49" s="353"/>
      <c r="CC49" s="353"/>
      <c r="CD49" s="353"/>
      <c r="CE49" s="353"/>
      <c r="CF49" s="353"/>
      <c r="CG49" s="353"/>
      <c r="CH49" s="353"/>
      <c r="CI49" s="353"/>
      <c r="CJ49" s="353"/>
      <c r="CK49" s="353"/>
      <c r="CL49" s="353"/>
      <c r="CM49" s="353"/>
      <c r="CN49" s="353"/>
      <c r="CO49" s="353"/>
      <c r="CP49" s="353"/>
      <c r="CQ49" s="353"/>
      <c r="CR49" s="353"/>
      <c r="CS49" s="353"/>
      <c r="CT49" s="353"/>
      <c r="CU49" s="353"/>
      <c r="CV49" s="353"/>
      <c r="CW49" s="353"/>
      <c r="CX49" s="353"/>
      <c r="CY49" s="353"/>
      <c r="CZ49" s="353"/>
      <c r="DA49" s="353"/>
      <c r="DB49" s="353"/>
      <c r="DC49" s="353"/>
      <c r="DD49" s="353"/>
      <c r="DE49" s="353"/>
      <c r="DF49" s="353"/>
      <c r="DG49" s="353"/>
      <c r="DH49" s="353"/>
      <c r="DI49" s="353"/>
    </row>
    <row r="50" spans="5:113" x14ac:dyDescent="0.2">
      <c r="E50" s="351" t="s">
        <v>199</v>
      </c>
      <c r="F50" s="351"/>
      <c r="G50" s="351"/>
      <c r="H50" s="351"/>
      <c r="I50" s="351"/>
      <c r="J50" s="351"/>
      <c r="K50" s="351"/>
      <c r="L50" s="351"/>
      <c r="M50" s="351"/>
      <c r="N50" s="351"/>
      <c r="O50" s="351"/>
      <c r="P50" s="351"/>
      <c r="Q50" s="351"/>
      <c r="R50" s="351"/>
      <c r="S50" s="351"/>
      <c r="T50" s="351"/>
      <c r="U50" s="351"/>
      <c r="V50" s="351"/>
      <c r="W50" s="351"/>
      <c r="X50" s="351"/>
      <c r="Y50" s="351"/>
      <c r="Z50" s="351"/>
      <c r="AA50" s="351"/>
      <c r="AB50" s="351"/>
      <c r="AC50" s="351"/>
      <c r="AD50" s="351"/>
      <c r="AE50" s="351"/>
      <c r="AF50" s="351"/>
      <c r="AG50" s="351"/>
      <c r="AH50" s="351"/>
      <c r="AI50" s="351"/>
      <c r="AJ50" s="351"/>
      <c r="AK50" s="351"/>
      <c r="AL50" s="351"/>
      <c r="AM50" s="351"/>
      <c r="AN50" s="351"/>
      <c r="AO50" s="351"/>
      <c r="AP50" s="351"/>
      <c r="AQ50" s="351"/>
      <c r="AR50" s="351"/>
      <c r="AS50" s="351"/>
      <c r="AT50" s="351"/>
      <c r="AU50" s="351"/>
      <c r="AV50" s="351"/>
      <c r="AW50" s="351"/>
      <c r="AX50" s="351"/>
      <c r="AY50" s="351"/>
      <c r="AZ50" s="351"/>
      <c r="BA50" s="351"/>
      <c r="BB50" s="351"/>
      <c r="BC50" s="351"/>
      <c r="BD50" s="351"/>
      <c r="BE50" s="351"/>
      <c r="BF50" s="351"/>
      <c r="BG50" s="351"/>
      <c r="BH50" s="351"/>
      <c r="BI50" s="351"/>
      <c r="BJ50" s="351"/>
      <c r="BK50" s="351"/>
      <c r="BL50" s="351"/>
      <c r="BM50" s="351"/>
      <c r="BN50" s="351"/>
      <c r="BO50" s="351"/>
      <c r="BP50" s="351"/>
      <c r="BQ50" s="351"/>
      <c r="BR50" s="351"/>
      <c r="BS50" s="351"/>
      <c r="BT50" s="351"/>
      <c r="BU50" s="351"/>
      <c r="BV50" s="351"/>
      <c r="BW50" s="351"/>
      <c r="BX50" s="351"/>
      <c r="BY50" s="351"/>
      <c r="BZ50" s="351"/>
      <c r="CA50" s="351"/>
      <c r="CB50" s="351"/>
      <c r="CC50" s="351"/>
      <c r="CD50" s="351"/>
      <c r="CE50" s="351"/>
      <c r="CF50" s="351"/>
      <c r="CG50" s="351"/>
      <c r="CH50" s="351"/>
      <c r="CI50" s="351"/>
      <c r="CJ50" s="351"/>
      <c r="CK50" s="351"/>
      <c r="CL50" s="351"/>
      <c r="CM50" s="351"/>
      <c r="CN50" s="351"/>
      <c r="CO50" s="351"/>
      <c r="CP50" s="351"/>
      <c r="CQ50" s="351"/>
      <c r="CR50" s="351"/>
      <c r="CS50" s="351"/>
      <c r="CT50" s="351"/>
      <c r="CU50" s="351"/>
      <c r="CV50" s="351"/>
      <c r="CW50" s="351"/>
      <c r="CX50" s="351"/>
      <c r="CY50" s="351"/>
      <c r="CZ50" s="351"/>
      <c r="DA50" s="351"/>
      <c r="DB50" s="351"/>
      <c r="DC50" s="351"/>
      <c r="DD50" s="351"/>
      <c r="DE50" s="351"/>
      <c r="DF50" s="351"/>
      <c r="DG50" s="351"/>
      <c r="DH50" s="351"/>
      <c r="DI50" s="351"/>
    </row>
    <row r="51" spans="5:113" x14ac:dyDescent="0.2">
      <c r="E51" s="351" t="s">
        <v>200</v>
      </c>
      <c r="F51" s="351"/>
      <c r="G51" s="351"/>
      <c r="H51" s="351"/>
      <c r="I51" s="351"/>
      <c r="J51" s="351"/>
      <c r="K51" s="351"/>
      <c r="L51" s="351"/>
      <c r="M51" s="351"/>
      <c r="N51" s="351"/>
      <c r="O51" s="351"/>
      <c r="P51" s="351"/>
      <c r="Q51" s="351"/>
      <c r="R51" s="351"/>
      <c r="S51" s="351"/>
      <c r="T51" s="351"/>
      <c r="U51" s="351"/>
      <c r="V51" s="351"/>
      <c r="W51" s="351"/>
      <c r="X51" s="351"/>
      <c r="Y51" s="351"/>
      <c r="Z51" s="351"/>
      <c r="AA51" s="351"/>
      <c r="AB51" s="351"/>
      <c r="AC51" s="351"/>
      <c r="AD51" s="351"/>
      <c r="AE51" s="351"/>
      <c r="AF51" s="351"/>
      <c r="AG51" s="351"/>
      <c r="AH51" s="351"/>
      <c r="AI51" s="351"/>
      <c r="AJ51" s="351"/>
      <c r="AK51" s="351"/>
      <c r="AL51" s="351"/>
      <c r="AM51" s="351"/>
      <c r="AN51" s="351"/>
      <c r="AO51" s="351"/>
      <c r="AP51" s="351"/>
      <c r="AQ51" s="351"/>
      <c r="AR51" s="351"/>
      <c r="AS51" s="351"/>
      <c r="AT51" s="351"/>
      <c r="AU51" s="351"/>
      <c r="AV51" s="351"/>
      <c r="AW51" s="351"/>
      <c r="AX51" s="351"/>
      <c r="AY51" s="351"/>
      <c r="AZ51" s="351"/>
      <c r="BA51" s="351"/>
      <c r="BB51" s="351"/>
      <c r="BC51" s="351"/>
      <c r="BD51" s="351"/>
      <c r="BE51" s="351"/>
      <c r="BF51" s="351"/>
      <c r="BG51" s="351"/>
      <c r="BH51" s="351"/>
      <c r="BI51" s="351"/>
      <c r="BJ51" s="351"/>
      <c r="BK51" s="351"/>
      <c r="BL51" s="351"/>
      <c r="BM51" s="351"/>
      <c r="BN51" s="351"/>
      <c r="BO51" s="351"/>
      <c r="BP51" s="351"/>
      <c r="BQ51" s="351"/>
      <c r="BR51" s="351"/>
      <c r="BS51" s="351"/>
      <c r="BT51" s="351"/>
      <c r="BU51" s="351"/>
      <c r="BV51" s="351"/>
      <c r="BW51" s="351"/>
      <c r="BX51" s="351"/>
      <c r="BY51" s="351"/>
      <c r="BZ51" s="351"/>
      <c r="CA51" s="351"/>
      <c r="CB51" s="351"/>
      <c r="CC51" s="351"/>
      <c r="CD51" s="351"/>
      <c r="CE51" s="351"/>
      <c r="CF51" s="351"/>
      <c r="CG51" s="351"/>
      <c r="CH51" s="351"/>
      <c r="CI51" s="351"/>
      <c r="CJ51" s="351"/>
      <c r="CK51" s="351"/>
      <c r="CL51" s="351"/>
      <c r="CM51" s="351"/>
      <c r="CN51" s="351"/>
      <c r="CO51" s="351"/>
      <c r="CP51" s="351"/>
      <c r="CQ51" s="351"/>
      <c r="CR51" s="351"/>
      <c r="CS51" s="351"/>
      <c r="CT51" s="351"/>
      <c r="CU51" s="351"/>
      <c r="CV51" s="351"/>
      <c r="CW51" s="351"/>
      <c r="CX51" s="351"/>
      <c r="CY51" s="351"/>
      <c r="CZ51" s="351"/>
      <c r="DA51" s="351"/>
      <c r="DB51" s="351"/>
      <c r="DC51" s="351"/>
      <c r="DD51" s="351"/>
      <c r="DE51" s="351"/>
      <c r="DF51" s="351"/>
      <c r="DG51" s="351"/>
      <c r="DH51" s="351"/>
      <c r="DI51" s="351"/>
    </row>
    <row r="52" spans="5:113" x14ac:dyDescent="0.2">
      <c r="E52" s="351" t="s">
        <v>201</v>
      </c>
      <c r="F52" s="351"/>
      <c r="G52" s="351"/>
      <c r="H52" s="351"/>
      <c r="I52" s="351"/>
      <c r="J52" s="351"/>
      <c r="K52" s="351"/>
      <c r="L52" s="351"/>
      <c r="M52" s="351"/>
      <c r="N52" s="351"/>
      <c r="O52" s="351"/>
      <c r="P52" s="351"/>
      <c r="Q52" s="351"/>
      <c r="R52" s="351"/>
      <c r="S52" s="351"/>
      <c r="T52" s="351"/>
      <c r="U52" s="351"/>
      <c r="V52" s="351"/>
      <c r="W52" s="351"/>
      <c r="X52" s="351"/>
      <c r="Y52" s="351"/>
      <c r="Z52" s="351"/>
      <c r="AA52" s="351"/>
      <c r="AB52" s="351"/>
      <c r="AC52" s="351"/>
      <c r="AD52" s="351"/>
      <c r="AE52" s="351"/>
      <c r="AF52" s="351"/>
      <c r="AG52" s="351"/>
      <c r="AH52" s="351"/>
      <c r="AI52" s="351"/>
      <c r="AJ52" s="351"/>
      <c r="AK52" s="351"/>
      <c r="AL52" s="351"/>
      <c r="AM52" s="351"/>
      <c r="AN52" s="351"/>
      <c r="AO52" s="351"/>
      <c r="AP52" s="351"/>
      <c r="AQ52" s="351"/>
      <c r="AR52" s="351"/>
      <c r="AS52" s="351"/>
      <c r="AT52" s="351"/>
      <c r="AU52" s="351"/>
      <c r="AV52" s="351"/>
      <c r="AW52" s="351"/>
      <c r="AX52" s="351"/>
      <c r="AY52" s="351"/>
      <c r="AZ52" s="351"/>
      <c r="BA52" s="351"/>
      <c r="BB52" s="351"/>
      <c r="BC52" s="351"/>
      <c r="BD52" s="351"/>
      <c r="BE52" s="351"/>
      <c r="BF52" s="351"/>
      <c r="BG52" s="351"/>
      <c r="BH52" s="351"/>
      <c r="BI52" s="351"/>
      <c r="BJ52" s="351"/>
      <c r="BK52" s="351"/>
      <c r="BL52" s="351"/>
      <c r="BM52" s="351"/>
      <c r="BN52" s="351"/>
      <c r="BO52" s="351"/>
      <c r="BP52" s="351"/>
      <c r="BQ52" s="351"/>
      <c r="BR52" s="351"/>
      <c r="BS52" s="351"/>
      <c r="BT52" s="351"/>
      <c r="BU52" s="351"/>
      <c r="BV52" s="351"/>
      <c r="BW52" s="351"/>
      <c r="BX52" s="351"/>
      <c r="BY52" s="351"/>
      <c r="BZ52" s="351"/>
      <c r="CA52" s="351"/>
      <c r="CB52" s="351"/>
      <c r="CC52" s="351"/>
      <c r="CD52" s="351"/>
      <c r="CE52" s="351"/>
      <c r="CF52" s="351"/>
      <c r="CG52" s="351"/>
      <c r="CH52" s="351"/>
      <c r="CI52" s="351"/>
      <c r="CJ52" s="351"/>
      <c r="CK52" s="351"/>
      <c r="CL52" s="351"/>
      <c r="CM52" s="351"/>
      <c r="CN52" s="351"/>
      <c r="CO52" s="351"/>
      <c r="CP52" s="351"/>
      <c r="CQ52" s="351"/>
      <c r="CR52" s="351"/>
      <c r="CS52" s="351"/>
      <c r="CT52" s="351"/>
      <c r="CU52" s="351"/>
      <c r="CV52" s="351"/>
      <c r="CW52" s="351"/>
      <c r="CX52" s="351"/>
      <c r="CY52" s="351"/>
      <c r="CZ52" s="351"/>
      <c r="DA52" s="351"/>
      <c r="DB52" s="351"/>
      <c r="DC52" s="351"/>
      <c r="DD52" s="351"/>
      <c r="DE52" s="351"/>
      <c r="DF52" s="351"/>
      <c r="DG52" s="351"/>
      <c r="DH52" s="351"/>
      <c r="DI52" s="351"/>
    </row>
    <row r="53" spans="5:113" x14ac:dyDescent="0.2">
      <c r="E53" s="351" t="s">
        <v>202</v>
      </c>
      <c r="F53" s="351"/>
      <c r="G53" s="351"/>
      <c r="H53" s="351"/>
      <c r="I53" s="351"/>
      <c r="J53" s="351"/>
      <c r="K53" s="351"/>
      <c r="L53" s="351"/>
      <c r="M53" s="351"/>
      <c r="N53" s="351"/>
      <c r="O53" s="351"/>
      <c r="P53" s="351"/>
      <c r="Q53" s="351"/>
      <c r="R53" s="351"/>
      <c r="S53" s="351"/>
      <c r="T53" s="351"/>
      <c r="U53" s="351"/>
      <c r="V53" s="351"/>
      <c r="W53" s="351"/>
      <c r="X53" s="351"/>
      <c r="Y53" s="351"/>
      <c r="Z53" s="351"/>
      <c r="AA53" s="351"/>
      <c r="AB53" s="351"/>
      <c r="AC53" s="351"/>
      <c r="AD53" s="351"/>
      <c r="AE53" s="351"/>
      <c r="AF53" s="351"/>
      <c r="AG53" s="351"/>
      <c r="AH53" s="351"/>
      <c r="AI53" s="351"/>
      <c r="AJ53" s="351"/>
      <c r="AK53" s="351"/>
      <c r="AL53" s="351"/>
      <c r="AM53" s="351"/>
      <c r="AN53" s="351"/>
      <c r="AO53" s="351"/>
      <c r="AP53" s="351"/>
      <c r="AQ53" s="351"/>
      <c r="AR53" s="351"/>
      <c r="AS53" s="351"/>
      <c r="AT53" s="351"/>
      <c r="AU53" s="351"/>
      <c r="AV53" s="351"/>
      <c r="AW53" s="351"/>
      <c r="AX53" s="351"/>
      <c r="AY53" s="351"/>
      <c r="AZ53" s="351"/>
      <c r="BA53" s="351"/>
      <c r="BB53" s="351"/>
      <c r="BC53" s="351"/>
      <c r="BD53" s="351"/>
      <c r="BE53" s="351"/>
      <c r="BF53" s="351"/>
      <c r="BG53" s="351"/>
      <c r="BH53" s="351"/>
      <c r="BI53" s="351"/>
      <c r="BJ53" s="351"/>
      <c r="BK53" s="351"/>
      <c r="BL53" s="351"/>
      <c r="BM53" s="351"/>
      <c r="BN53" s="351"/>
      <c r="BO53" s="351"/>
      <c r="BP53" s="351"/>
      <c r="BQ53" s="351"/>
      <c r="BR53" s="351"/>
      <c r="BS53" s="351"/>
      <c r="BT53" s="351"/>
      <c r="BU53" s="351"/>
      <c r="BV53" s="351"/>
      <c r="BW53" s="351"/>
      <c r="BX53" s="351"/>
      <c r="BY53" s="351"/>
      <c r="BZ53" s="351"/>
      <c r="CA53" s="351"/>
      <c r="CB53" s="351"/>
      <c r="CC53" s="351"/>
      <c r="CD53" s="351"/>
      <c r="CE53" s="351"/>
      <c r="CF53" s="351"/>
      <c r="CG53" s="351"/>
      <c r="CH53" s="351"/>
      <c r="CI53" s="351"/>
      <c r="CJ53" s="351"/>
      <c r="CK53" s="351"/>
      <c r="CL53" s="351"/>
      <c r="CM53" s="351"/>
      <c r="CN53" s="351"/>
      <c r="CO53" s="351"/>
      <c r="CP53" s="351"/>
      <c r="CQ53" s="351"/>
      <c r="CR53" s="351"/>
      <c r="CS53" s="351"/>
      <c r="CT53" s="351"/>
      <c r="CU53" s="351"/>
      <c r="CV53" s="351"/>
      <c r="CW53" s="351"/>
      <c r="CX53" s="351"/>
      <c r="CY53" s="351"/>
      <c r="CZ53" s="351"/>
      <c r="DA53" s="351"/>
      <c r="DB53" s="351"/>
      <c r="DC53" s="351"/>
      <c r="DD53" s="351"/>
      <c r="DE53" s="351"/>
      <c r="DF53" s="351"/>
      <c r="DG53" s="351"/>
      <c r="DH53" s="351"/>
      <c r="DI53" s="351"/>
    </row>
    <row r="54" spans="5:113" x14ac:dyDescent="0.2"/>
    <row r="55" spans="5:113" x14ac:dyDescent="0.2"/>
    <row r="56" spans="5:113" x14ac:dyDescent="0.2"/>
  </sheetData>
  <sheetProtection algorithmName="SHA-512" hashValue="Vj3sEfS/Tfau3JPjL4R/2sCqH4W+6MgLkQBej1FgJgB6OjASIb7FEYo1lLhBD4REtSGvyOj50ZZKPWTIiT39qw==" saltValue="fSHKbRz1PcprArWcjyAP/A=="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328125" style="196" customWidth="1"/>
    <col min="2" max="2" width="2.36328125" style="196" customWidth="1"/>
    <col min="3" max="16" width="2.6328125" style="196" customWidth="1"/>
    <col min="17" max="17" width="2.36328125" style="196" customWidth="1"/>
    <col min="18" max="95" width="1.6328125" style="196" customWidth="1"/>
    <col min="96" max="133" width="1.6328125" style="208" customWidth="1"/>
    <col min="134" max="143" width="1.63281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04" t="s">
        <v>203</v>
      </c>
      <c r="DI1" s="705"/>
      <c r="DJ1" s="705"/>
      <c r="DK1" s="705"/>
      <c r="DL1" s="705"/>
      <c r="DM1" s="705"/>
      <c r="DN1" s="706"/>
      <c r="DO1" s="196"/>
      <c r="DP1" s="704" t="s">
        <v>204</v>
      </c>
      <c r="DQ1" s="705"/>
      <c r="DR1" s="705"/>
      <c r="DS1" s="705"/>
      <c r="DT1" s="705"/>
      <c r="DU1" s="705"/>
      <c r="DV1" s="705"/>
      <c r="DW1" s="705"/>
      <c r="DX1" s="705"/>
      <c r="DY1" s="705"/>
      <c r="DZ1" s="705"/>
      <c r="EA1" s="705"/>
      <c r="EB1" s="705"/>
      <c r="EC1" s="706"/>
      <c r="ED1" s="195"/>
      <c r="EE1" s="195"/>
      <c r="EF1" s="195"/>
      <c r="EG1" s="195"/>
      <c r="EH1" s="195"/>
      <c r="EI1" s="195"/>
      <c r="EJ1" s="195"/>
      <c r="EK1" s="195"/>
      <c r="EL1" s="195"/>
      <c r="EM1" s="195"/>
    </row>
    <row r="2" spans="2:143" ht="22.5" customHeight="1" x14ac:dyDescent="0.2">
      <c r="B2" s="197" t="s">
        <v>205</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60" t="s">
        <v>206</v>
      </c>
      <c r="C3" s="661"/>
      <c r="D3" s="661"/>
      <c r="E3" s="661"/>
      <c r="F3" s="661"/>
      <c r="G3" s="661"/>
      <c r="H3" s="661"/>
      <c r="I3" s="661"/>
      <c r="J3" s="661"/>
      <c r="K3" s="661"/>
      <c r="L3" s="661"/>
      <c r="M3" s="661"/>
      <c r="N3" s="661"/>
      <c r="O3" s="661"/>
      <c r="P3" s="661"/>
      <c r="Q3" s="661"/>
      <c r="R3" s="661"/>
      <c r="S3" s="661"/>
      <c r="T3" s="661"/>
      <c r="U3" s="661"/>
      <c r="V3" s="661"/>
      <c r="W3" s="661"/>
      <c r="X3" s="661"/>
      <c r="Y3" s="661"/>
      <c r="Z3" s="661"/>
      <c r="AA3" s="661"/>
      <c r="AB3" s="661"/>
      <c r="AC3" s="661"/>
      <c r="AD3" s="661"/>
      <c r="AE3" s="661"/>
      <c r="AF3" s="661"/>
      <c r="AG3" s="661"/>
      <c r="AH3" s="661"/>
      <c r="AI3" s="661"/>
      <c r="AJ3" s="661"/>
      <c r="AK3" s="661"/>
      <c r="AL3" s="661"/>
      <c r="AM3" s="661"/>
      <c r="AN3" s="661"/>
      <c r="AO3" s="661"/>
      <c r="AP3" s="660" t="s">
        <v>207</v>
      </c>
      <c r="AQ3" s="661"/>
      <c r="AR3" s="661"/>
      <c r="AS3" s="661"/>
      <c r="AT3" s="661"/>
      <c r="AU3" s="661"/>
      <c r="AV3" s="661"/>
      <c r="AW3" s="661"/>
      <c r="AX3" s="661"/>
      <c r="AY3" s="661"/>
      <c r="AZ3" s="661"/>
      <c r="BA3" s="661"/>
      <c r="BB3" s="661"/>
      <c r="BC3" s="661"/>
      <c r="BD3" s="661"/>
      <c r="BE3" s="661"/>
      <c r="BF3" s="661"/>
      <c r="BG3" s="661"/>
      <c r="BH3" s="661"/>
      <c r="BI3" s="661"/>
      <c r="BJ3" s="661"/>
      <c r="BK3" s="661"/>
      <c r="BL3" s="661"/>
      <c r="BM3" s="661"/>
      <c r="BN3" s="661"/>
      <c r="BO3" s="661"/>
      <c r="BP3" s="661"/>
      <c r="BQ3" s="661"/>
      <c r="BR3" s="661"/>
      <c r="BS3" s="661"/>
      <c r="BT3" s="661"/>
      <c r="BU3" s="661"/>
      <c r="BV3" s="661"/>
      <c r="BW3" s="661"/>
      <c r="BX3" s="661"/>
      <c r="BY3" s="661"/>
      <c r="BZ3" s="661"/>
      <c r="CA3" s="661"/>
      <c r="CB3" s="662"/>
      <c r="CD3" s="660" t="s">
        <v>208</v>
      </c>
      <c r="CE3" s="661"/>
      <c r="CF3" s="661"/>
      <c r="CG3" s="661"/>
      <c r="CH3" s="661"/>
      <c r="CI3" s="661"/>
      <c r="CJ3" s="661"/>
      <c r="CK3" s="661"/>
      <c r="CL3" s="661"/>
      <c r="CM3" s="661"/>
      <c r="CN3" s="661"/>
      <c r="CO3" s="661"/>
      <c r="CP3" s="661"/>
      <c r="CQ3" s="661"/>
      <c r="CR3" s="661"/>
      <c r="CS3" s="661"/>
      <c r="CT3" s="661"/>
      <c r="CU3" s="661"/>
      <c r="CV3" s="661"/>
      <c r="CW3" s="661"/>
      <c r="CX3" s="661"/>
      <c r="CY3" s="661"/>
      <c r="CZ3" s="661"/>
      <c r="DA3" s="661"/>
      <c r="DB3" s="661"/>
      <c r="DC3" s="661"/>
      <c r="DD3" s="661"/>
      <c r="DE3" s="661"/>
      <c r="DF3" s="661"/>
      <c r="DG3" s="661"/>
      <c r="DH3" s="661"/>
      <c r="DI3" s="661"/>
      <c r="DJ3" s="661"/>
      <c r="DK3" s="661"/>
      <c r="DL3" s="661"/>
      <c r="DM3" s="661"/>
      <c r="DN3" s="661"/>
      <c r="DO3" s="661"/>
      <c r="DP3" s="661"/>
      <c r="DQ3" s="661"/>
      <c r="DR3" s="661"/>
      <c r="DS3" s="661"/>
      <c r="DT3" s="661"/>
      <c r="DU3" s="661"/>
      <c r="DV3" s="661"/>
      <c r="DW3" s="661"/>
      <c r="DX3" s="661"/>
      <c r="DY3" s="661"/>
      <c r="DZ3" s="661"/>
      <c r="EA3" s="661"/>
      <c r="EB3" s="661"/>
      <c r="EC3" s="662"/>
    </row>
    <row r="4" spans="2:143" ht="11.25" customHeight="1" x14ac:dyDescent="0.2">
      <c r="B4" s="660" t="s">
        <v>1</v>
      </c>
      <c r="C4" s="661"/>
      <c r="D4" s="661"/>
      <c r="E4" s="661"/>
      <c r="F4" s="661"/>
      <c r="G4" s="661"/>
      <c r="H4" s="661"/>
      <c r="I4" s="661"/>
      <c r="J4" s="661"/>
      <c r="K4" s="661"/>
      <c r="L4" s="661"/>
      <c r="M4" s="661"/>
      <c r="N4" s="661"/>
      <c r="O4" s="661"/>
      <c r="P4" s="661"/>
      <c r="Q4" s="662"/>
      <c r="R4" s="660" t="s">
        <v>209</v>
      </c>
      <c r="S4" s="661"/>
      <c r="T4" s="661"/>
      <c r="U4" s="661"/>
      <c r="V4" s="661"/>
      <c r="W4" s="661"/>
      <c r="X4" s="661"/>
      <c r="Y4" s="662"/>
      <c r="Z4" s="660" t="s">
        <v>210</v>
      </c>
      <c r="AA4" s="661"/>
      <c r="AB4" s="661"/>
      <c r="AC4" s="662"/>
      <c r="AD4" s="660" t="s">
        <v>211</v>
      </c>
      <c r="AE4" s="661"/>
      <c r="AF4" s="661"/>
      <c r="AG4" s="661"/>
      <c r="AH4" s="661"/>
      <c r="AI4" s="661"/>
      <c r="AJ4" s="661"/>
      <c r="AK4" s="662"/>
      <c r="AL4" s="660" t="s">
        <v>210</v>
      </c>
      <c r="AM4" s="661"/>
      <c r="AN4" s="661"/>
      <c r="AO4" s="662"/>
      <c r="AP4" s="707" t="s">
        <v>212</v>
      </c>
      <c r="AQ4" s="707"/>
      <c r="AR4" s="707"/>
      <c r="AS4" s="707"/>
      <c r="AT4" s="707"/>
      <c r="AU4" s="707"/>
      <c r="AV4" s="707"/>
      <c r="AW4" s="707"/>
      <c r="AX4" s="707"/>
      <c r="AY4" s="707"/>
      <c r="AZ4" s="707"/>
      <c r="BA4" s="707"/>
      <c r="BB4" s="707"/>
      <c r="BC4" s="707"/>
      <c r="BD4" s="707"/>
      <c r="BE4" s="707"/>
      <c r="BF4" s="707"/>
      <c r="BG4" s="707" t="s">
        <v>213</v>
      </c>
      <c r="BH4" s="707"/>
      <c r="BI4" s="707"/>
      <c r="BJ4" s="707"/>
      <c r="BK4" s="707"/>
      <c r="BL4" s="707"/>
      <c r="BM4" s="707"/>
      <c r="BN4" s="707"/>
      <c r="BO4" s="707" t="s">
        <v>210</v>
      </c>
      <c r="BP4" s="707"/>
      <c r="BQ4" s="707"/>
      <c r="BR4" s="707"/>
      <c r="BS4" s="707" t="s">
        <v>214</v>
      </c>
      <c r="BT4" s="707"/>
      <c r="BU4" s="707"/>
      <c r="BV4" s="707"/>
      <c r="BW4" s="707"/>
      <c r="BX4" s="707"/>
      <c r="BY4" s="707"/>
      <c r="BZ4" s="707"/>
      <c r="CA4" s="707"/>
      <c r="CB4" s="707"/>
      <c r="CD4" s="660" t="s">
        <v>215</v>
      </c>
      <c r="CE4" s="661"/>
      <c r="CF4" s="661"/>
      <c r="CG4" s="661"/>
      <c r="CH4" s="661"/>
      <c r="CI4" s="661"/>
      <c r="CJ4" s="661"/>
      <c r="CK4" s="661"/>
      <c r="CL4" s="661"/>
      <c r="CM4" s="661"/>
      <c r="CN4" s="661"/>
      <c r="CO4" s="661"/>
      <c r="CP4" s="661"/>
      <c r="CQ4" s="661"/>
      <c r="CR4" s="661"/>
      <c r="CS4" s="661"/>
      <c r="CT4" s="661"/>
      <c r="CU4" s="661"/>
      <c r="CV4" s="661"/>
      <c r="CW4" s="661"/>
      <c r="CX4" s="661"/>
      <c r="CY4" s="661"/>
      <c r="CZ4" s="661"/>
      <c r="DA4" s="661"/>
      <c r="DB4" s="661"/>
      <c r="DC4" s="661"/>
      <c r="DD4" s="661"/>
      <c r="DE4" s="661"/>
      <c r="DF4" s="661"/>
      <c r="DG4" s="661"/>
      <c r="DH4" s="661"/>
      <c r="DI4" s="661"/>
      <c r="DJ4" s="661"/>
      <c r="DK4" s="661"/>
      <c r="DL4" s="661"/>
      <c r="DM4" s="661"/>
      <c r="DN4" s="661"/>
      <c r="DO4" s="661"/>
      <c r="DP4" s="661"/>
      <c r="DQ4" s="661"/>
      <c r="DR4" s="661"/>
      <c r="DS4" s="661"/>
      <c r="DT4" s="661"/>
      <c r="DU4" s="661"/>
      <c r="DV4" s="661"/>
      <c r="DW4" s="661"/>
      <c r="DX4" s="661"/>
      <c r="DY4" s="661"/>
      <c r="DZ4" s="661"/>
      <c r="EA4" s="661"/>
      <c r="EB4" s="661"/>
      <c r="EC4" s="662"/>
    </row>
    <row r="5" spans="2:143" ht="11.25" customHeight="1" x14ac:dyDescent="0.2">
      <c r="B5" s="666" t="s">
        <v>216</v>
      </c>
      <c r="C5" s="667"/>
      <c r="D5" s="667"/>
      <c r="E5" s="667"/>
      <c r="F5" s="667"/>
      <c r="G5" s="667"/>
      <c r="H5" s="667"/>
      <c r="I5" s="667"/>
      <c r="J5" s="667"/>
      <c r="K5" s="667"/>
      <c r="L5" s="667"/>
      <c r="M5" s="667"/>
      <c r="N5" s="667"/>
      <c r="O5" s="667"/>
      <c r="P5" s="667"/>
      <c r="Q5" s="668"/>
      <c r="R5" s="663">
        <v>1232063</v>
      </c>
      <c r="S5" s="664"/>
      <c r="T5" s="664"/>
      <c r="U5" s="664"/>
      <c r="V5" s="664"/>
      <c r="W5" s="664"/>
      <c r="X5" s="664"/>
      <c r="Y5" s="689"/>
      <c r="Z5" s="702">
        <v>20</v>
      </c>
      <c r="AA5" s="702"/>
      <c r="AB5" s="702"/>
      <c r="AC5" s="702"/>
      <c r="AD5" s="703">
        <v>1232063</v>
      </c>
      <c r="AE5" s="703"/>
      <c r="AF5" s="703"/>
      <c r="AG5" s="703"/>
      <c r="AH5" s="703"/>
      <c r="AI5" s="703"/>
      <c r="AJ5" s="703"/>
      <c r="AK5" s="703"/>
      <c r="AL5" s="690">
        <v>37.5</v>
      </c>
      <c r="AM5" s="672"/>
      <c r="AN5" s="672"/>
      <c r="AO5" s="691"/>
      <c r="AP5" s="666" t="s">
        <v>217</v>
      </c>
      <c r="AQ5" s="667"/>
      <c r="AR5" s="667"/>
      <c r="AS5" s="667"/>
      <c r="AT5" s="667"/>
      <c r="AU5" s="667"/>
      <c r="AV5" s="667"/>
      <c r="AW5" s="667"/>
      <c r="AX5" s="667"/>
      <c r="AY5" s="667"/>
      <c r="AZ5" s="667"/>
      <c r="BA5" s="667"/>
      <c r="BB5" s="667"/>
      <c r="BC5" s="667"/>
      <c r="BD5" s="667"/>
      <c r="BE5" s="667"/>
      <c r="BF5" s="668"/>
      <c r="BG5" s="608">
        <v>1231838</v>
      </c>
      <c r="BH5" s="609"/>
      <c r="BI5" s="609"/>
      <c r="BJ5" s="609"/>
      <c r="BK5" s="609"/>
      <c r="BL5" s="609"/>
      <c r="BM5" s="609"/>
      <c r="BN5" s="610"/>
      <c r="BO5" s="646">
        <v>100</v>
      </c>
      <c r="BP5" s="646"/>
      <c r="BQ5" s="646"/>
      <c r="BR5" s="646"/>
      <c r="BS5" s="647" t="s">
        <v>121</v>
      </c>
      <c r="BT5" s="647"/>
      <c r="BU5" s="647"/>
      <c r="BV5" s="647"/>
      <c r="BW5" s="647"/>
      <c r="BX5" s="647"/>
      <c r="BY5" s="647"/>
      <c r="BZ5" s="647"/>
      <c r="CA5" s="647"/>
      <c r="CB5" s="682"/>
      <c r="CD5" s="660" t="s">
        <v>212</v>
      </c>
      <c r="CE5" s="661"/>
      <c r="CF5" s="661"/>
      <c r="CG5" s="661"/>
      <c r="CH5" s="661"/>
      <c r="CI5" s="661"/>
      <c r="CJ5" s="661"/>
      <c r="CK5" s="661"/>
      <c r="CL5" s="661"/>
      <c r="CM5" s="661"/>
      <c r="CN5" s="661"/>
      <c r="CO5" s="661"/>
      <c r="CP5" s="661"/>
      <c r="CQ5" s="662"/>
      <c r="CR5" s="660" t="s">
        <v>218</v>
      </c>
      <c r="CS5" s="661"/>
      <c r="CT5" s="661"/>
      <c r="CU5" s="661"/>
      <c r="CV5" s="661"/>
      <c r="CW5" s="661"/>
      <c r="CX5" s="661"/>
      <c r="CY5" s="662"/>
      <c r="CZ5" s="660" t="s">
        <v>210</v>
      </c>
      <c r="DA5" s="661"/>
      <c r="DB5" s="661"/>
      <c r="DC5" s="662"/>
      <c r="DD5" s="660" t="s">
        <v>219</v>
      </c>
      <c r="DE5" s="661"/>
      <c r="DF5" s="661"/>
      <c r="DG5" s="661"/>
      <c r="DH5" s="661"/>
      <c r="DI5" s="661"/>
      <c r="DJ5" s="661"/>
      <c r="DK5" s="661"/>
      <c r="DL5" s="661"/>
      <c r="DM5" s="661"/>
      <c r="DN5" s="661"/>
      <c r="DO5" s="661"/>
      <c r="DP5" s="662"/>
      <c r="DQ5" s="660" t="s">
        <v>220</v>
      </c>
      <c r="DR5" s="661"/>
      <c r="DS5" s="661"/>
      <c r="DT5" s="661"/>
      <c r="DU5" s="661"/>
      <c r="DV5" s="661"/>
      <c r="DW5" s="661"/>
      <c r="DX5" s="661"/>
      <c r="DY5" s="661"/>
      <c r="DZ5" s="661"/>
      <c r="EA5" s="661"/>
      <c r="EB5" s="661"/>
      <c r="EC5" s="662"/>
    </row>
    <row r="6" spans="2:143" ht="11.25" customHeight="1" x14ac:dyDescent="0.2">
      <c r="B6" s="605" t="s">
        <v>221</v>
      </c>
      <c r="C6" s="606"/>
      <c r="D6" s="606"/>
      <c r="E6" s="606"/>
      <c r="F6" s="606"/>
      <c r="G6" s="606"/>
      <c r="H6" s="606"/>
      <c r="I6" s="606"/>
      <c r="J6" s="606"/>
      <c r="K6" s="606"/>
      <c r="L6" s="606"/>
      <c r="M6" s="606"/>
      <c r="N6" s="606"/>
      <c r="O6" s="606"/>
      <c r="P6" s="606"/>
      <c r="Q6" s="607"/>
      <c r="R6" s="608">
        <v>119303</v>
      </c>
      <c r="S6" s="609"/>
      <c r="T6" s="609"/>
      <c r="U6" s="609"/>
      <c r="V6" s="609"/>
      <c r="W6" s="609"/>
      <c r="X6" s="609"/>
      <c r="Y6" s="610"/>
      <c r="Z6" s="646">
        <v>1.9</v>
      </c>
      <c r="AA6" s="646"/>
      <c r="AB6" s="646"/>
      <c r="AC6" s="646"/>
      <c r="AD6" s="647">
        <v>119303</v>
      </c>
      <c r="AE6" s="647"/>
      <c r="AF6" s="647"/>
      <c r="AG6" s="647"/>
      <c r="AH6" s="647"/>
      <c r="AI6" s="647"/>
      <c r="AJ6" s="647"/>
      <c r="AK6" s="647"/>
      <c r="AL6" s="611">
        <v>3.6</v>
      </c>
      <c r="AM6" s="612"/>
      <c r="AN6" s="612"/>
      <c r="AO6" s="648"/>
      <c r="AP6" s="605" t="s">
        <v>222</v>
      </c>
      <c r="AQ6" s="606"/>
      <c r="AR6" s="606"/>
      <c r="AS6" s="606"/>
      <c r="AT6" s="606"/>
      <c r="AU6" s="606"/>
      <c r="AV6" s="606"/>
      <c r="AW6" s="606"/>
      <c r="AX6" s="606"/>
      <c r="AY6" s="606"/>
      <c r="AZ6" s="606"/>
      <c r="BA6" s="606"/>
      <c r="BB6" s="606"/>
      <c r="BC6" s="606"/>
      <c r="BD6" s="606"/>
      <c r="BE6" s="606"/>
      <c r="BF6" s="607"/>
      <c r="BG6" s="608">
        <v>1231838</v>
      </c>
      <c r="BH6" s="609"/>
      <c r="BI6" s="609"/>
      <c r="BJ6" s="609"/>
      <c r="BK6" s="609"/>
      <c r="BL6" s="609"/>
      <c r="BM6" s="609"/>
      <c r="BN6" s="610"/>
      <c r="BO6" s="646">
        <v>100</v>
      </c>
      <c r="BP6" s="646"/>
      <c r="BQ6" s="646"/>
      <c r="BR6" s="646"/>
      <c r="BS6" s="647" t="s">
        <v>121</v>
      </c>
      <c r="BT6" s="647"/>
      <c r="BU6" s="647"/>
      <c r="BV6" s="647"/>
      <c r="BW6" s="647"/>
      <c r="BX6" s="647"/>
      <c r="BY6" s="647"/>
      <c r="BZ6" s="647"/>
      <c r="CA6" s="647"/>
      <c r="CB6" s="682"/>
      <c r="CD6" s="666" t="s">
        <v>223</v>
      </c>
      <c r="CE6" s="667"/>
      <c r="CF6" s="667"/>
      <c r="CG6" s="667"/>
      <c r="CH6" s="667"/>
      <c r="CI6" s="667"/>
      <c r="CJ6" s="667"/>
      <c r="CK6" s="667"/>
      <c r="CL6" s="667"/>
      <c r="CM6" s="667"/>
      <c r="CN6" s="667"/>
      <c r="CO6" s="667"/>
      <c r="CP6" s="667"/>
      <c r="CQ6" s="668"/>
      <c r="CR6" s="608">
        <v>73151</v>
      </c>
      <c r="CS6" s="609"/>
      <c r="CT6" s="609"/>
      <c r="CU6" s="609"/>
      <c r="CV6" s="609"/>
      <c r="CW6" s="609"/>
      <c r="CX6" s="609"/>
      <c r="CY6" s="610"/>
      <c r="CZ6" s="690">
        <v>1.3</v>
      </c>
      <c r="DA6" s="672"/>
      <c r="DB6" s="672"/>
      <c r="DC6" s="692"/>
      <c r="DD6" s="614">
        <v>114</v>
      </c>
      <c r="DE6" s="609"/>
      <c r="DF6" s="609"/>
      <c r="DG6" s="609"/>
      <c r="DH6" s="609"/>
      <c r="DI6" s="609"/>
      <c r="DJ6" s="609"/>
      <c r="DK6" s="609"/>
      <c r="DL6" s="609"/>
      <c r="DM6" s="609"/>
      <c r="DN6" s="609"/>
      <c r="DO6" s="609"/>
      <c r="DP6" s="610"/>
      <c r="DQ6" s="614">
        <v>73151</v>
      </c>
      <c r="DR6" s="609"/>
      <c r="DS6" s="609"/>
      <c r="DT6" s="609"/>
      <c r="DU6" s="609"/>
      <c r="DV6" s="609"/>
      <c r="DW6" s="609"/>
      <c r="DX6" s="609"/>
      <c r="DY6" s="609"/>
      <c r="DZ6" s="609"/>
      <c r="EA6" s="609"/>
      <c r="EB6" s="609"/>
      <c r="EC6" s="645"/>
    </row>
    <row r="7" spans="2:143" ht="11.25" customHeight="1" x14ac:dyDescent="0.2">
      <c r="B7" s="605" t="s">
        <v>224</v>
      </c>
      <c r="C7" s="606"/>
      <c r="D7" s="606"/>
      <c r="E7" s="606"/>
      <c r="F7" s="606"/>
      <c r="G7" s="606"/>
      <c r="H7" s="606"/>
      <c r="I7" s="606"/>
      <c r="J7" s="606"/>
      <c r="K7" s="606"/>
      <c r="L7" s="606"/>
      <c r="M7" s="606"/>
      <c r="N7" s="606"/>
      <c r="O7" s="606"/>
      <c r="P7" s="606"/>
      <c r="Q7" s="607"/>
      <c r="R7" s="608">
        <v>366</v>
      </c>
      <c r="S7" s="609"/>
      <c r="T7" s="609"/>
      <c r="U7" s="609"/>
      <c r="V7" s="609"/>
      <c r="W7" s="609"/>
      <c r="X7" s="609"/>
      <c r="Y7" s="610"/>
      <c r="Z7" s="646">
        <v>0</v>
      </c>
      <c r="AA7" s="646"/>
      <c r="AB7" s="646"/>
      <c r="AC7" s="646"/>
      <c r="AD7" s="647">
        <v>366</v>
      </c>
      <c r="AE7" s="647"/>
      <c r="AF7" s="647"/>
      <c r="AG7" s="647"/>
      <c r="AH7" s="647"/>
      <c r="AI7" s="647"/>
      <c r="AJ7" s="647"/>
      <c r="AK7" s="647"/>
      <c r="AL7" s="611">
        <v>0</v>
      </c>
      <c r="AM7" s="612"/>
      <c r="AN7" s="612"/>
      <c r="AO7" s="648"/>
      <c r="AP7" s="605" t="s">
        <v>225</v>
      </c>
      <c r="AQ7" s="606"/>
      <c r="AR7" s="606"/>
      <c r="AS7" s="606"/>
      <c r="AT7" s="606"/>
      <c r="AU7" s="606"/>
      <c r="AV7" s="606"/>
      <c r="AW7" s="606"/>
      <c r="AX7" s="606"/>
      <c r="AY7" s="606"/>
      <c r="AZ7" s="606"/>
      <c r="BA7" s="606"/>
      <c r="BB7" s="606"/>
      <c r="BC7" s="606"/>
      <c r="BD7" s="606"/>
      <c r="BE7" s="606"/>
      <c r="BF7" s="607"/>
      <c r="BG7" s="608">
        <v>425955</v>
      </c>
      <c r="BH7" s="609"/>
      <c r="BI7" s="609"/>
      <c r="BJ7" s="609"/>
      <c r="BK7" s="609"/>
      <c r="BL7" s="609"/>
      <c r="BM7" s="609"/>
      <c r="BN7" s="610"/>
      <c r="BO7" s="646">
        <v>34.6</v>
      </c>
      <c r="BP7" s="646"/>
      <c r="BQ7" s="646"/>
      <c r="BR7" s="646"/>
      <c r="BS7" s="647" t="s">
        <v>121</v>
      </c>
      <c r="BT7" s="647"/>
      <c r="BU7" s="647"/>
      <c r="BV7" s="647"/>
      <c r="BW7" s="647"/>
      <c r="BX7" s="647"/>
      <c r="BY7" s="647"/>
      <c r="BZ7" s="647"/>
      <c r="CA7" s="647"/>
      <c r="CB7" s="682"/>
      <c r="CD7" s="605" t="s">
        <v>226</v>
      </c>
      <c r="CE7" s="606"/>
      <c r="CF7" s="606"/>
      <c r="CG7" s="606"/>
      <c r="CH7" s="606"/>
      <c r="CI7" s="606"/>
      <c r="CJ7" s="606"/>
      <c r="CK7" s="606"/>
      <c r="CL7" s="606"/>
      <c r="CM7" s="606"/>
      <c r="CN7" s="606"/>
      <c r="CO7" s="606"/>
      <c r="CP7" s="606"/>
      <c r="CQ7" s="607"/>
      <c r="CR7" s="608">
        <v>1567286</v>
      </c>
      <c r="CS7" s="609"/>
      <c r="CT7" s="609"/>
      <c r="CU7" s="609"/>
      <c r="CV7" s="609"/>
      <c r="CW7" s="609"/>
      <c r="CX7" s="609"/>
      <c r="CY7" s="610"/>
      <c r="CZ7" s="646">
        <v>27.5</v>
      </c>
      <c r="DA7" s="646"/>
      <c r="DB7" s="646"/>
      <c r="DC7" s="646"/>
      <c r="DD7" s="614">
        <v>50341</v>
      </c>
      <c r="DE7" s="609"/>
      <c r="DF7" s="609"/>
      <c r="DG7" s="609"/>
      <c r="DH7" s="609"/>
      <c r="DI7" s="609"/>
      <c r="DJ7" s="609"/>
      <c r="DK7" s="609"/>
      <c r="DL7" s="609"/>
      <c r="DM7" s="609"/>
      <c r="DN7" s="609"/>
      <c r="DO7" s="609"/>
      <c r="DP7" s="610"/>
      <c r="DQ7" s="614">
        <v>577752</v>
      </c>
      <c r="DR7" s="609"/>
      <c r="DS7" s="609"/>
      <c r="DT7" s="609"/>
      <c r="DU7" s="609"/>
      <c r="DV7" s="609"/>
      <c r="DW7" s="609"/>
      <c r="DX7" s="609"/>
      <c r="DY7" s="609"/>
      <c r="DZ7" s="609"/>
      <c r="EA7" s="609"/>
      <c r="EB7" s="609"/>
      <c r="EC7" s="645"/>
    </row>
    <row r="8" spans="2:143" ht="11.25" customHeight="1" x14ac:dyDescent="0.2">
      <c r="B8" s="605" t="s">
        <v>227</v>
      </c>
      <c r="C8" s="606"/>
      <c r="D8" s="606"/>
      <c r="E8" s="606"/>
      <c r="F8" s="606"/>
      <c r="G8" s="606"/>
      <c r="H8" s="606"/>
      <c r="I8" s="606"/>
      <c r="J8" s="606"/>
      <c r="K8" s="606"/>
      <c r="L8" s="606"/>
      <c r="M8" s="606"/>
      <c r="N8" s="606"/>
      <c r="O8" s="606"/>
      <c r="P8" s="606"/>
      <c r="Q8" s="607"/>
      <c r="R8" s="608">
        <v>7292</v>
      </c>
      <c r="S8" s="609"/>
      <c r="T8" s="609"/>
      <c r="U8" s="609"/>
      <c r="V8" s="609"/>
      <c r="W8" s="609"/>
      <c r="X8" s="609"/>
      <c r="Y8" s="610"/>
      <c r="Z8" s="646">
        <v>0.1</v>
      </c>
      <c r="AA8" s="646"/>
      <c r="AB8" s="646"/>
      <c r="AC8" s="646"/>
      <c r="AD8" s="647">
        <v>7292</v>
      </c>
      <c r="AE8" s="647"/>
      <c r="AF8" s="647"/>
      <c r="AG8" s="647"/>
      <c r="AH8" s="647"/>
      <c r="AI8" s="647"/>
      <c r="AJ8" s="647"/>
      <c r="AK8" s="647"/>
      <c r="AL8" s="611">
        <v>0.2</v>
      </c>
      <c r="AM8" s="612"/>
      <c r="AN8" s="612"/>
      <c r="AO8" s="648"/>
      <c r="AP8" s="605" t="s">
        <v>228</v>
      </c>
      <c r="AQ8" s="606"/>
      <c r="AR8" s="606"/>
      <c r="AS8" s="606"/>
      <c r="AT8" s="606"/>
      <c r="AU8" s="606"/>
      <c r="AV8" s="606"/>
      <c r="AW8" s="606"/>
      <c r="AX8" s="606"/>
      <c r="AY8" s="606"/>
      <c r="AZ8" s="606"/>
      <c r="BA8" s="606"/>
      <c r="BB8" s="606"/>
      <c r="BC8" s="606"/>
      <c r="BD8" s="606"/>
      <c r="BE8" s="606"/>
      <c r="BF8" s="607"/>
      <c r="BG8" s="608">
        <v>11025</v>
      </c>
      <c r="BH8" s="609"/>
      <c r="BI8" s="609"/>
      <c r="BJ8" s="609"/>
      <c r="BK8" s="609"/>
      <c r="BL8" s="609"/>
      <c r="BM8" s="609"/>
      <c r="BN8" s="610"/>
      <c r="BO8" s="646">
        <v>0.9</v>
      </c>
      <c r="BP8" s="646"/>
      <c r="BQ8" s="646"/>
      <c r="BR8" s="646"/>
      <c r="BS8" s="647" t="s">
        <v>121</v>
      </c>
      <c r="BT8" s="647"/>
      <c r="BU8" s="647"/>
      <c r="BV8" s="647"/>
      <c r="BW8" s="647"/>
      <c r="BX8" s="647"/>
      <c r="BY8" s="647"/>
      <c r="BZ8" s="647"/>
      <c r="CA8" s="647"/>
      <c r="CB8" s="682"/>
      <c r="CD8" s="605" t="s">
        <v>229</v>
      </c>
      <c r="CE8" s="606"/>
      <c r="CF8" s="606"/>
      <c r="CG8" s="606"/>
      <c r="CH8" s="606"/>
      <c r="CI8" s="606"/>
      <c r="CJ8" s="606"/>
      <c r="CK8" s="606"/>
      <c r="CL8" s="606"/>
      <c r="CM8" s="606"/>
      <c r="CN8" s="606"/>
      <c r="CO8" s="606"/>
      <c r="CP8" s="606"/>
      <c r="CQ8" s="607"/>
      <c r="CR8" s="608">
        <v>1344592</v>
      </c>
      <c r="CS8" s="609"/>
      <c r="CT8" s="609"/>
      <c r="CU8" s="609"/>
      <c r="CV8" s="609"/>
      <c r="CW8" s="609"/>
      <c r="CX8" s="609"/>
      <c r="CY8" s="610"/>
      <c r="CZ8" s="646">
        <v>23.6</v>
      </c>
      <c r="DA8" s="646"/>
      <c r="DB8" s="646"/>
      <c r="DC8" s="646"/>
      <c r="DD8" s="614">
        <v>2397</v>
      </c>
      <c r="DE8" s="609"/>
      <c r="DF8" s="609"/>
      <c r="DG8" s="609"/>
      <c r="DH8" s="609"/>
      <c r="DI8" s="609"/>
      <c r="DJ8" s="609"/>
      <c r="DK8" s="609"/>
      <c r="DL8" s="609"/>
      <c r="DM8" s="609"/>
      <c r="DN8" s="609"/>
      <c r="DO8" s="609"/>
      <c r="DP8" s="610"/>
      <c r="DQ8" s="614">
        <v>849625</v>
      </c>
      <c r="DR8" s="609"/>
      <c r="DS8" s="609"/>
      <c r="DT8" s="609"/>
      <c r="DU8" s="609"/>
      <c r="DV8" s="609"/>
      <c r="DW8" s="609"/>
      <c r="DX8" s="609"/>
      <c r="DY8" s="609"/>
      <c r="DZ8" s="609"/>
      <c r="EA8" s="609"/>
      <c r="EB8" s="609"/>
      <c r="EC8" s="645"/>
    </row>
    <row r="9" spans="2:143" ht="11.25" customHeight="1" x14ac:dyDescent="0.2">
      <c r="B9" s="605" t="s">
        <v>230</v>
      </c>
      <c r="C9" s="606"/>
      <c r="D9" s="606"/>
      <c r="E9" s="606"/>
      <c r="F9" s="606"/>
      <c r="G9" s="606"/>
      <c r="H9" s="606"/>
      <c r="I9" s="606"/>
      <c r="J9" s="606"/>
      <c r="K9" s="606"/>
      <c r="L9" s="606"/>
      <c r="M9" s="606"/>
      <c r="N9" s="606"/>
      <c r="O9" s="606"/>
      <c r="P9" s="606"/>
      <c r="Q9" s="607"/>
      <c r="R9" s="608">
        <v>9846</v>
      </c>
      <c r="S9" s="609"/>
      <c r="T9" s="609"/>
      <c r="U9" s="609"/>
      <c r="V9" s="609"/>
      <c r="W9" s="609"/>
      <c r="X9" s="609"/>
      <c r="Y9" s="610"/>
      <c r="Z9" s="646">
        <v>0.2</v>
      </c>
      <c r="AA9" s="646"/>
      <c r="AB9" s="646"/>
      <c r="AC9" s="646"/>
      <c r="AD9" s="647">
        <v>9846</v>
      </c>
      <c r="AE9" s="647"/>
      <c r="AF9" s="647"/>
      <c r="AG9" s="647"/>
      <c r="AH9" s="647"/>
      <c r="AI9" s="647"/>
      <c r="AJ9" s="647"/>
      <c r="AK9" s="647"/>
      <c r="AL9" s="611">
        <v>0.3</v>
      </c>
      <c r="AM9" s="612"/>
      <c r="AN9" s="612"/>
      <c r="AO9" s="648"/>
      <c r="AP9" s="605" t="s">
        <v>231</v>
      </c>
      <c r="AQ9" s="606"/>
      <c r="AR9" s="606"/>
      <c r="AS9" s="606"/>
      <c r="AT9" s="606"/>
      <c r="AU9" s="606"/>
      <c r="AV9" s="606"/>
      <c r="AW9" s="606"/>
      <c r="AX9" s="606"/>
      <c r="AY9" s="606"/>
      <c r="AZ9" s="606"/>
      <c r="BA9" s="606"/>
      <c r="BB9" s="606"/>
      <c r="BC9" s="606"/>
      <c r="BD9" s="606"/>
      <c r="BE9" s="606"/>
      <c r="BF9" s="607"/>
      <c r="BG9" s="608">
        <v>306765</v>
      </c>
      <c r="BH9" s="609"/>
      <c r="BI9" s="609"/>
      <c r="BJ9" s="609"/>
      <c r="BK9" s="609"/>
      <c r="BL9" s="609"/>
      <c r="BM9" s="609"/>
      <c r="BN9" s="610"/>
      <c r="BO9" s="646">
        <v>24.9</v>
      </c>
      <c r="BP9" s="646"/>
      <c r="BQ9" s="646"/>
      <c r="BR9" s="646"/>
      <c r="BS9" s="647" t="s">
        <v>121</v>
      </c>
      <c r="BT9" s="647"/>
      <c r="BU9" s="647"/>
      <c r="BV9" s="647"/>
      <c r="BW9" s="647"/>
      <c r="BX9" s="647"/>
      <c r="BY9" s="647"/>
      <c r="BZ9" s="647"/>
      <c r="CA9" s="647"/>
      <c r="CB9" s="682"/>
      <c r="CD9" s="605" t="s">
        <v>232</v>
      </c>
      <c r="CE9" s="606"/>
      <c r="CF9" s="606"/>
      <c r="CG9" s="606"/>
      <c r="CH9" s="606"/>
      <c r="CI9" s="606"/>
      <c r="CJ9" s="606"/>
      <c r="CK9" s="606"/>
      <c r="CL9" s="606"/>
      <c r="CM9" s="606"/>
      <c r="CN9" s="606"/>
      <c r="CO9" s="606"/>
      <c r="CP9" s="606"/>
      <c r="CQ9" s="607"/>
      <c r="CR9" s="608">
        <v>286609</v>
      </c>
      <c r="CS9" s="609"/>
      <c r="CT9" s="609"/>
      <c r="CU9" s="609"/>
      <c r="CV9" s="609"/>
      <c r="CW9" s="609"/>
      <c r="CX9" s="609"/>
      <c r="CY9" s="610"/>
      <c r="CZ9" s="646">
        <v>5</v>
      </c>
      <c r="DA9" s="646"/>
      <c r="DB9" s="646"/>
      <c r="DC9" s="646"/>
      <c r="DD9" s="614" t="s">
        <v>121</v>
      </c>
      <c r="DE9" s="609"/>
      <c r="DF9" s="609"/>
      <c r="DG9" s="609"/>
      <c r="DH9" s="609"/>
      <c r="DI9" s="609"/>
      <c r="DJ9" s="609"/>
      <c r="DK9" s="609"/>
      <c r="DL9" s="609"/>
      <c r="DM9" s="609"/>
      <c r="DN9" s="609"/>
      <c r="DO9" s="609"/>
      <c r="DP9" s="610"/>
      <c r="DQ9" s="614">
        <v>267983</v>
      </c>
      <c r="DR9" s="609"/>
      <c r="DS9" s="609"/>
      <c r="DT9" s="609"/>
      <c r="DU9" s="609"/>
      <c r="DV9" s="609"/>
      <c r="DW9" s="609"/>
      <c r="DX9" s="609"/>
      <c r="DY9" s="609"/>
      <c r="DZ9" s="609"/>
      <c r="EA9" s="609"/>
      <c r="EB9" s="609"/>
      <c r="EC9" s="645"/>
    </row>
    <row r="10" spans="2:143" ht="11.25" customHeight="1" x14ac:dyDescent="0.2">
      <c r="B10" s="605" t="s">
        <v>233</v>
      </c>
      <c r="C10" s="606"/>
      <c r="D10" s="606"/>
      <c r="E10" s="606"/>
      <c r="F10" s="606"/>
      <c r="G10" s="606"/>
      <c r="H10" s="606"/>
      <c r="I10" s="606"/>
      <c r="J10" s="606"/>
      <c r="K10" s="606"/>
      <c r="L10" s="606"/>
      <c r="M10" s="606"/>
      <c r="N10" s="606"/>
      <c r="O10" s="606"/>
      <c r="P10" s="606"/>
      <c r="Q10" s="607"/>
      <c r="R10" s="608" t="s">
        <v>121</v>
      </c>
      <c r="S10" s="609"/>
      <c r="T10" s="609"/>
      <c r="U10" s="609"/>
      <c r="V10" s="609"/>
      <c r="W10" s="609"/>
      <c r="X10" s="609"/>
      <c r="Y10" s="610"/>
      <c r="Z10" s="646" t="s">
        <v>121</v>
      </c>
      <c r="AA10" s="646"/>
      <c r="AB10" s="646"/>
      <c r="AC10" s="646"/>
      <c r="AD10" s="647" t="s">
        <v>121</v>
      </c>
      <c r="AE10" s="647"/>
      <c r="AF10" s="647"/>
      <c r="AG10" s="647"/>
      <c r="AH10" s="647"/>
      <c r="AI10" s="647"/>
      <c r="AJ10" s="647"/>
      <c r="AK10" s="647"/>
      <c r="AL10" s="611" t="s">
        <v>121</v>
      </c>
      <c r="AM10" s="612"/>
      <c r="AN10" s="612"/>
      <c r="AO10" s="648"/>
      <c r="AP10" s="605" t="s">
        <v>234</v>
      </c>
      <c r="AQ10" s="606"/>
      <c r="AR10" s="606"/>
      <c r="AS10" s="606"/>
      <c r="AT10" s="606"/>
      <c r="AU10" s="606"/>
      <c r="AV10" s="606"/>
      <c r="AW10" s="606"/>
      <c r="AX10" s="606"/>
      <c r="AY10" s="606"/>
      <c r="AZ10" s="606"/>
      <c r="BA10" s="606"/>
      <c r="BB10" s="606"/>
      <c r="BC10" s="606"/>
      <c r="BD10" s="606"/>
      <c r="BE10" s="606"/>
      <c r="BF10" s="607"/>
      <c r="BG10" s="608">
        <v>21077</v>
      </c>
      <c r="BH10" s="609"/>
      <c r="BI10" s="609"/>
      <c r="BJ10" s="609"/>
      <c r="BK10" s="609"/>
      <c r="BL10" s="609"/>
      <c r="BM10" s="609"/>
      <c r="BN10" s="610"/>
      <c r="BO10" s="646">
        <v>1.7</v>
      </c>
      <c r="BP10" s="646"/>
      <c r="BQ10" s="646"/>
      <c r="BR10" s="646"/>
      <c r="BS10" s="647" t="s">
        <v>121</v>
      </c>
      <c r="BT10" s="647"/>
      <c r="BU10" s="647"/>
      <c r="BV10" s="647"/>
      <c r="BW10" s="647"/>
      <c r="BX10" s="647"/>
      <c r="BY10" s="647"/>
      <c r="BZ10" s="647"/>
      <c r="CA10" s="647"/>
      <c r="CB10" s="682"/>
      <c r="CD10" s="605" t="s">
        <v>235</v>
      </c>
      <c r="CE10" s="606"/>
      <c r="CF10" s="606"/>
      <c r="CG10" s="606"/>
      <c r="CH10" s="606"/>
      <c r="CI10" s="606"/>
      <c r="CJ10" s="606"/>
      <c r="CK10" s="606"/>
      <c r="CL10" s="606"/>
      <c r="CM10" s="606"/>
      <c r="CN10" s="606"/>
      <c r="CO10" s="606"/>
      <c r="CP10" s="606"/>
      <c r="CQ10" s="607"/>
      <c r="CR10" s="608">
        <v>641</v>
      </c>
      <c r="CS10" s="609"/>
      <c r="CT10" s="609"/>
      <c r="CU10" s="609"/>
      <c r="CV10" s="609"/>
      <c r="CW10" s="609"/>
      <c r="CX10" s="609"/>
      <c r="CY10" s="610"/>
      <c r="CZ10" s="646">
        <v>0</v>
      </c>
      <c r="DA10" s="646"/>
      <c r="DB10" s="646"/>
      <c r="DC10" s="646"/>
      <c r="DD10" s="614">
        <v>585</v>
      </c>
      <c r="DE10" s="609"/>
      <c r="DF10" s="609"/>
      <c r="DG10" s="609"/>
      <c r="DH10" s="609"/>
      <c r="DI10" s="609"/>
      <c r="DJ10" s="609"/>
      <c r="DK10" s="609"/>
      <c r="DL10" s="609"/>
      <c r="DM10" s="609"/>
      <c r="DN10" s="609"/>
      <c r="DO10" s="609"/>
      <c r="DP10" s="610"/>
      <c r="DQ10" s="614">
        <v>641</v>
      </c>
      <c r="DR10" s="609"/>
      <c r="DS10" s="609"/>
      <c r="DT10" s="609"/>
      <c r="DU10" s="609"/>
      <c r="DV10" s="609"/>
      <c r="DW10" s="609"/>
      <c r="DX10" s="609"/>
      <c r="DY10" s="609"/>
      <c r="DZ10" s="609"/>
      <c r="EA10" s="609"/>
      <c r="EB10" s="609"/>
      <c r="EC10" s="645"/>
    </row>
    <row r="11" spans="2:143" ht="11.25" customHeight="1" x14ac:dyDescent="0.2">
      <c r="B11" s="605" t="s">
        <v>236</v>
      </c>
      <c r="C11" s="606"/>
      <c r="D11" s="606"/>
      <c r="E11" s="606"/>
      <c r="F11" s="606"/>
      <c r="G11" s="606"/>
      <c r="H11" s="606"/>
      <c r="I11" s="606"/>
      <c r="J11" s="606"/>
      <c r="K11" s="606"/>
      <c r="L11" s="606"/>
      <c r="M11" s="606"/>
      <c r="N11" s="606"/>
      <c r="O11" s="606"/>
      <c r="P11" s="606"/>
      <c r="Q11" s="607"/>
      <c r="R11" s="608">
        <v>180252</v>
      </c>
      <c r="S11" s="609"/>
      <c r="T11" s="609"/>
      <c r="U11" s="609"/>
      <c r="V11" s="609"/>
      <c r="W11" s="609"/>
      <c r="X11" s="609"/>
      <c r="Y11" s="610"/>
      <c r="Z11" s="611">
        <v>2.9</v>
      </c>
      <c r="AA11" s="612"/>
      <c r="AB11" s="612"/>
      <c r="AC11" s="613"/>
      <c r="AD11" s="614">
        <v>180252</v>
      </c>
      <c r="AE11" s="609"/>
      <c r="AF11" s="609"/>
      <c r="AG11" s="609"/>
      <c r="AH11" s="609"/>
      <c r="AI11" s="609"/>
      <c r="AJ11" s="609"/>
      <c r="AK11" s="610"/>
      <c r="AL11" s="611">
        <v>5.5</v>
      </c>
      <c r="AM11" s="612"/>
      <c r="AN11" s="612"/>
      <c r="AO11" s="648"/>
      <c r="AP11" s="605" t="s">
        <v>237</v>
      </c>
      <c r="AQ11" s="606"/>
      <c r="AR11" s="606"/>
      <c r="AS11" s="606"/>
      <c r="AT11" s="606"/>
      <c r="AU11" s="606"/>
      <c r="AV11" s="606"/>
      <c r="AW11" s="606"/>
      <c r="AX11" s="606"/>
      <c r="AY11" s="606"/>
      <c r="AZ11" s="606"/>
      <c r="BA11" s="606"/>
      <c r="BB11" s="606"/>
      <c r="BC11" s="606"/>
      <c r="BD11" s="606"/>
      <c r="BE11" s="606"/>
      <c r="BF11" s="607"/>
      <c r="BG11" s="608">
        <v>87088</v>
      </c>
      <c r="BH11" s="609"/>
      <c r="BI11" s="609"/>
      <c r="BJ11" s="609"/>
      <c r="BK11" s="609"/>
      <c r="BL11" s="609"/>
      <c r="BM11" s="609"/>
      <c r="BN11" s="610"/>
      <c r="BO11" s="646">
        <v>7.1</v>
      </c>
      <c r="BP11" s="646"/>
      <c r="BQ11" s="646"/>
      <c r="BR11" s="646"/>
      <c r="BS11" s="647" t="s">
        <v>121</v>
      </c>
      <c r="BT11" s="647"/>
      <c r="BU11" s="647"/>
      <c r="BV11" s="647"/>
      <c r="BW11" s="647"/>
      <c r="BX11" s="647"/>
      <c r="BY11" s="647"/>
      <c r="BZ11" s="647"/>
      <c r="CA11" s="647"/>
      <c r="CB11" s="682"/>
      <c r="CD11" s="605" t="s">
        <v>238</v>
      </c>
      <c r="CE11" s="606"/>
      <c r="CF11" s="606"/>
      <c r="CG11" s="606"/>
      <c r="CH11" s="606"/>
      <c r="CI11" s="606"/>
      <c r="CJ11" s="606"/>
      <c r="CK11" s="606"/>
      <c r="CL11" s="606"/>
      <c r="CM11" s="606"/>
      <c r="CN11" s="606"/>
      <c r="CO11" s="606"/>
      <c r="CP11" s="606"/>
      <c r="CQ11" s="607"/>
      <c r="CR11" s="608">
        <v>688074</v>
      </c>
      <c r="CS11" s="609"/>
      <c r="CT11" s="609"/>
      <c r="CU11" s="609"/>
      <c r="CV11" s="609"/>
      <c r="CW11" s="609"/>
      <c r="CX11" s="609"/>
      <c r="CY11" s="610"/>
      <c r="CZ11" s="646">
        <v>12.1</v>
      </c>
      <c r="DA11" s="646"/>
      <c r="DB11" s="646"/>
      <c r="DC11" s="646"/>
      <c r="DD11" s="614">
        <v>244762</v>
      </c>
      <c r="DE11" s="609"/>
      <c r="DF11" s="609"/>
      <c r="DG11" s="609"/>
      <c r="DH11" s="609"/>
      <c r="DI11" s="609"/>
      <c r="DJ11" s="609"/>
      <c r="DK11" s="609"/>
      <c r="DL11" s="609"/>
      <c r="DM11" s="609"/>
      <c r="DN11" s="609"/>
      <c r="DO11" s="609"/>
      <c r="DP11" s="610"/>
      <c r="DQ11" s="614">
        <v>416228</v>
      </c>
      <c r="DR11" s="609"/>
      <c r="DS11" s="609"/>
      <c r="DT11" s="609"/>
      <c r="DU11" s="609"/>
      <c r="DV11" s="609"/>
      <c r="DW11" s="609"/>
      <c r="DX11" s="609"/>
      <c r="DY11" s="609"/>
      <c r="DZ11" s="609"/>
      <c r="EA11" s="609"/>
      <c r="EB11" s="609"/>
      <c r="EC11" s="645"/>
    </row>
    <row r="12" spans="2:143" ht="11.25" customHeight="1" x14ac:dyDescent="0.2">
      <c r="B12" s="605" t="s">
        <v>239</v>
      </c>
      <c r="C12" s="606"/>
      <c r="D12" s="606"/>
      <c r="E12" s="606"/>
      <c r="F12" s="606"/>
      <c r="G12" s="606"/>
      <c r="H12" s="606"/>
      <c r="I12" s="606"/>
      <c r="J12" s="606"/>
      <c r="K12" s="606"/>
      <c r="L12" s="606"/>
      <c r="M12" s="606"/>
      <c r="N12" s="606"/>
      <c r="O12" s="606"/>
      <c r="P12" s="606"/>
      <c r="Q12" s="607"/>
      <c r="R12" s="608">
        <v>1349</v>
      </c>
      <c r="S12" s="609"/>
      <c r="T12" s="609"/>
      <c r="U12" s="609"/>
      <c r="V12" s="609"/>
      <c r="W12" s="609"/>
      <c r="X12" s="609"/>
      <c r="Y12" s="610"/>
      <c r="Z12" s="646">
        <v>0</v>
      </c>
      <c r="AA12" s="646"/>
      <c r="AB12" s="646"/>
      <c r="AC12" s="646"/>
      <c r="AD12" s="647">
        <v>1349</v>
      </c>
      <c r="AE12" s="647"/>
      <c r="AF12" s="647"/>
      <c r="AG12" s="647"/>
      <c r="AH12" s="647"/>
      <c r="AI12" s="647"/>
      <c r="AJ12" s="647"/>
      <c r="AK12" s="647"/>
      <c r="AL12" s="611">
        <v>0</v>
      </c>
      <c r="AM12" s="612"/>
      <c r="AN12" s="612"/>
      <c r="AO12" s="648"/>
      <c r="AP12" s="605" t="s">
        <v>240</v>
      </c>
      <c r="AQ12" s="606"/>
      <c r="AR12" s="606"/>
      <c r="AS12" s="606"/>
      <c r="AT12" s="606"/>
      <c r="AU12" s="606"/>
      <c r="AV12" s="606"/>
      <c r="AW12" s="606"/>
      <c r="AX12" s="606"/>
      <c r="AY12" s="606"/>
      <c r="AZ12" s="606"/>
      <c r="BA12" s="606"/>
      <c r="BB12" s="606"/>
      <c r="BC12" s="606"/>
      <c r="BD12" s="606"/>
      <c r="BE12" s="606"/>
      <c r="BF12" s="607"/>
      <c r="BG12" s="608">
        <v>715771</v>
      </c>
      <c r="BH12" s="609"/>
      <c r="BI12" s="609"/>
      <c r="BJ12" s="609"/>
      <c r="BK12" s="609"/>
      <c r="BL12" s="609"/>
      <c r="BM12" s="609"/>
      <c r="BN12" s="610"/>
      <c r="BO12" s="646">
        <v>58.1</v>
      </c>
      <c r="BP12" s="646"/>
      <c r="BQ12" s="646"/>
      <c r="BR12" s="646"/>
      <c r="BS12" s="647" t="s">
        <v>121</v>
      </c>
      <c r="BT12" s="647"/>
      <c r="BU12" s="647"/>
      <c r="BV12" s="647"/>
      <c r="BW12" s="647"/>
      <c r="BX12" s="647"/>
      <c r="BY12" s="647"/>
      <c r="BZ12" s="647"/>
      <c r="CA12" s="647"/>
      <c r="CB12" s="682"/>
      <c r="CD12" s="605" t="s">
        <v>241</v>
      </c>
      <c r="CE12" s="606"/>
      <c r="CF12" s="606"/>
      <c r="CG12" s="606"/>
      <c r="CH12" s="606"/>
      <c r="CI12" s="606"/>
      <c r="CJ12" s="606"/>
      <c r="CK12" s="606"/>
      <c r="CL12" s="606"/>
      <c r="CM12" s="606"/>
      <c r="CN12" s="606"/>
      <c r="CO12" s="606"/>
      <c r="CP12" s="606"/>
      <c r="CQ12" s="607"/>
      <c r="CR12" s="608">
        <v>52807</v>
      </c>
      <c r="CS12" s="609"/>
      <c r="CT12" s="609"/>
      <c r="CU12" s="609"/>
      <c r="CV12" s="609"/>
      <c r="CW12" s="609"/>
      <c r="CX12" s="609"/>
      <c r="CY12" s="610"/>
      <c r="CZ12" s="646">
        <v>0.9</v>
      </c>
      <c r="DA12" s="646"/>
      <c r="DB12" s="646"/>
      <c r="DC12" s="646"/>
      <c r="DD12" s="614" t="s">
        <v>121</v>
      </c>
      <c r="DE12" s="609"/>
      <c r="DF12" s="609"/>
      <c r="DG12" s="609"/>
      <c r="DH12" s="609"/>
      <c r="DI12" s="609"/>
      <c r="DJ12" s="609"/>
      <c r="DK12" s="609"/>
      <c r="DL12" s="609"/>
      <c r="DM12" s="609"/>
      <c r="DN12" s="609"/>
      <c r="DO12" s="609"/>
      <c r="DP12" s="610"/>
      <c r="DQ12" s="614">
        <v>26754</v>
      </c>
      <c r="DR12" s="609"/>
      <c r="DS12" s="609"/>
      <c r="DT12" s="609"/>
      <c r="DU12" s="609"/>
      <c r="DV12" s="609"/>
      <c r="DW12" s="609"/>
      <c r="DX12" s="609"/>
      <c r="DY12" s="609"/>
      <c r="DZ12" s="609"/>
      <c r="EA12" s="609"/>
      <c r="EB12" s="609"/>
      <c r="EC12" s="645"/>
    </row>
    <row r="13" spans="2:143" ht="11.25" customHeight="1" x14ac:dyDescent="0.2">
      <c r="B13" s="605" t="s">
        <v>242</v>
      </c>
      <c r="C13" s="606"/>
      <c r="D13" s="606"/>
      <c r="E13" s="606"/>
      <c r="F13" s="606"/>
      <c r="G13" s="606"/>
      <c r="H13" s="606"/>
      <c r="I13" s="606"/>
      <c r="J13" s="606"/>
      <c r="K13" s="606"/>
      <c r="L13" s="606"/>
      <c r="M13" s="606"/>
      <c r="N13" s="606"/>
      <c r="O13" s="606"/>
      <c r="P13" s="606"/>
      <c r="Q13" s="607"/>
      <c r="R13" s="608" t="s">
        <v>121</v>
      </c>
      <c r="S13" s="609"/>
      <c r="T13" s="609"/>
      <c r="U13" s="609"/>
      <c r="V13" s="609"/>
      <c r="W13" s="609"/>
      <c r="X13" s="609"/>
      <c r="Y13" s="610"/>
      <c r="Z13" s="646" t="s">
        <v>121</v>
      </c>
      <c r="AA13" s="646"/>
      <c r="AB13" s="646"/>
      <c r="AC13" s="646"/>
      <c r="AD13" s="647" t="s">
        <v>121</v>
      </c>
      <c r="AE13" s="647"/>
      <c r="AF13" s="647"/>
      <c r="AG13" s="647"/>
      <c r="AH13" s="647"/>
      <c r="AI13" s="647"/>
      <c r="AJ13" s="647"/>
      <c r="AK13" s="647"/>
      <c r="AL13" s="611" t="s">
        <v>121</v>
      </c>
      <c r="AM13" s="612"/>
      <c r="AN13" s="612"/>
      <c r="AO13" s="648"/>
      <c r="AP13" s="605" t="s">
        <v>243</v>
      </c>
      <c r="AQ13" s="606"/>
      <c r="AR13" s="606"/>
      <c r="AS13" s="606"/>
      <c r="AT13" s="606"/>
      <c r="AU13" s="606"/>
      <c r="AV13" s="606"/>
      <c r="AW13" s="606"/>
      <c r="AX13" s="606"/>
      <c r="AY13" s="606"/>
      <c r="AZ13" s="606"/>
      <c r="BA13" s="606"/>
      <c r="BB13" s="606"/>
      <c r="BC13" s="606"/>
      <c r="BD13" s="606"/>
      <c r="BE13" s="606"/>
      <c r="BF13" s="607"/>
      <c r="BG13" s="608">
        <v>712869</v>
      </c>
      <c r="BH13" s="609"/>
      <c r="BI13" s="609"/>
      <c r="BJ13" s="609"/>
      <c r="BK13" s="609"/>
      <c r="BL13" s="609"/>
      <c r="BM13" s="609"/>
      <c r="BN13" s="610"/>
      <c r="BO13" s="646">
        <v>57.9</v>
      </c>
      <c r="BP13" s="646"/>
      <c r="BQ13" s="646"/>
      <c r="BR13" s="646"/>
      <c r="BS13" s="647" t="s">
        <v>121</v>
      </c>
      <c r="BT13" s="647"/>
      <c r="BU13" s="647"/>
      <c r="BV13" s="647"/>
      <c r="BW13" s="647"/>
      <c r="BX13" s="647"/>
      <c r="BY13" s="647"/>
      <c r="BZ13" s="647"/>
      <c r="CA13" s="647"/>
      <c r="CB13" s="682"/>
      <c r="CD13" s="605" t="s">
        <v>244</v>
      </c>
      <c r="CE13" s="606"/>
      <c r="CF13" s="606"/>
      <c r="CG13" s="606"/>
      <c r="CH13" s="606"/>
      <c r="CI13" s="606"/>
      <c r="CJ13" s="606"/>
      <c r="CK13" s="606"/>
      <c r="CL13" s="606"/>
      <c r="CM13" s="606"/>
      <c r="CN13" s="606"/>
      <c r="CO13" s="606"/>
      <c r="CP13" s="606"/>
      <c r="CQ13" s="607"/>
      <c r="CR13" s="608">
        <v>410098</v>
      </c>
      <c r="CS13" s="609"/>
      <c r="CT13" s="609"/>
      <c r="CU13" s="609"/>
      <c r="CV13" s="609"/>
      <c r="CW13" s="609"/>
      <c r="CX13" s="609"/>
      <c r="CY13" s="610"/>
      <c r="CZ13" s="646">
        <v>7.2</v>
      </c>
      <c r="DA13" s="646"/>
      <c r="DB13" s="646"/>
      <c r="DC13" s="646"/>
      <c r="DD13" s="614">
        <v>228747</v>
      </c>
      <c r="DE13" s="609"/>
      <c r="DF13" s="609"/>
      <c r="DG13" s="609"/>
      <c r="DH13" s="609"/>
      <c r="DI13" s="609"/>
      <c r="DJ13" s="609"/>
      <c r="DK13" s="609"/>
      <c r="DL13" s="609"/>
      <c r="DM13" s="609"/>
      <c r="DN13" s="609"/>
      <c r="DO13" s="609"/>
      <c r="DP13" s="610"/>
      <c r="DQ13" s="614">
        <v>342379</v>
      </c>
      <c r="DR13" s="609"/>
      <c r="DS13" s="609"/>
      <c r="DT13" s="609"/>
      <c r="DU13" s="609"/>
      <c r="DV13" s="609"/>
      <c r="DW13" s="609"/>
      <c r="DX13" s="609"/>
      <c r="DY13" s="609"/>
      <c r="DZ13" s="609"/>
      <c r="EA13" s="609"/>
      <c r="EB13" s="609"/>
      <c r="EC13" s="645"/>
    </row>
    <row r="14" spans="2:143" ht="11.25" customHeight="1" x14ac:dyDescent="0.2">
      <c r="B14" s="605" t="s">
        <v>245</v>
      </c>
      <c r="C14" s="606"/>
      <c r="D14" s="606"/>
      <c r="E14" s="606"/>
      <c r="F14" s="606"/>
      <c r="G14" s="606"/>
      <c r="H14" s="606"/>
      <c r="I14" s="606"/>
      <c r="J14" s="606"/>
      <c r="K14" s="606"/>
      <c r="L14" s="606"/>
      <c r="M14" s="606"/>
      <c r="N14" s="606"/>
      <c r="O14" s="606"/>
      <c r="P14" s="606"/>
      <c r="Q14" s="607"/>
      <c r="R14" s="608" t="s">
        <v>121</v>
      </c>
      <c r="S14" s="609"/>
      <c r="T14" s="609"/>
      <c r="U14" s="609"/>
      <c r="V14" s="609"/>
      <c r="W14" s="609"/>
      <c r="X14" s="609"/>
      <c r="Y14" s="610"/>
      <c r="Z14" s="646" t="s">
        <v>121</v>
      </c>
      <c r="AA14" s="646"/>
      <c r="AB14" s="646"/>
      <c r="AC14" s="646"/>
      <c r="AD14" s="647" t="s">
        <v>121</v>
      </c>
      <c r="AE14" s="647"/>
      <c r="AF14" s="647"/>
      <c r="AG14" s="647"/>
      <c r="AH14" s="647"/>
      <c r="AI14" s="647"/>
      <c r="AJ14" s="647"/>
      <c r="AK14" s="647"/>
      <c r="AL14" s="611" t="s">
        <v>121</v>
      </c>
      <c r="AM14" s="612"/>
      <c r="AN14" s="612"/>
      <c r="AO14" s="648"/>
      <c r="AP14" s="605" t="s">
        <v>246</v>
      </c>
      <c r="AQ14" s="606"/>
      <c r="AR14" s="606"/>
      <c r="AS14" s="606"/>
      <c r="AT14" s="606"/>
      <c r="AU14" s="606"/>
      <c r="AV14" s="606"/>
      <c r="AW14" s="606"/>
      <c r="AX14" s="606"/>
      <c r="AY14" s="606"/>
      <c r="AZ14" s="606"/>
      <c r="BA14" s="606"/>
      <c r="BB14" s="606"/>
      <c r="BC14" s="606"/>
      <c r="BD14" s="606"/>
      <c r="BE14" s="606"/>
      <c r="BF14" s="607"/>
      <c r="BG14" s="608">
        <v>41878</v>
      </c>
      <c r="BH14" s="609"/>
      <c r="BI14" s="609"/>
      <c r="BJ14" s="609"/>
      <c r="BK14" s="609"/>
      <c r="BL14" s="609"/>
      <c r="BM14" s="609"/>
      <c r="BN14" s="610"/>
      <c r="BO14" s="646">
        <v>3.4</v>
      </c>
      <c r="BP14" s="646"/>
      <c r="BQ14" s="646"/>
      <c r="BR14" s="646"/>
      <c r="BS14" s="647" t="s">
        <v>121</v>
      </c>
      <c r="BT14" s="647"/>
      <c r="BU14" s="647"/>
      <c r="BV14" s="647"/>
      <c r="BW14" s="647"/>
      <c r="BX14" s="647"/>
      <c r="BY14" s="647"/>
      <c r="BZ14" s="647"/>
      <c r="CA14" s="647"/>
      <c r="CB14" s="682"/>
      <c r="CD14" s="605" t="s">
        <v>247</v>
      </c>
      <c r="CE14" s="606"/>
      <c r="CF14" s="606"/>
      <c r="CG14" s="606"/>
      <c r="CH14" s="606"/>
      <c r="CI14" s="606"/>
      <c r="CJ14" s="606"/>
      <c r="CK14" s="606"/>
      <c r="CL14" s="606"/>
      <c r="CM14" s="606"/>
      <c r="CN14" s="606"/>
      <c r="CO14" s="606"/>
      <c r="CP14" s="606"/>
      <c r="CQ14" s="607"/>
      <c r="CR14" s="608">
        <v>299955</v>
      </c>
      <c r="CS14" s="609"/>
      <c r="CT14" s="609"/>
      <c r="CU14" s="609"/>
      <c r="CV14" s="609"/>
      <c r="CW14" s="609"/>
      <c r="CX14" s="609"/>
      <c r="CY14" s="610"/>
      <c r="CZ14" s="646">
        <v>5.3</v>
      </c>
      <c r="DA14" s="646"/>
      <c r="DB14" s="646"/>
      <c r="DC14" s="646"/>
      <c r="DD14" s="614">
        <v>89104</v>
      </c>
      <c r="DE14" s="609"/>
      <c r="DF14" s="609"/>
      <c r="DG14" s="609"/>
      <c r="DH14" s="609"/>
      <c r="DI14" s="609"/>
      <c r="DJ14" s="609"/>
      <c r="DK14" s="609"/>
      <c r="DL14" s="609"/>
      <c r="DM14" s="609"/>
      <c r="DN14" s="609"/>
      <c r="DO14" s="609"/>
      <c r="DP14" s="610"/>
      <c r="DQ14" s="614">
        <v>213365</v>
      </c>
      <c r="DR14" s="609"/>
      <c r="DS14" s="609"/>
      <c r="DT14" s="609"/>
      <c r="DU14" s="609"/>
      <c r="DV14" s="609"/>
      <c r="DW14" s="609"/>
      <c r="DX14" s="609"/>
      <c r="DY14" s="609"/>
      <c r="DZ14" s="609"/>
      <c r="EA14" s="609"/>
      <c r="EB14" s="609"/>
      <c r="EC14" s="645"/>
    </row>
    <row r="15" spans="2:143" ht="11.25" customHeight="1" x14ac:dyDescent="0.2">
      <c r="B15" s="605" t="s">
        <v>248</v>
      </c>
      <c r="C15" s="606"/>
      <c r="D15" s="606"/>
      <c r="E15" s="606"/>
      <c r="F15" s="606"/>
      <c r="G15" s="606"/>
      <c r="H15" s="606"/>
      <c r="I15" s="606"/>
      <c r="J15" s="606"/>
      <c r="K15" s="606"/>
      <c r="L15" s="606"/>
      <c r="M15" s="606"/>
      <c r="N15" s="606"/>
      <c r="O15" s="606"/>
      <c r="P15" s="606"/>
      <c r="Q15" s="607"/>
      <c r="R15" s="608">
        <v>17333</v>
      </c>
      <c r="S15" s="609"/>
      <c r="T15" s="609"/>
      <c r="U15" s="609"/>
      <c r="V15" s="609"/>
      <c r="W15" s="609"/>
      <c r="X15" s="609"/>
      <c r="Y15" s="610"/>
      <c r="Z15" s="646">
        <v>0.3</v>
      </c>
      <c r="AA15" s="646"/>
      <c r="AB15" s="646"/>
      <c r="AC15" s="646"/>
      <c r="AD15" s="647">
        <v>17333</v>
      </c>
      <c r="AE15" s="647"/>
      <c r="AF15" s="647"/>
      <c r="AG15" s="647"/>
      <c r="AH15" s="647"/>
      <c r="AI15" s="647"/>
      <c r="AJ15" s="647"/>
      <c r="AK15" s="647"/>
      <c r="AL15" s="611">
        <v>0.5</v>
      </c>
      <c r="AM15" s="612"/>
      <c r="AN15" s="612"/>
      <c r="AO15" s="648"/>
      <c r="AP15" s="605" t="s">
        <v>249</v>
      </c>
      <c r="AQ15" s="606"/>
      <c r="AR15" s="606"/>
      <c r="AS15" s="606"/>
      <c r="AT15" s="606"/>
      <c r="AU15" s="606"/>
      <c r="AV15" s="606"/>
      <c r="AW15" s="606"/>
      <c r="AX15" s="606"/>
      <c r="AY15" s="606"/>
      <c r="AZ15" s="606"/>
      <c r="BA15" s="606"/>
      <c r="BB15" s="606"/>
      <c r="BC15" s="606"/>
      <c r="BD15" s="606"/>
      <c r="BE15" s="606"/>
      <c r="BF15" s="607"/>
      <c r="BG15" s="608">
        <v>48234</v>
      </c>
      <c r="BH15" s="609"/>
      <c r="BI15" s="609"/>
      <c r="BJ15" s="609"/>
      <c r="BK15" s="609"/>
      <c r="BL15" s="609"/>
      <c r="BM15" s="609"/>
      <c r="BN15" s="610"/>
      <c r="BO15" s="646">
        <v>3.9</v>
      </c>
      <c r="BP15" s="646"/>
      <c r="BQ15" s="646"/>
      <c r="BR15" s="646"/>
      <c r="BS15" s="647" t="s">
        <v>121</v>
      </c>
      <c r="BT15" s="647"/>
      <c r="BU15" s="647"/>
      <c r="BV15" s="647"/>
      <c r="BW15" s="647"/>
      <c r="BX15" s="647"/>
      <c r="BY15" s="647"/>
      <c r="BZ15" s="647"/>
      <c r="CA15" s="647"/>
      <c r="CB15" s="682"/>
      <c r="CD15" s="605" t="s">
        <v>250</v>
      </c>
      <c r="CE15" s="606"/>
      <c r="CF15" s="606"/>
      <c r="CG15" s="606"/>
      <c r="CH15" s="606"/>
      <c r="CI15" s="606"/>
      <c r="CJ15" s="606"/>
      <c r="CK15" s="606"/>
      <c r="CL15" s="606"/>
      <c r="CM15" s="606"/>
      <c r="CN15" s="606"/>
      <c r="CO15" s="606"/>
      <c r="CP15" s="606"/>
      <c r="CQ15" s="607"/>
      <c r="CR15" s="608">
        <v>693361</v>
      </c>
      <c r="CS15" s="609"/>
      <c r="CT15" s="609"/>
      <c r="CU15" s="609"/>
      <c r="CV15" s="609"/>
      <c r="CW15" s="609"/>
      <c r="CX15" s="609"/>
      <c r="CY15" s="610"/>
      <c r="CZ15" s="646">
        <v>12.2</v>
      </c>
      <c r="DA15" s="646"/>
      <c r="DB15" s="646"/>
      <c r="DC15" s="646"/>
      <c r="DD15" s="614">
        <v>23798</v>
      </c>
      <c r="DE15" s="609"/>
      <c r="DF15" s="609"/>
      <c r="DG15" s="609"/>
      <c r="DH15" s="609"/>
      <c r="DI15" s="609"/>
      <c r="DJ15" s="609"/>
      <c r="DK15" s="609"/>
      <c r="DL15" s="609"/>
      <c r="DM15" s="609"/>
      <c r="DN15" s="609"/>
      <c r="DO15" s="609"/>
      <c r="DP15" s="610"/>
      <c r="DQ15" s="614">
        <v>304469</v>
      </c>
      <c r="DR15" s="609"/>
      <c r="DS15" s="609"/>
      <c r="DT15" s="609"/>
      <c r="DU15" s="609"/>
      <c r="DV15" s="609"/>
      <c r="DW15" s="609"/>
      <c r="DX15" s="609"/>
      <c r="DY15" s="609"/>
      <c r="DZ15" s="609"/>
      <c r="EA15" s="609"/>
      <c r="EB15" s="609"/>
      <c r="EC15" s="645"/>
    </row>
    <row r="16" spans="2:143" ht="11.25" customHeight="1" x14ac:dyDescent="0.2">
      <c r="B16" s="605" t="s">
        <v>251</v>
      </c>
      <c r="C16" s="606"/>
      <c r="D16" s="606"/>
      <c r="E16" s="606"/>
      <c r="F16" s="606"/>
      <c r="G16" s="606"/>
      <c r="H16" s="606"/>
      <c r="I16" s="606"/>
      <c r="J16" s="606"/>
      <c r="K16" s="606"/>
      <c r="L16" s="606"/>
      <c r="M16" s="606"/>
      <c r="N16" s="606"/>
      <c r="O16" s="606"/>
      <c r="P16" s="606"/>
      <c r="Q16" s="607"/>
      <c r="R16" s="608">
        <v>18314</v>
      </c>
      <c r="S16" s="609"/>
      <c r="T16" s="609"/>
      <c r="U16" s="609"/>
      <c r="V16" s="609"/>
      <c r="W16" s="609"/>
      <c r="X16" s="609"/>
      <c r="Y16" s="610"/>
      <c r="Z16" s="646">
        <v>0.3</v>
      </c>
      <c r="AA16" s="646"/>
      <c r="AB16" s="646"/>
      <c r="AC16" s="646"/>
      <c r="AD16" s="647">
        <v>18314</v>
      </c>
      <c r="AE16" s="647"/>
      <c r="AF16" s="647"/>
      <c r="AG16" s="647"/>
      <c r="AH16" s="647"/>
      <c r="AI16" s="647"/>
      <c r="AJ16" s="647"/>
      <c r="AK16" s="647"/>
      <c r="AL16" s="611">
        <v>0.6</v>
      </c>
      <c r="AM16" s="612"/>
      <c r="AN16" s="612"/>
      <c r="AO16" s="648"/>
      <c r="AP16" s="605" t="s">
        <v>252</v>
      </c>
      <c r="AQ16" s="606"/>
      <c r="AR16" s="606"/>
      <c r="AS16" s="606"/>
      <c r="AT16" s="606"/>
      <c r="AU16" s="606"/>
      <c r="AV16" s="606"/>
      <c r="AW16" s="606"/>
      <c r="AX16" s="606"/>
      <c r="AY16" s="606"/>
      <c r="AZ16" s="606"/>
      <c r="BA16" s="606"/>
      <c r="BB16" s="606"/>
      <c r="BC16" s="606"/>
      <c r="BD16" s="606"/>
      <c r="BE16" s="606"/>
      <c r="BF16" s="607"/>
      <c r="BG16" s="608" t="s">
        <v>121</v>
      </c>
      <c r="BH16" s="609"/>
      <c r="BI16" s="609"/>
      <c r="BJ16" s="609"/>
      <c r="BK16" s="609"/>
      <c r="BL16" s="609"/>
      <c r="BM16" s="609"/>
      <c r="BN16" s="610"/>
      <c r="BO16" s="646" t="s">
        <v>121</v>
      </c>
      <c r="BP16" s="646"/>
      <c r="BQ16" s="646"/>
      <c r="BR16" s="646"/>
      <c r="BS16" s="647" t="s">
        <v>121</v>
      </c>
      <c r="BT16" s="647"/>
      <c r="BU16" s="647"/>
      <c r="BV16" s="647"/>
      <c r="BW16" s="647"/>
      <c r="BX16" s="647"/>
      <c r="BY16" s="647"/>
      <c r="BZ16" s="647"/>
      <c r="CA16" s="647"/>
      <c r="CB16" s="682"/>
      <c r="CD16" s="605" t="s">
        <v>253</v>
      </c>
      <c r="CE16" s="606"/>
      <c r="CF16" s="606"/>
      <c r="CG16" s="606"/>
      <c r="CH16" s="606"/>
      <c r="CI16" s="606"/>
      <c r="CJ16" s="606"/>
      <c r="CK16" s="606"/>
      <c r="CL16" s="606"/>
      <c r="CM16" s="606"/>
      <c r="CN16" s="606"/>
      <c r="CO16" s="606"/>
      <c r="CP16" s="606"/>
      <c r="CQ16" s="607"/>
      <c r="CR16" s="608">
        <v>10</v>
      </c>
      <c r="CS16" s="609"/>
      <c r="CT16" s="609"/>
      <c r="CU16" s="609"/>
      <c r="CV16" s="609"/>
      <c r="CW16" s="609"/>
      <c r="CX16" s="609"/>
      <c r="CY16" s="610"/>
      <c r="CZ16" s="646">
        <v>0</v>
      </c>
      <c r="DA16" s="646"/>
      <c r="DB16" s="646"/>
      <c r="DC16" s="646"/>
      <c r="DD16" s="614" t="s">
        <v>121</v>
      </c>
      <c r="DE16" s="609"/>
      <c r="DF16" s="609"/>
      <c r="DG16" s="609"/>
      <c r="DH16" s="609"/>
      <c r="DI16" s="609"/>
      <c r="DJ16" s="609"/>
      <c r="DK16" s="609"/>
      <c r="DL16" s="609"/>
      <c r="DM16" s="609"/>
      <c r="DN16" s="609"/>
      <c r="DO16" s="609"/>
      <c r="DP16" s="610"/>
      <c r="DQ16" s="614">
        <v>10</v>
      </c>
      <c r="DR16" s="609"/>
      <c r="DS16" s="609"/>
      <c r="DT16" s="609"/>
      <c r="DU16" s="609"/>
      <c r="DV16" s="609"/>
      <c r="DW16" s="609"/>
      <c r="DX16" s="609"/>
      <c r="DY16" s="609"/>
      <c r="DZ16" s="609"/>
      <c r="EA16" s="609"/>
      <c r="EB16" s="609"/>
      <c r="EC16" s="645"/>
    </row>
    <row r="17" spans="2:133" ht="11.25" customHeight="1" x14ac:dyDescent="0.2">
      <c r="B17" s="605" t="s">
        <v>254</v>
      </c>
      <c r="C17" s="606"/>
      <c r="D17" s="606"/>
      <c r="E17" s="606"/>
      <c r="F17" s="606"/>
      <c r="G17" s="606"/>
      <c r="H17" s="606"/>
      <c r="I17" s="606"/>
      <c r="J17" s="606"/>
      <c r="K17" s="606"/>
      <c r="L17" s="606"/>
      <c r="M17" s="606"/>
      <c r="N17" s="606"/>
      <c r="O17" s="606"/>
      <c r="P17" s="606"/>
      <c r="Q17" s="607"/>
      <c r="R17" s="608">
        <v>33641</v>
      </c>
      <c r="S17" s="609"/>
      <c r="T17" s="609"/>
      <c r="U17" s="609"/>
      <c r="V17" s="609"/>
      <c r="W17" s="609"/>
      <c r="X17" s="609"/>
      <c r="Y17" s="610"/>
      <c r="Z17" s="646">
        <v>0.5</v>
      </c>
      <c r="AA17" s="646"/>
      <c r="AB17" s="646"/>
      <c r="AC17" s="646"/>
      <c r="AD17" s="647">
        <v>33641</v>
      </c>
      <c r="AE17" s="647"/>
      <c r="AF17" s="647"/>
      <c r="AG17" s="647"/>
      <c r="AH17" s="647"/>
      <c r="AI17" s="647"/>
      <c r="AJ17" s="647"/>
      <c r="AK17" s="647"/>
      <c r="AL17" s="611">
        <v>1</v>
      </c>
      <c r="AM17" s="612"/>
      <c r="AN17" s="612"/>
      <c r="AO17" s="648"/>
      <c r="AP17" s="605" t="s">
        <v>255</v>
      </c>
      <c r="AQ17" s="606"/>
      <c r="AR17" s="606"/>
      <c r="AS17" s="606"/>
      <c r="AT17" s="606"/>
      <c r="AU17" s="606"/>
      <c r="AV17" s="606"/>
      <c r="AW17" s="606"/>
      <c r="AX17" s="606"/>
      <c r="AY17" s="606"/>
      <c r="AZ17" s="606"/>
      <c r="BA17" s="606"/>
      <c r="BB17" s="606"/>
      <c r="BC17" s="606"/>
      <c r="BD17" s="606"/>
      <c r="BE17" s="606"/>
      <c r="BF17" s="607"/>
      <c r="BG17" s="608" t="s">
        <v>121</v>
      </c>
      <c r="BH17" s="609"/>
      <c r="BI17" s="609"/>
      <c r="BJ17" s="609"/>
      <c r="BK17" s="609"/>
      <c r="BL17" s="609"/>
      <c r="BM17" s="609"/>
      <c r="BN17" s="610"/>
      <c r="BO17" s="646" t="s">
        <v>121</v>
      </c>
      <c r="BP17" s="646"/>
      <c r="BQ17" s="646"/>
      <c r="BR17" s="646"/>
      <c r="BS17" s="647" t="s">
        <v>121</v>
      </c>
      <c r="BT17" s="647"/>
      <c r="BU17" s="647"/>
      <c r="BV17" s="647"/>
      <c r="BW17" s="647"/>
      <c r="BX17" s="647"/>
      <c r="BY17" s="647"/>
      <c r="BZ17" s="647"/>
      <c r="CA17" s="647"/>
      <c r="CB17" s="682"/>
      <c r="CD17" s="605" t="s">
        <v>256</v>
      </c>
      <c r="CE17" s="606"/>
      <c r="CF17" s="606"/>
      <c r="CG17" s="606"/>
      <c r="CH17" s="606"/>
      <c r="CI17" s="606"/>
      <c r="CJ17" s="606"/>
      <c r="CK17" s="606"/>
      <c r="CL17" s="606"/>
      <c r="CM17" s="606"/>
      <c r="CN17" s="606"/>
      <c r="CO17" s="606"/>
      <c r="CP17" s="606"/>
      <c r="CQ17" s="607"/>
      <c r="CR17" s="608">
        <v>279528</v>
      </c>
      <c r="CS17" s="609"/>
      <c r="CT17" s="609"/>
      <c r="CU17" s="609"/>
      <c r="CV17" s="609"/>
      <c r="CW17" s="609"/>
      <c r="CX17" s="609"/>
      <c r="CY17" s="610"/>
      <c r="CZ17" s="646">
        <v>4.9000000000000004</v>
      </c>
      <c r="DA17" s="646"/>
      <c r="DB17" s="646"/>
      <c r="DC17" s="646"/>
      <c r="DD17" s="614" t="s">
        <v>121</v>
      </c>
      <c r="DE17" s="609"/>
      <c r="DF17" s="609"/>
      <c r="DG17" s="609"/>
      <c r="DH17" s="609"/>
      <c r="DI17" s="609"/>
      <c r="DJ17" s="609"/>
      <c r="DK17" s="609"/>
      <c r="DL17" s="609"/>
      <c r="DM17" s="609"/>
      <c r="DN17" s="609"/>
      <c r="DO17" s="609"/>
      <c r="DP17" s="610"/>
      <c r="DQ17" s="614">
        <v>279528</v>
      </c>
      <c r="DR17" s="609"/>
      <c r="DS17" s="609"/>
      <c r="DT17" s="609"/>
      <c r="DU17" s="609"/>
      <c r="DV17" s="609"/>
      <c r="DW17" s="609"/>
      <c r="DX17" s="609"/>
      <c r="DY17" s="609"/>
      <c r="DZ17" s="609"/>
      <c r="EA17" s="609"/>
      <c r="EB17" s="609"/>
      <c r="EC17" s="645"/>
    </row>
    <row r="18" spans="2:133" ht="11.25" customHeight="1" x14ac:dyDescent="0.2">
      <c r="B18" s="605" t="s">
        <v>257</v>
      </c>
      <c r="C18" s="606"/>
      <c r="D18" s="606"/>
      <c r="E18" s="606"/>
      <c r="F18" s="606"/>
      <c r="G18" s="606"/>
      <c r="H18" s="606"/>
      <c r="I18" s="606"/>
      <c r="J18" s="606"/>
      <c r="K18" s="606"/>
      <c r="L18" s="606"/>
      <c r="M18" s="606"/>
      <c r="N18" s="606"/>
      <c r="O18" s="606"/>
      <c r="P18" s="606"/>
      <c r="Q18" s="607"/>
      <c r="R18" s="608">
        <v>4808</v>
      </c>
      <c r="S18" s="609"/>
      <c r="T18" s="609"/>
      <c r="U18" s="609"/>
      <c r="V18" s="609"/>
      <c r="W18" s="609"/>
      <c r="X18" s="609"/>
      <c r="Y18" s="610"/>
      <c r="Z18" s="646">
        <v>0.1</v>
      </c>
      <c r="AA18" s="646"/>
      <c r="AB18" s="646"/>
      <c r="AC18" s="646"/>
      <c r="AD18" s="647">
        <v>4808</v>
      </c>
      <c r="AE18" s="647"/>
      <c r="AF18" s="647"/>
      <c r="AG18" s="647"/>
      <c r="AH18" s="647"/>
      <c r="AI18" s="647"/>
      <c r="AJ18" s="647"/>
      <c r="AK18" s="647"/>
      <c r="AL18" s="611">
        <v>0.1</v>
      </c>
      <c r="AM18" s="612"/>
      <c r="AN18" s="612"/>
      <c r="AO18" s="648"/>
      <c r="AP18" s="605" t="s">
        <v>258</v>
      </c>
      <c r="AQ18" s="606"/>
      <c r="AR18" s="606"/>
      <c r="AS18" s="606"/>
      <c r="AT18" s="606"/>
      <c r="AU18" s="606"/>
      <c r="AV18" s="606"/>
      <c r="AW18" s="606"/>
      <c r="AX18" s="606"/>
      <c r="AY18" s="606"/>
      <c r="AZ18" s="606"/>
      <c r="BA18" s="606"/>
      <c r="BB18" s="606"/>
      <c r="BC18" s="606"/>
      <c r="BD18" s="606"/>
      <c r="BE18" s="606"/>
      <c r="BF18" s="607"/>
      <c r="BG18" s="608" t="s">
        <v>121</v>
      </c>
      <c r="BH18" s="609"/>
      <c r="BI18" s="609"/>
      <c r="BJ18" s="609"/>
      <c r="BK18" s="609"/>
      <c r="BL18" s="609"/>
      <c r="BM18" s="609"/>
      <c r="BN18" s="610"/>
      <c r="BO18" s="646" t="s">
        <v>121</v>
      </c>
      <c r="BP18" s="646"/>
      <c r="BQ18" s="646"/>
      <c r="BR18" s="646"/>
      <c r="BS18" s="647" t="s">
        <v>121</v>
      </c>
      <c r="BT18" s="647"/>
      <c r="BU18" s="647"/>
      <c r="BV18" s="647"/>
      <c r="BW18" s="647"/>
      <c r="BX18" s="647"/>
      <c r="BY18" s="647"/>
      <c r="BZ18" s="647"/>
      <c r="CA18" s="647"/>
      <c r="CB18" s="682"/>
      <c r="CD18" s="605" t="s">
        <v>259</v>
      </c>
      <c r="CE18" s="606"/>
      <c r="CF18" s="606"/>
      <c r="CG18" s="606"/>
      <c r="CH18" s="606"/>
      <c r="CI18" s="606"/>
      <c r="CJ18" s="606"/>
      <c r="CK18" s="606"/>
      <c r="CL18" s="606"/>
      <c r="CM18" s="606"/>
      <c r="CN18" s="606"/>
      <c r="CO18" s="606"/>
      <c r="CP18" s="606"/>
      <c r="CQ18" s="607"/>
      <c r="CR18" s="608" t="s">
        <v>121</v>
      </c>
      <c r="CS18" s="609"/>
      <c r="CT18" s="609"/>
      <c r="CU18" s="609"/>
      <c r="CV18" s="609"/>
      <c r="CW18" s="609"/>
      <c r="CX18" s="609"/>
      <c r="CY18" s="610"/>
      <c r="CZ18" s="646" t="s">
        <v>121</v>
      </c>
      <c r="DA18" s="646"/>
      <c r="DB18" s="646"/>
      <c r="DC18" s="646"/>
      <c r="DD18" s="614" t="s">
        <v>121</v>
      </c>
      <c r="DE18" s="609"/>
      <c r="DF18" s="609"/>
      <c r="DG18" s="609"/>
      <c r="DH18" s="609"/>
      <c r="DI18" s="609"/>
      <c r="DJ18" s="609"/>
      <c r="DK18" s="609"/>
      <c r="DL18" s="609"/>
      <c r="DM18" s="609"/>
      <c r="DN18" s="609"/>
      <c r="DO18" s="609"/>
      <c r="DP18" s="610"/>
      <c r="DQ18" s="614" t="s">
        <v>121</v>
      </c>
      <c r="DR18" s="609"/>
      <c r="DS18" s="609"/>
      <c r="DT18" s="609"/>
      <c r="DU18" s="609"/>
      <c r="DV18" s="609"/>
      <c r="DW18" s="609"/>
      <c r="DX18" s="609"/>
      <c r="DY18" s="609"/>
      <c r="DZ18" s="609"/>
      <c r="EA18" s="609"/>
      <c r="EB18" s="609"/>
      <c r="EC18" s="645"/>
    </row>
    <row r="19" spans="2:133" ht="11.25" customHeight="1" x14ac:dyDescent="0.2">
      <c r="B19" s="605" t="s">
        <v>260</v>
      </c>
      <c r="C19" s="606"/>
      <c r="D19" s="606"/>
      <c r="E19" s="606"/>
      <c r="F19" s="606"/>
      <c r="G19" s="606"/>
      <c r="H19" s="606"/>
      <c r="I19" s="606"/>
      <c r="J19" s="606"/>
      <c r="K19" s="606"/>
      <c r="L19" s="606"/>
      <c r="M19" s="606"/>
      <c r="N19" s="606"/>
      <c r="O19" s="606"/>
      <c r="P19" s="606"/>
      <c r="Q19" s="607"/>
      <c r="R19" s="608">
        <v>28661</v>
      </c>
      <c r="S19" s="609"/>
      <c r="T19" s="609"/>
      <c r="U19" s="609"/>
      <c r="V19" s="609"/>
      <c r="W19" s="609"/>
      <c r="X19" s="609"/>
      <c r="Y19" s="610"/>
      <c r="Z19" s="646">
        <v>0.5</v>
      </c>
      <c r="AA19" s="646"/>
      <c r="AB19" s="646"/>
      <c r="AC19" s="646"/>
      <c r="AD19" s="647">
        <v>28661</v>
      </c>
      <c r="AE19" s="647"/>
      <c r="AF19" s="647"/>
      <c r="AG19" s="647"/>
      <c r="AH19" s="647"/>
      <c r="AI19" s="647"/>
      <c r="AJ19" s="647"/>
      <c r="AK19" s="647"/>
      <c r="AL19" s="611">
        <v>0.9</v>
      </c>
      <c r="AM19" s="612"/>
      <c r="AN19" s="612"/>
      <c r="AO19" s="648"/>
      <c r="AP19" s="605" t="s">
        <v>261</v>
      </c>
      <c r="AQ19" s="606"/>
      <c r="AR19" s="606"/>
      <c r="AS19" s="606"/>
      <c r="AT19" s="606"/>
      <c r="AU19" s="606"/>
      <c r="AV19" s="606"/>
      <c r="AW19" s="606"/>
      <c r="AX19" s="606"/>
      <c r="AY19" s="606"/>
      <c r="AZ19" s="606"/>
      <c r="BA19" s="606"/>
      <c r="BB19" s="606"/>
      <c r="BC19" s="606"/>
      <c r="BD19" s="606"/>
      <c r="BE19" s="606"/>
      <c r="BF19" s="607"/>
      <c r="BG19" s="608">
        <v>225</v>
      </c>
      <c r="BH19" s="609"/>
      <c r="BI19" s="609"/>
      <c r="BJ19" s="609"/>
      <c r="BK19" s="609"/>
      <c r="BL19" s="609"/>
      <c r="BM19" s="609"/>
      <c r="BN19" s="610"/>
      <c r="BO19" s="646">
        <v>0</v>
      </c>
      <c r="BP19" s="646"/>
      <c r="BQ19" s="646"/>
      <c r="BR19" s="646"/>
      <c r="BS19" s="647" t="s">
        <v>121</v>
      </c>
      <c r="BT19" s="647"/>
      <c r="BU19" s="647"/>
      <c r="BV19" s="647"/>
      <c r="BW19" s="647"/>
      <c r="BX19" s="647"/>
      <c r="BY19" s="647"/>
      <c r="BZ19" s="647"/>
      <c r="CA19" s="647"/>
      <c r="CB19" s="682"/>
      <c r="CD19" s="605" t="s">
        <v>262</v>
      </c>
      <c r="CE19" s="606"/>
      <c r="CF19" s="606"/>
      <c r="CG19" s="606"/>
      <c r="CH19" s="606"/>
      <c r="CI19" s="606"/>
      <c r="CJ19" s="606"/>
      <c r="CK19" s="606"/>
      <c r="CL19" s="606"/>
      <c r="CM19" s="606"/>
      <c r="CN19" s="606"/>
      <c r="CO19" s="606"/>
      <c r="CP19" s="606"/>
      <c r="CQ19" s="607"/>
      <c r="CR19" s="608" t="s">
        <v>121</v>
      </c>
      <c r="CS19" s="609"/>
      <c r="CT19" s="609"/>
      <c r="CU19" s="609"/>
      <c r="CV19" s="609"/>
      <c r="CW19" s="609"/>
      <c r="CX19" s="609"/>
      <c r="CY19" s="610"/>
      <c r="CZ19" s="646" t="s">
        <v>121</v>
      </c>
      <c r="DA19" s="646"/>
      <c r="DB19" s="646"/>
      <c r="DC19" s="646"/>
      <c r="DD19" s="614" t="s">
        <v>121</v>
      </c>
      <c r="DE19" s="609"/>
      <c r="DF19" s="609"/>
      <c r="DG19" s="609"/>
      <c r="DH19" s="609"/>
      <c r="DI19" s="609"/>
      <c r="DJ19" s="609"/>
      <c r="DK19" s="609"/>
      <c r="DL19" s="609"/>
      <c r="DM19" s="609"/>
      <c r="DN19" s="609"/>
      <c r="DO19" s="609"/>
      <c r="DP19" s="610"/>
      <c r="DQ19" s="614" t="s">
        <v>121</v>
      </c>
      <c r="DR19" s="609"/>
      <c r="DS19" s="609"/>
      <c r="DT19" s="609"/>
      <c r="DU19" s="609"/>
      <c r="DV19" s="609"/>
      <c r="DW19" s="609"/>
      <c r="DX19" s="609"/>
      <c r="DY19" s="609"/>
      <c r="DZ19" s="609"/>
      <c r="EA19" s="609"/>
      <c r="EB19" s="609"/>
      <c r="EC19" s="645"/>
    </row>
    <row r="20" spans="2:133" ht="11.25" customHeight="1" x14ac:dyDescent="0.2">
      <c r="B20" s="683" t="s">
        <v>263</v>
      </c>
      <c r="C20" s="684"/>
      <c r="D20" s="684"/>
      <c r="E20" s="684"/>
      <c r="F20" s="684"/>
      <c r="G20" s="684"/>
      <c r="H20" s="684"/>
      <c r="I20" s="684"/>
      <c r="J20" s="684"/>
      <c r="K20" s="684"/>
      <c r="L20" s="684"/>
      <c r="M20" s="684"/>
      <c r="N20" s="684"/>
      <c r="O20" s="684"/>
      <c r="P20" s="684"/>
      <c r="Q20" s="685"/>
      <c r="R20" s="608">
        <v>172</v>
      </c>
      <c r="S20" s="609"/>
      <c r="T20" s="609"/>
      <c r="U20" s="609"/>
      <c r="V20" s="609"/>
      <c r="W20" s="609"/>
      <c r="X20" s="609"/>
      <c r="Y20" s="610"/>
      <c r="Z20" s="646">
        <v>0</v>
      </c>
      <c r="AA20" s="646"/>
      <c r="AB20" s="646"/>
      <c r="AC20" s="646"/>
      <c r="AD20" s="647">
        <v>172</v>
      </c>
      <c r="AE20" s="647"/>
      <c r="AF20" s="647"/>
      <c r="AG20" s="647"/>
      <c r="AH20" s="647"/>
      <c r="AI20" s="647"/>
      <c r="AJ20" s="647"/>
      <c r="AK20" s="647"/>
      <c r="AL20" s="611">
        <v>0</v>
      </c>
      <c r="AM20" s="612"/>
      <c r="AN20" s="612"/>
      <c r="AO20" s="648"/>
      <c r="AP20" s="605" t="s">
        <v>264</v>
      </c>
      <c r="AQ20" s="606"/>
      <c r="AR20" s="606"/>
      <c r="AS20" s="606"/>
      <c r="AT20" s="606"/>
      <c r="AU20" s="606"/>
      <c r="AV20" s="606"/>
      <c r="AW20" s="606"/>
      <c r="AX20" s="606"/>
      <c r="AY20" s="606"/>
      <c r="AZ20" s="606"/>
      <c r="BA20" s="606"/>
      <c r="BB20" s="606"/>
      <c r="BC20" s="606"/>
      <c r="BD20" s="606"/>
      <c r="BE20" s="606"/>
      <c r="BF20" s="607"/>
      <c r="BG20" s="608">
        <v>225</v>
      </c>
      <c r="BH20" s="609"/>
      <c r="BI20" s="609"/>
      <c r="BJ20" s="609"/>
      <c r="BK20" s="609"/>
      <c r="BL20" s="609"/>
      <c r="BM20" s="609"/>
      <c r="BN20" s="610"/>
      <c r="BO20" s="646">
        <v>0</v>
      </c>
      <c r="BP20" s="646"/>
      <c r="BQ20" s="646"/>
      <c r="BR20" s="646"/>
      <c r="BS20" s="647" t="s">
        <v>121</v>
      </c>
      <c r="BT20" s="647"/>
      <c r="BU20" s="647"/>
      <c r="BV20" s="647"/>
      <c r="BW20" s="647"/>
      <c r="BX20" s="647"/>
      <c r="BY20" s="647"/>
      <c r="BZ20" s="647"/>
      <c r="CA20" s="647"/>
      <c r="CB20" s="682"/>
      <c r="CD20" s="605" t="s">
        <v>265</v>
      </c>
      <c r="CE20" s="606"/>
      <c r="CF20" s="606"/>
      <c r="CG20" s="606"/>
      <c r="CH20" s="606"/>
      <c r="CI20" s="606"/>
      <c r="CJ20" s="606"/>
      <c r="CK20" s="606"/>
      <c r="CL20" s="606"/>
      <c r="CM20" s="606"/>
      <c r="CN20" s="606"/>
      <c r="CO20" s="606"/>
      <c r="CP20" s="606"/>
      <c r="CQ20" s="607"/>
      <c r="CR20" s="608">
        <v>5696112</v>
      </c>
      <c r="CS20" s="609"/>
      <c r="CT20" s="609"/>
      <c r="CU20" s="609"/>
      <c r="CV20" s="609"/>
      <c r="CW20" s="609"/>
      <c r="CX20" s="609"/>
      <c r="CY20" s="610"/>
      <c r="CZ20" s="646">
        <v>100</v>
      </c>
      <c r="DA20" s="646"/>
      <c r="DB20" s="646"/>
      <c r="DC20" s="646"/>
      <c r="DD20" s="614">
        <v>639848</v>
      </c>
      <c r="DE20" s="609"/>
      <c r="DF20" s="609"/>
      <c r="DG20" s="609"/>
      <c r="DH20" s="609"/>
      <c r="DI20" s="609"/>
      <c r="DJ20" s="609"/>
      <c r="DK20" s="609"/>
      <c r="DL20" s="609"/>
      <c r="DM20" s="609"/>
      <c r="DN20" s="609"/>
      <c r="DO20" s="609"/>
      <c r="DP20" s="610"/>
      <c r="DQ20" s="614">
        <v>3351885</v>
      </c>
      <c r="DR20" s="609"/>
      <c r="DS20" s="609"/>
      <c r="DT20" s="609"/>
      <c r="DU20" s="609"/>
      <c r="DV20" s="609"/>
      <c r="DW20" s="609"/>
      <c r="DX20" s="609"/>
      <c r="DY20" s="609"/>
      <c r="DZ20" s="609"/>
      <c r="EA20" s="609"/>
      <c r="EB20" s="609"/>
      <c r="EC20" s="645"/>
    </row>
    <row r="21" spans="2:133" ht="11.25" customHeight="1" x14ac:dyDescent="0.2">
      <c r="B21" s="605" t="s">
        <v>266</v>
      </c>
      <c r="C21" s="606"/>
      <c r="D21" s="606"/>
      <c r="E21" s="606"/>
      <c r="F21" s="606"/>
      <c r="G21" s="606"/>
      <c r="H21" s="606"/>
      <c r="I21" s="606"/>
      <c r="J21" s="606"/>
      <c r="K21" s="606"/>
      <c r="L21" s="606"/>
      <c r="M21" s="606"/>
      <c r="N21" s="606"/>
      <c r="O21" s="606"/>
      <c r="P21" s="606"/>
      <c r="Q21" s="607"/>
      <c r="R21" s="608">
        <v>1738961</v>
      </c>
      <c r="S21" s="609"/>
      <c r="T21" s="609"/>
      <c r="U21" s="609"/>
      <c r="V21" s="609"/>
      <c r="W21" s="609"/>
      <c r="X21" s="609"/>
      <c r="Y21" s="610"/>
      <c r="Z21" s="646">
        <v>28.3</v>
      </c>
      <c r="AA21" s="646"/>
      <c r="AB21" s="646"/>
      <c r="AC21" s="646"/>
      <c r="AD21" s="647">
        <v>1626076</v>
      </c>
      <c r="AE21" s="647"/>
      <c r="AF21" s="647"/>
      <c r="AG21" s="647"/>
      <c r="AH21" s="647"/>
      <c r="AI21" s="647"/>
      <c r="AJ21" s="647"/>
      <c r="AK21" s="647"/>
      <c r="AL21" s="611">
        <v>49.5</v>
      </c>
      <c r="AM21" s="612"/>
      <c r="AN21" s="612"/>
      <c r="AO21" s="648"/>
      <c r="AP21" s="605" t="s">
        <v>267</v>
      </c>
      <c r="AQ21" s="686"/>
      <c r="AR21" s="686"/>
      <c r="AS21" s="686"/>
      <c r="AT21" s="686"/>
      <c r="AU21" s="686"/>
      <c r="AV21" s="686"/>
      <c r="AW21" s="686"/>
      <c r="AX21" s="686"/>
      <c r="AY21" s="686"/>
      <c r="AZ21" s="686"/>
      <c r="BA21" s="686"/>
      <c r="BB21" s="686"/>
      <c r="BC21" s="686"/>
      <c r="BD21" s="686"/>
      <c r="BE21" s="686"/>
      <c r="BF21" s="687"/>
      <c r="BG21" s="608">
        <v>225</v>
      </c>
      <c r="BH21" s="609"/>
      <c r="BI21" s="609"/>
      <c r="BJ21" s="609"/>
      <c r="BK21" s="609"/>
      <c r="BL21" s="609"/>
      <c r="BM21" s="609"/>
      <c r="BN21" s="610"/>
      <c r="BO21" s="646">
        <v>0</v>
      </c>
      <c r="BP21" s="646"/>
      <c r="BQ21" s="646"/>
      <c r="BR21" s="646"/>
      <c r="BS21" s="647" t="s">
        <v>121</v>
      </c>
      <c r="BT21" s="647"/>
      <c r="BU21" s="647"/>
      <c r="BV21" s="647"/>
      <c r="BW21" s="647"/>
      <c r="BX21" s="647"/>
      <c r="BY21" s="647"/>
      <c r="BZ21" s="647"/>
      <c r="CA21" s="647"/>
      <c r="CB21" s="682"/>
      <c r="CD21" s="589"/>
      <c r="CE21" s="590"/>
      <c r="CF21" s="590"/>
      <c r="CG21" s="590"/>
      <c r="CH21" s="590"/>
      <c r="CI21" s="590"/>
      <c r="CJ21" s="590"/>
      <c r="CK21" s="590"/>
      <c r="CL21" s="590"/>
      <c r="CM21" s="590"/>
      <c r="CN21" s="590"/>
      <c r="CO21" s="590"/>
      <c r="CP21" s="590"/>
      <c r="CQ21" s="591"/>
      <c r="CR21" s="693"/>
      <c r="CS21" s="694"/>
      <c r="CT21" s="694"/>
      <c r="CU21" s="694"/>
      <c r="CV21" s="694"/>
      <c r="CW21" s="694"/>
      <c r="CX21" s="694"/>
      <c r="CY21" s="695"/>
      <c r="CZ21" s="696"/>
      <c r="DA21" s="696"/>
      <c r="DB21" s="696"/>
      <c r="DC21" s="696"/>
      <c r="DD21" s="697"/>
      <c r="DE21" s="694"/>
      <c r="DF21" s="694"/>
      <c r="DG21" s="694"/>
      <c r="DH21" s="694"/>
      <c r="DI21" s="694"/>
      <c r="DJ21" s="694"/>
      <c r="DK21" s="694"/>
      <c r="DL21" s="694"/>
      <c r="DM21" s="694"/>
      <c r="DN21" s="694"/>
      <c r="DO21" s="694"/>
      <c r="DP21" s="695"/>
      <c r="DQ21" s="697"/>
      <c r="DR21" s="694"/>
      <c r="DS21" s="694"/>
      <c r="DT21" s="694"/>
      <c r="DU21" s="694"/>
      <c r="DV21" s="694"/>
      <c r="DW21" s="694"/>
      <c r="DX21" s="694"/>
      <c r="DY21" s="694"/>
      <c r="DZ21" s="694"/>
      <c r="EA21" s="694"/>
      <c r="EB21" s="694"/>
      <c r="EC21" s="701"/>
    </row>
    <row r="22" spans="2:133" ht="11.25" customHeight="1" x14ac:dyDescent="0.2">
      <c r="B22" s="605" t="s">
        <v>268</v>
      </c>
      <c r="C22" s="606"/>
      <c r="D22" s="606"/>
      <c r="E22" s="606"/>
      <c r="F22" s="606"/>
      <c r="G22" s="606"/>
      <c r="H22" s="606"/>
      <c r="I22" s="606"/>
      <c r="J22" s="606"/>
      <c r="K22" s="606"/>
      <c r="L22" s="606"/>
      <c r="M22" s="606"/>
      <c r="N22" s="606"/>
      <c r="O22" s="606"/>
      <c r="P22" s="606"/>
      <c r="Q22" s="607"/>
      <c r="R22" s="608">
        <v>1626076</v>
      </c>
      <c r="S22" s="609"/>
      <c r="T22" s="609"/>
      <c r="U22" s="609"/>
      <c r="V22" s="609"/>
      <c r="W22" s="609"/>
      <c r="X22" s="609"/>
      <c r="Y22" s="610"/>
      <c r="Z22" s="646">
        <v>26.4</v>
      </c>
      <c r="AA22" s="646"/>
      <c r="AB22" s="646"/>
      <c r="AC22" s="646"/>
      <c r="AD22" s="647">
        <v>1626076</v>
      </c>
      <c r="AE22" s="647"/>
      <c r="AF22" s="647"/>
      <c r="AG22" s="647"/>
      <c r="AH22" s="647"/>
      <c r="AI22" s="647"/>
      <c r="AJ22" s="647"/>
      <c r="AK22" s="647"/>
      <c r="AL22" s="611">
        <v>49.5</v>
      </c>
      <c r="AM22" s="612"/>
      <c r="AN22" s="612"/>
      <c r="AO22" s="648"/>
      <c r="AP22" s="605" t="s">
        <v>269</v>
      </c>
      <c r="AQ22" s="686"/>
      <c r="AR22" s="686"/>
      <c r="AS22" s="686"/>
      <c r="AT22" s="686"/>
      <c r="AU22" s="686"/>
      <c r="AV22" s="686"/>
      <c r="AW22" s="686"/>
      <c r="AX22" s="686"/>
      <c r="AY22" s="686"/>
      <c r="AZ22" s="686"/>
      <c r="BA22" s="686"/>
      <c r="BB22" s="686"/>
      <c r="BC22" s="686"/>
      <c r="BD22" s="686"/>
      <c r="BE22" s="686"/>
      <c r="BF22" s="687"/>
      <c r="BG22" s="608" t="s">
        <v>121</v>
      </c>
      <c r="BH22" s="609"/>
      <c r="BI22" s="609"/>
      <c r="BJ22" s="609"/>
      <c r="BK22" s="609"/>
      <c r="BL22" s="609"/>
      <c r="BM22" s="609"/>
      <c r="BN22" s="610"/>
      <c r="BO22" s="646" t="s">
        <v>121</v>
      </c>
      <c r="BP22" s="646"/>
      <c r="BQ22" s="646"/>
      <c r="BR22" s="646"/>
      <c r="BS22" s="647" t="s">
        <v>121</v>
      </c>
      <c r="BT22" s="647"/>
      <c r="BU22" s="647"/>
      <c r="BV22" s="647"/>
      <c r="BW22" s="647"/>
      <c r="BX22" s="647"/>
      <c r="BY22" s="647"/>
      <c r="BZ22" s="647"/>
      <c r="CA22" s="647"/>
      <c r="CB22" s="682"/>
      <c r="CD22" s="660" t="s">
        <v>270</v>
      </c>
      <c r="CE22" s="661"/>
      <c r="CF22" s="661"/>
      <c r="CG22" s="661"/>
      <c r="CH22" s="661"/>
      <c r="CI22" s="661"/>
      <c r="CJ22" s="661"/>
      <c r="CK22" s="661"/>
      <c r="CL22" s="661"/>
      <c r="CM22" s="661"/>
      <c r="CN22" s="661"/>
      <c r="CO22" s="661"/>
      <c r="CP22" s="661"/>
      <c r="CQ22" s="661"/>
      <c r="CR22" s="661"/>
      <c r="CS22" s="661"/>
      <c r="CT22" s="661"/>
      <c r="CU22" s="661"/>
      <c r="CV22" s="661"/>
      <c r="CW22" s="661"/>
      <c r="CX22" s="661"/>
      <c r="CY22" s="661"/>
      <c r="CZ22" s="661"/>
      <c r="DA22" s="661"/>
      <c r="DB22" s="661"/>
      <c r="DC22" s="661"/>
      <c r="DD22" s="661"/>
      <c r="DE22" s="661"/>
      <c r="DF22" s="661"/>
      <c r="DG22" s="661"/>
      <c r="DH22" s="661"/>
      <c r="DI22" s="661"/>
      <c r="DJ22" s="661"/>
      <c r="DK22" s="661"/>
      <c r="DL22" s="661"/>
      <c r="DM22" s="661"/>
      <c r="DN22" s="661"/>
      <c r="DO22" s="661"/>
      <c r="DP22" s="661"/>
      <c r="DQ22" s="661"/>
      <c r="DR22" s="661"/>
      <c r="DS22" s="661"/>
      <c r="DT22" s="661"/>
      <c r="DU22" s="661"/>
      <c r="DV22" s="661"/>
      <c r="DW22" s="661"/>
      <c r="DX22" s="661"/>
      <c r="DY22" s="661"/>
      <c r="DZ22" s="661"/>
      <c r="EA22" s="661"/>
      <c r="EB22" s="661"/>
      <c r="EC22" s="662"/>
    </row>
    <row r="23" spans="2:133" ht="11.25" customHeight="1" x14ac:dyDescent="0.2">
      <c r="B23" s="605" t="s">
        <v>271</v>
      </c>
      <c r="C23" s="606"/>
      <c r="D23" s="606"/>
      <c r="E23" s="606"/>
      <c r="F23" s="606"/>
      <c r="G23" s="606"/>
      <c r="H23" s="606"/>
      <c r="I23" s="606"/>
      <c r="J23" s="606"/>
      <c r="K23" s="606"/>
      <c r="L23" s="606"/>
      <c r="M23" s="606"/>
      <c r="N23" s="606"/>
      <c r="O23" s="606"/>
      <c r="P23" s="606"/>
      <c r="Q23" s="607"/>
      <c r="R23" s="608">
        <v>112885</v>
      </c>
      <c r="S23" s="609"/>
      <c r="T23" s="609"/>
      <c r="U23" s="609"/>
      <c r="V23" s="609"/>
      <c r="W23" s="609"/>
      <c r="X23" s="609"/>
      <c r="Y23" s="610"/>
      <c r="Z23" s="646">
        <v>1.8</v>
      </c>
      <c r="AA23" s="646"/>
      <c r="AB23" s="646"/>
      <c r="AC23" s="646"/>
      <c r="AD23" s="647" t="s">
        <v>121</v>
      </c>
      <c r="AE23" s="647"/>
      <c r="AF23" s="647"/>
      <c r="AG23" s="647"/>
      <c r="AH23" s="647"/>
      <c r="AI23" s="647"/>
      <c r="AJ23" s="647"/>
      <c r="AK23" s="647"/>
      <c r="AL23" s="611" t="s">
        <v>121</v>
      </c>
      <c r="AM23" s="612"/>
      <c r="AN23" s="612"/>
      <c r="AO23" s="648"/>
      <c r="AP23" s="605" t="s">
        <v>272</v>
      </c>
      <c r="AQ23" s="686"/>
      <c r="AR23" s="686"/>
      <c r="AS23" s="686"/>
      <c r="AT23" s="686"/>
      <c r="AU23" s="686"/>
      <c r="AV23" s="686"/>
      <c r="AW23" s="686"/>
      <c r="AX23" s="686"/>
      <c r="AY23" s="686"/>
      <c r="AZ23" s="686"/>
      <c r="BA23" s="686"/>
      <c r="BB23" s="686"/>
      <c r="BC23" s="686"/>
      <c r="BD23" s="686"/>
      <c r="BE23" s="686"/>
      <c r="BF23" s="687"/>
      <c r="BG23" s="608" t="s">
        <v>121</v>
      </c>
      <c r="BH23" s="609"/>
      <c r="BI23" s="609"/>
      <c r="BJ23" s="609"/>
      <c r="BK23" s="609"/>
      <c r="BL23" s="609"/>
      <c r="BM23" s="609"/>
      <c r="BN23" s="610"/>
      <c r="BO23" s="646" t="s">
        <v>121</v>
      </c>
      <c r="BP23" s="646"/>
      <c r="BQ23" s="646"/>
      <c r="BR23" s="646"/>
      <c r="BS23" s="647" t="s">
        <v>121</v>
      </c>
      <c r="BT23" s="647"/>
      <c r="BU23" s="647"/>
      <c r="BV23" s="647"/>
      <c r="BW23" s="647"/>
      <c r="BX23" s="647"/>
      <c r="BY23" s="647"/>
      <c r="BZ23" s="647"/>
      <c r="CA23" s="647"/>
      <c r="CB23" s="682"/>
      <c r="CD23" s="660" t="s">
        <v>212</v>
      </c>
      <c r="CE23" s="661"/>
      <c r="CF23" s="661"/>
      <c r="CG23" s="661"/>
      <c r="CH23" s="661"/>
      <c r="CI23" s="661"/>
      <c r="CJ23" s="661"/>
      <c r="CK23" s="661"/>
      <c r="CL23" s="661"/>
      <c r="CM23" s="661"/>
      <c r="CN23" s="661"/>
      <c r="CO23" s="661"/>
      <c r="CP23" s="661"/>
      <c r="CQ23" s="662"/>
      <c r="CR23" s="660" t="s">
        <v>273</v>
      </c>
      <c r="CS23" s="661"/>
      <c r="CT23" s="661"/>
      <c r="CU23" s="661"/>
      <c r="CV23" s="661"/>
      <c r="CW23" s="661"/>
      <c r="CX23" s="661"/>
      <c r="CY23" s="662"/>
      <c r="CZ23" s="660" t="s">
        <v>274</v>
      </c>
      <c r="DA23" s="661"/>
      <c r="DB23" s="661"/>
      <c r="DC23" s="662"/>
      <c r="DD23" s="660" t="s">
        <v>275</v>
      </c>
      <c r="DE23" s="661"/>
      <c r="DF23" s="661"/>
      <c r="DG23" s="661"/>
      <c r="DH23" s="661"/>
      <c r="DI23" s="661"/>
      <c r="DJ23" s="661"/>
      <c r="DK23" s="662"/>
      <c r="DL23" s="698" t="s">
        <v>276</v>
      </c>
      <c r="DM23" s="699"/>
      <c r="DN23" s="699"/>
      <c r="DO23" s="699"/>
      <c r="DP23" s="699"/>
      <c r="DQ23" s="699"/>
      <c r="DR23" s="699"/>
      <c r="DS23" s="699"/>
      <c r="DT23" s="699"/>
      <c r="DU23" s="699"/>
      <c r="DV23" s="700"/>
      <c r="DW23" s="660" t="s">
        <v>277</v>
      </c>
      <c r="DX23" s="661"/>
      <c r="DY23" s="661"/>
      <c r="DZ23" s="661"/>
      <c r="EA23" s="661"/>
      <c r="EB23" s="661"/>
      <c r="EC23" s="662"/>
    </row>
    <row r="24" spans="2:133" ht="11.25" customHeight="1" x14ac:dyDescent="0.2">
      <c r="B24" s="605" t="s">
        <v>278</v>
      </c>
      <c r="C24" s="606"/>
      <c r="D24" s="606"/>
      <c r="E24" s="606"/>
      <c r="F24" s="606"/>
      <c r="G24" s="606"/>
      <c r="H24" s="606"/>
      <c r="I24" s="606"/>
      <c r="J24" s="606"/>
      <c r="K24" s="606"/>
      <c r="L24" s="606"/>
      <c r="M24" s="606"/>
      <c r="N24" s="606"/>
      <c r="O24" s="606"/>
      <c r="P24" s="606"/>
      <c r="Q24" s="607"/>
      <c r="R24" s="608" t="s">
        <v>121</v>
      </c>
      <c r="S24" s="609"/>
      <c r="T24" s="609"/>
      <c r="U24" s="609"/>
      <c r="V24" s="609"/>
      <c r="W24" s="609"/>
      <c r="X24" s="609"/>
      <c r="Y24" s="610"/>
      <c r="Z24" s="646" t="s">
        <v>121</v>
      </c>
      <c r="AA24" s="646"/>
      <c r="AB24" s="646"/>
      <c r="AC24" s="646"/>
      <c r="AD24" s="647" t="s">
        <v>121</v>
      </c>
      <c r="AE24" s="647"/>
      <c r="AF24" s="647"/>
      <c r="AG24" s="647"/>
      <c r="AH24" s="647"/>
      <c r="AI24" s="647"/>
      <c r="AJ24" s="647"/>
      <c r="AK24" s="647"/>
      <c r="AL24" s="611" t="s">
        <v>121</v>
      </c>
      <c r="AM24" s="612"/>
      <c r="AN24" s="612"/>
      <c r="AO24" s="648"/>
      <c r="AP24" s="605" t="s">
        <v>279</v>
      </c>
      <c r="AQ24" s="686"/>
      <c r="AR24" s="686"/>
      <c r="AS24" s="686"/>
      <c r="AT24" s="686"/>
      <c r="AU24" s="686"/>
      <c r="AV24" s="686"/>
      <c r="AW24" s="686"/>
      <c r="AX24" s="686"/>
      <c r="AY24" s="686"/>
      <c r="AZ24" s="686"/>
      <c r="BA24" s="686"/>
      <c r="BB24" s="686"/>
      <c r="BC24" s="686"/>
      <c r="BD24" s="686"/>
      <c r="BE24" s="686"/>
      <c r="BF24" s="687"/>
      <c r="BG24" s="608" t="s">
        <v>121</v>
      </c>
      <c r="BH24" s="609"/>
      <c r="BI24" s="609"/>
      <c r="BJ24" s="609"/>
      <c r="BK24" s="609"/>
      <c r="BL24" s="609"/>
      <c r="BM24" s="609"/>
      <c r="BN24" s="610"/>
      <c r="BO24" s="646" t="s">
        <v>121</v>
      </c>
      <c r="BP24" s="646"/>
      <c r="BQ24" s="646"/>
      <c r="BR24" s="646"/>
      <c r="BS24" s="647" t="s">
        <v>121</v>
      </c>
      <c r="BT24" s="647"/>
      <c r="BU24" s="647"/>
      <c r="BV24" s="647"/>
      <c r="BW24" s="647"/>
      <c r="BX24" s="647"/>
      <c r="BY24" s="647"/>
      <c r="BZ24" s="647"/>
      <c r="CA24" s="647"/>
      <c r="CB24" s="682"/>
      <c r="CD24" s="666" t="s">
        <v>280</v>
      </c>
      <c r="CE24" s="667"/>
      <c r="CF24" s="667"/>
      <c r="CG24" s="667"/>
      <c r="CH24" s="667"/>
      <c r="CI24" s="667"/>
      <c r="CJ24" s="667"/>
      <c r="CK24" s="667"/>
      <c r="CL24" s="667"/>
      <c r="CM24" s="667"/>
      <c r="CN24" s="667"/>
      <c r="CO24" s="667"/>
      <c r="CP24" s="667"/>
      <c r="CQ24" s="668"/>
      <c r="CR24" s="663">
        <v>1782624</v>
      </c>
      <c r="CS24" s="664"/>
      <c r="CT24" s="664"/>
      <c r="CU24" s="664"/>
      <c r="CV24" s="664"/>
      <c r="CW24" s="664"/>
      <c r="CX24" s="664"/>
      <c r="CY24" s="689"/>
      <c r="CZ24" s="690">
        <v>31.3</v>
      </c>
      <c r="DA24" s="672"/>
      <c r="DB24" s="672"/>
      <c r="DC24" s="692"/>
      <c r="DD24" s="688">
        <v>1377115</v>
      </c>
      <c r="DE24" s="664"/>
      <c r="DF24" s="664"/>
      <c r="DG24" s="664"/>
      <c r="DH24" s="664"/>
      <c r="DI24" s="664"/>
      <c r="DJ24" s="664"/>
      <c r="DK24" s="689"/>
      <c r="DL24" s="688">
        <v>1264891</v>
      </c>
      <c r="DM24" s="664"/>
      <c r="DN24" s="664"/>
      <c r="DO24" s="664"/>
      <c r="DP24" s="664"/>
      <c r="DQ24" s="664"/>
      <c r="DR24" s="664"/>
      <c r="DS24" s="664"/>
      <c r="DT24" s="664"/>
      <c r="DU24" s="664"/>
      <c r="DV24" s="689"/>
      <c r="DW24" s="690">
        <v>38.4</v>
      </c>
      <c r="DX24" s="672"/>
      <c r="DY24" s="672"/>
      <c r="DZ24" s="672"/>
      <c r="EA24" s="672"/>
      <c r="EB24" s="672"/>
      <c r="EC24" s="691"/>
    </row>
    <row r="25" spans="2:133" ht="11.25" customHeight="1" x14ac:dyDescent="0.2">
      <c r="B25" s="605" t="s">
        <v>281</v>
      </c>
      <c r="C25" s="606"/>
      <c r="D25" s="606"/>
      <c r="E25" s="606"/>
      <c r="F25" s="606"/>
      <c r="G25" s="606"/>
      <c r="H25" s="606"/>
      <c r="I25" s="606"/>
      <c r="J25" s="606"/>
      <c r="K25" s="606"/>
      <c r="L25" s="606"/>
      <c r="M25" s="606"/>
      <c r="N25" s="606"/>
      <c r="O25" s="606"/>
      <c r="P25" s="606"/>
      <c r="Q25" s="607"/>
      <c r="R25" s="608">
        <v>3358720</v>
      </c>
      <c r="S25" s="609"/>
      <c r="T25" s="609"/>
      <c r="U25" s="609"/>
      <c r="V25" s="609"/>
      <c r="W25" s="609"/>
      <c r="X25" s="609"/>
      <c r="Y25" s="610"/>
      <c r="Z25" s="646">
        <v>54.6</v>
      </c>
      <c r="AA25" s="646"/>
      <c r="AB25" s="646"/>
      <c r="AC25" s="646"/>
      <c r="AD25" s="647">
        <v>3245835</v>
      </c>
      <c r="AE25" s="647"/>
      <c r="AF25" s="647"/>
      <c r="AG25" s="647"/>
      <c r="AH25" s="647"/>
      <c r="AI25" s="647"/>
      <c r="AJ25" s="647"/>
      <c r="AK25" s="647"/>
      <c r="AL25" s="611">
        <v>98.7</v>
      </c>
      <c r="AM25" s="612"/>
      <c r="AN25" s="612"/>
      <c r="AO25" s="648"/>
      <c r="AP25" s="605" t="s">
        <v>282</v>
      </c>
      <c r="AQ25" s="686"/>
      <c r="AR25" s="686"/>
      <c r="AS25" s="686"/>
      <c r="AT25" s="686"/>
      <c r="AU25" s="686"/>
      <c r="AV25" s="686"/>
      <c r="AW25" s="686"/>
      <c r="AX25" s="686"/>
      <c r="AY25" s="686"/>
      <c r="AZ25" s="686"/>
      <c r="BA25" s="686"/>
      <c r="BB25" s="686"/>
      <c r="BC25" s="686"/>
      <c r="BD25" s="686"/>
      <c r="BE25" s="686"/>
      <c r="BF25" s="687"/>
      <c r="BG25" s="608" t="s">
        <v>121</v>
      </c>
      <c r="BH25" s="609"/>
      <c r="BI25" s="609"/>
      <c r="BJ25" s="609"/>
      <c r="BK25" s="609"/>
      <c r="BL25" s="609"/>
      <c r="BM25" s="609"/>
      <c r="BN25" s="610"/>
      <c r="BO25" s="646" t="s">
        <v>121</v>
      </c>
      <c r="BP25" s="646"/>
      <c r="BQ25" s="646"/>
      <c r="BR25" s="646"/>
      <c r="BS25" s="647" t="s">
        <v>121</v>
      </c>
      <c r="BT25" s="647"/>
      <c r="BU25" s="647"/>
      <c r="BV25" s="647"/>
      <c r="BW25" s="647"/>
      <c r="BX25" s="647"/>
      <c r="BY25" s="647"/>
      <c r="BZ25" s="647"/>
      <c r="CA25" s="647"/>
      <c r="CB25" s="682"/>
      <c r="CD25" s="605" t="s">
        <v>283</v>
      </c>
      <c r="CE25" s="606"/>
      <c r="CF25" s="606"/>
      <c r="CG25" s="606"/>
      <c r="CH25" s="606"/>
      <c r="CI25" s="606"/>
      <c r="CJ25" s="606"/>
      <c r="CK25" s="606"/>
      <c r="CL25" s="606"/>
      <c r="CM25" s="606"/>
      <c r="CN25" s="606"/>
      <c r="CO25" s="606"/>
      <c r="CP25" s="606"/>
      <c r="CQ25" s="607"/>
      <c r="CR25" s="608">
        <v>868397</v>
      </c>
      <c r="CS25" s="621"/>
      <c r="CT25" s="621"/>
      <c r="CU25" s="621"/>
      <c r="CV25" s="621"/>
      <c r="CW25" s="621"/>
      <c r="CX25" s="621"/>
      <c r="CY25" s="622"/>
      <c r="CZ25" s="611">
        <v>15.2</v>
      </c>
      <c r="DA25" s="623"/>
      <c r="DB25" s="623"/>
      <c r="DC25" s="624"/>
      <c r="DD25" s="614">
        <v>822939</v>
      </c>
      <c r="DE25" s="621"/>
      <c r="DF25" s="621"/>
      <c r="DG25" s="621"/>
      <c r="DH25" s="621"/>
      <c r="DI25" s="621"/>
      <c r="DJ25" s="621"/>
      <c r="DK25" s="622"/>
      <c r="DL25" s="614">
        <v>819496</v>
      </c>
      <c r="DM25" s="621"/>
      <c r="DN25" s="621"/>
      <c r="DO25" s="621"/>
      <c r="DP25" s="621"/>
      <c r="DQ25" s="621"/>
      <c r="DR25" s="621"/>
      <c r="DS25" s="621"/>
      <c r="DT25" s="621"/>
      <c r="DU25" s="621"/>
      <c r="DV25" s="622"/>
      <c r="DW25" s="611">
        <v>24.9</v>
      </c>
      <c r="DX25" s="623"/>
      <c r="DY25" s="623"/>
      <c r="DZ25" s="623"/>
      <c r="EA25" s="623"/>
      <c r="EB25" s="623"/>
      <c r="EC25" s="635"/>
    </row>
    <row r="26" spans="2:133" ht="11.25" customHeight="1" x14ac:dyDescent="0.2">
      <c r="B26" s="605" t="s">
        <v>284</v>
      </c>
      <c r="C26" s="606"/>
      <c r="D26" s="606"/>
      <c r="E26" s="606"/>
      <c r="F26" s="606"/>
      <c r="G26" s="606"/>
      <c r="H26" s="606"/>
      <c r="I26" s="606"/>
      <c r="J26" s="606"/>
      <c r="K26" s="606"/>
      <c r="L26" s="606"/>
      <c r="M26" s="606"/>
      <c r="N26" s="606"/>
      <c r="O26" s="606"/>
      <c r="P26" s="606"/>
      <c r="Q26" s="607"/>
      <c r="R26" s="608">
        <v>1535</v>
      </c>
      <c r="S26" s="609"/>
      <c r="T26" s="609"/>
      <c r="U26" s="609"/>
      <c r="V26" s="609"/>
      <c r="W26" s="609"/>
      <c r="X26" s="609"/>
      <c r="Y26" s="610"/>
      <c r="Z26" s="646">
        <v>0</v>
      </c>
      <c r="AA26" s="646"/>
      <c r="AB26" s="646"/>
      <c r="AC26" s="646"/>
      <c r="AD26" s="647">
        <v>1535</v>
      </c>
      <c r="AE26" s="647"/>
      <c r="AF26" s="647"/>
      <c r="AG26" s="647"/>
      <c r="AH26" s="647"/>
      <c r="AI26" s="647"/>
      <c r="AJ26" s="647"/>
      <c r="AK26" s="647"/>
      <c r="AL26" s="611">
        <v>0</v>
      </c>
      <c r="AM26" s="612"/>
      <c r="AN26" s="612"/>
      <c r="AO26" s="648"/>
      <c r="AP26" s="605" t="s">
        <v>285</v>
      </c>
      <c r="AQ26" s="686"/>
      <c r="AR26" s="686"/>
      <c r="AS26" s="686"/>
      <c r="AT26" s="686"/>
      <c r="AU26" s="686"/>
      <c r="AV26" s="686"/>
      <c r="AW26" s="686"/>
      <c r="AX26" s="686"/>
      <c r="AY26" s="686"/>
      <c r="AZ26" s="686"/>
      <c r="BA26" s="686"/>
      <c r="BB26" s="686"/>
      <c r="BC26" s="686"/>
      <c r="BD26" s="686"/>
      <c r="BE26" s="686"/>
      <c r="BF26" s="687"/>
      <c r="BG26" s="608" t="s">
        <v>121</v>
      </c>
      <c r="BH26" s="609"/>
      <c r="BI26" s="609"/>
      <c r="BJ26" s="609"/>
      <c r="BK26" s="609"/>
      <c r="BL26" s="609"/>
      <c r="BM26" s="609"/>
      <c r="BN26" s="610"/>
      <c r="BO26" s="646" t="s">
        <v>121</v>
      </c>
      <c r="BP26" s="646"/>
      <c r="BQ26" s="646"/>
      <c r="BR26" s="646"/>
      <c r="BS26" s="647" t="s">
        <v>121</v>
      </c>
      <c r="BT26" s="647"/>
      <c r="BU26" s="647"/>
      <c r="BV26" s="647"/>
      <c r="BW26" s="647"/>
      <c r="BX26" s="647"/>
      <c r="BY26" s="647"/>
      <c r="BZ26" s="647"/>
      <c r="CA26" s="647"/>
      <c r="CB26" s="682"/>
      <c r="CD26" s="605" t="s">
        <v>286</v>
      </c>
      <c r="CE26" s="606"/>
      <c r="CF26" s="606"/>
      <c r="CG26" s="606"/>
      <c r="CH26" s="606"/>
      <c r="CI26" s="606"/>
      <c r="CJ26" s="606"/>
      <c r="CK26" s="606"/>
      <c r="CL26" s="606"/>
      <c r="CM26" s="606"/>
      <c r="CN26" s="606"/>
      <c r="CO26" s="606"/>
      <c r="CP26" s="606"/>
      <c r="CQ26" s="607"/>
      <c r="CR26" s="608">
        <v>510309</v>
      </c>
      <c r="CS26" s="609"/>
      <c r="CT26" s="609"/>
      <c r="CU26" s="609"/>
      <c r="CV26" s="609"/>
      <c r="CW26" s="609"/>
      <c r="CX26" s="609"/>
      <c r="CY26" s="610"/>
      <c r="CZ26" s="611">
        <v>9</v>
      </c>
      <c r="DA26" s="623"/>
      <c r="DB26" s="623"/>
      <c r="DC26" s="624"/>
      <c r="DD26" s="614">
        <v>496713</v>
      </c>
      <c r="DE26" s="609"/>
      <c r="DF26" s="609"/>
      <c r="DG26" s="609"/>
      <c r="DH26" s="609"/>
      <c r="DI26" s="609"/>
      <c r="DJ26" s="609"/>
      <c r="DK26" s="610"/>
      <c r="DL26" s="614" t="s">
        <v>121</v>
      </c>
      <c r="DM26" s="609"/>
      <c r="DN26" s="609"/>
      <c r="DO26" s="609"/>
      <c r="DP26" s="609"/>
      <c r="DQ26" s="609"/>
      <c r="DR26" s="609"/>
      <c r="DS26" s="609"/>
      <c r="DT26" s="609"/>
      <c r="DU26" s="609"/>
      <c r="DV26" s="610"/>
      <c r="DW26" s="611" t="s">
        <v>121</v>
      </c>
      <c r="DX26" s="623"/>
      <c r="DY26" s="623"/>
      <c r="DZ26" s="623"/>
      <c r="EA26" s="623"/>
      <c r="EB26" s="623"/>
      <c r="EC26" s="635"/>
    </row>
    <row r="27" spans="2:133" ht="11.25" customHeight="1" x14ac:dyDescent="0.2">
      <c r="B27" s="605" t="s">
        <v>287</v>
      </c>
      <c r="C27" s="606"/>
      <c r="D27" s="606"/>
      <c r="E27" s="606"/>
      <c r="F27" s="606"/>
      <c r="G27" s="606"/>
      <c r="H27" s="606"/>
      <c r="I27" s="606"/>
      <c r="J27" s="606"/>
      <c r="K27" s="606"/>
      <c r="L27" s="606"/>
      <c r="M27" s="606"/>
      <c r="N27" s="606"/>
      <c r="O27" s="606"/>
      <c r="P27" s="606"/>
      <c r="Q27" s="607"/>
      <c r="R27" s="608">
        <v>15455</v>
      </c>
      <c r="S27" s="609"/>
      <c r="T27" s="609"/>
      <c r="U27" s="609"/>
      <c r="V27" s="609"/>
      <c r="W27" s="609"/>
      <c r="X27" s="609"/>
      <c r="Y27" s="610"/>
      <c r="Z27" s="646">
        <v>0.3</v>
      </c>
      <c r="AA27" s="646"/>
      <c r="AB27" s="646"/>
      <c r="AC27" s="646"/>
      <c r="AD27" s="647" t="s">
        <v>121</v>
      </c>
      <c r="AE27" s="647"/>
      <c r="AF27" s="647"/>
      <c r="AG27" s="647"/>
      <c r="AH27" s="647"/>
      <c r="AI27" s="647"/>
      <c r="AJ27" s="647"/>
      <c r="AK27" s="647"/>
      <c r="AL27" s="611" t="s">
        <v>121</v>
      </c>
      <c r="AM27" s="612"/>
      <c r="AN27" s="612"/>
      <c r="AO27" s="648"/>
      <c r="AP27" s="605" t="s">
        <v>288</v>
      </c>
      <c r="AQ27" s="606"/>
      <c r="AR27" s="606"/>
      <c r="AS27" s="606"/>
      <c r="AT27" s="606"/>
      <c r="AU27" s="606"/>
      <c r="AV27" s="606"/>
      <c r="AW27" s="606"/>
      <c r="AX27" s="606"/>
      <c r="AY27" s="606"/>
      <c r="AZ27" s="606"/>
      <c r="BA27" s="606"/>
      <c r="BB27" s="606"/>
      <c r="BC27" s="606"/>
      <c r="BD27" s="606"/>
      <c r="BE27" s="606"/>
      <c r="BF27" s="607"/>
      <c r="BG27" s="608">
        <v>1232063</v>
      </c>
      <c r="BH27" s="609"/>
      <c r="BI27" s="609"/>
      <c r="BJ27" s="609"/>
      <c r="BK27" s="609"/>
      <c r="BL27" s="609"/>
      <c r="BM27" s="609"/>
      <c r="BN27" s="610"/>
      <c r="BO27" s="646">
        <v>100</v>
      </c>
      <c r="BP27" s="646"/>
      <c r="BQ27" s="646"/>
      <c r="BR27" s="646"/>
      <c r="BS27" s="647" t="s">
        <v>121</v>
      </c>
      <c r="BT27" s="647"/>
      <c r="BU27" s="647"/>
      <c r="BV27" s="647"/>
      <c r="BW27" s="647"/>
      <c r="BX27" s="647"/>
      <c r="BY27" s="647"/>
      <c r="BZ27" s="647"/>
      <c r="CA27" s="647"/>
      <c r="CB27" s="682"/>
      <c r="CD27" s="605" t="s">
        <v>289</v>
      </c>
      <c r="CE27" s="606"/>
      <c r="CF27" s="606"/>
      <c r="CG27" s="606"/>
      <c r="CH27" s="606"/>
      <c r="CI27" s="606"/>
      <c r="CJ27" s="606"/>
      <c r="CK27" s="606"/>
      <c r="CL27" s="606"/>
      <c r="CM27" s="606"/>
      <c r="CN27" s="606"/>
      <c r="CO27" s="606"/>
      <c r="CP27" s="606"/>
      <c r="CQ27" s="607"/>
      <c r="CR27" s="608">
        <v>634699</v>
      </c>
      <c r="CS27" s="621"/>
      <c r="CT27" s="621"/>
      <c r="CU27" s="621"/>
      <c r="CV27" s="621"/>
      <c r="CW27" s="621"/>
      <c r="CX27" s="621"/>
      <c r="CY27" s="622"/>
      <c r="CZ27" s="611">
        <v>11.1</v>
      </c>
      <c r="DA27" s="623"/>
      <c r="DB27" s="623"/>
      <c r="DC27" s="624"/>
      <c r="DD27" s="614">
        <v>274648</v>
      </c>
      <c r="DE27" s="621"/>
      <c r="DF27" s="621"/>
      <c r="DG27" s="621"/>
      <c r="DH27" s="621"/>
      <c r="DI27" s="621"/>
      <c r="DJ27" s="621"/>
      <c r="DK27" s="622"/>
      <c r="DL27" s="614">
        <v>165867</v>
      </c>
      <c r="DM27" s="621"/>
      <c r="DN27" s="621"/>
      <c r="DO27" s="621"/>
      <c r="DP27" s="621"/>
      <c r="DQ27" s="621"/>
      <c r="DR27" s="621"/>
      <c r="DS27" s="621"/>
      <c r="DT27" s="621"/>
      <c r="DU27" s="621"/>
      <c r="DV27" s="622"/>
      <c r="DW27" s="611">
        <v>5</v>
      </c>
      <c r="DX27" s="623"/>
      <c r="DY27" s="623"/>
      <c r="DZ27" s="623"/>
      <c r="EA27" s="623"/>
      <c r="EB27" s="623"/>
      <c r="EC27" s="635"/>
    </row>
    <row r="28" spans="2:133" ht="11.25" customHeight="1" x14ac:dyDescent="0.2">
      <c r="B28" s="605" t="s">
        <v>290</v>
      </c>
      <c r="C28" s="606"/>
      <c r="D28" s="606"/>
      <c r="E28" s="606"/>
      <c r="F28" s="606"/>
      <c r="G28" s="606"/>
      <c r="H28" s="606"/>
      <c r="I28" s="606"/>
      <c r="J28" s="606"/>
      <c r="K28" s="606"/>
      <c r="L28" s="606"/>
      <c r="M28" s="606"/>
      <c r="N28" s="606"/>
      <c r="O28" s="606"/>
      <c r="P28" s="606"/>
      <c r="Q28" s="607"/>
      <c r="R28" s="608">
        <v>18438</v>
      </c>
      <c r="S28" s="609"/>
      <c r="T28" s="609"/>
      <c r="U28" s="609"/>
      <c r="V28" s="609"/>
      <c r="W28" s="609"/>
      <c r="X28" s="609"/>
      <c r="Y28" s="610"/>
      <c r="Z28" s="646">
        <v>0.3</v>
      </c>
      <c r="AA28" s="646"/>
      <c r="AB28" s="646"/>
      <c r="AC28" s="646"/>
      <c r="AD28" s="647">
        <v>1097</v>
      </c>
      <c r="AE28" s="647"/>
      <c r="AF28" s="647"/>
      <c r="AG28" s="647"/>
      <c r="AH28" s="647"/>
      <c r="AI28" s="647"/>
      <c r="AJ28" s="647"/>
      <c r="AK28" s="647"/>
      <c r="AL28" s="611">
        <v>0</v>
      </c>
      <c r="AM28" s="612"/>
      <c r="AN28" s="612"/>
      <c r="AO28" s="648"/>
      <c r="AP28" s="605"/>
      <c r="AQ28" s="606"/>
      <c r="AR28" s="606"/>
      <c r="AS28" s="606"/>
      <c r="AT28" s="606"/>
      <c r="AU28" s="606"/>
      <c r="AV28" s="606"/>
      <c r="AW28" s="606"/>
      <c r="AX28" s="606"/>
      <c r="AY28" s="606"/>
      <c r="AZ28" s="606"/>
      <c r="BA28" s="606"/>
      <c r="BB28" s="606"/>
      <c r="BC28" s="606"/>
      <c r="BD28" s="606"/>
      <c r="BE28" s="606"/>
      <c r="BF28" s="607"/>
      <c r="BG28" s="608"/>
      <c r="BH28" s="609"/>
      <c r="BI28" s="609"/>
      <c r="BJ28" s="609"/>
      <c r="BK28" s="609"/>
      <c r="BL28" s="609"/>
      <c r="BM28" s="609"/>
      <c r="BN28" s="610"/>
      <c r="BO28" s="646"/>
      <c r="BP28" s="646"/>
      <c r="BQ28" s="646"/>
      <c r="BR28" s="646"/>
      <c r="BS28" s="614"/>
      <c r="BT28" s="609"/>
      <c r="BU28" s="609"/>
      <c r="BV28" s="609"/>
      <c r="BW28" s="609"/>
      <c r="BX28" s="609"/>
      <c r="BY28" s="609"/>
      <c r="BZ28" s="609"/>
      <c r="CA28" s="609"/>
      <c r="CB28" s="645"/>
      <c r="CD28" s="605" t="s">
        <v>291</v>
      </c>
      <c r="CE28" s="606"/>
      <c r="CF28" s="606"/>
      <c r="CG28" s="606"/>
      <c r="CH28" s="606"/>
      <c r="CI28" s="606"/>
      <c r="CJ28" s="606"/>
      <c r="CK28" s="606"/>
      <c r="CL28" s="606"/>
      <c r="CM28" s="606"/>
      <c r="CN28" s="606"/>
      <c r="CO28" s="606"/>
      <c r="CP28" s="606"/>
      <c r="CQ28" s="607"/>
      <c r="CR28" s="608">
        <v>279528</v>
      </c>
      <c r="CS28" s="609"/>
      <c r="CT28" s="609"/>
      <c r="CU28" s="609"/>
      <c r="CV28" s="609"/>
      <c r="CW28" s="609"/>
      <c r="CX28" s="609"/>
      <c r="CY28" s="610"/>
      <c r="CZ28" s="611">
        <v>4.9000000000000004</v>
      </c>
      <c r="DA28" s="623"/>
      <c r="DB28" s="623"/>
      <c r="DC28" s="624"/>
      <c r="DD28" s="614">
        <v>279528</v>
      </c>
      <c r="DE28" s="609"/>
      <c r="DF28" s="609"/>
      <c r="DG28" s="609"/>
      <c r="DH28" s="609"/>
      <c r="DI28" s="609"/>
      <c r="DJ28" s="609"/>
      <c r="DK28" s="610"/>
      <c r="DL28" s="614">
        <v>279528</v>
      </c>
      <c r="DM28" s="609"/>
      <c r="DN28" s="609"/>
      <c r="DO28" s="609"/>
      <c r="DP28" s="609"/>
      <c r="DQ28" s="609"/>
      <c r="DR28" s="609"/>
      <c r="DS28" s="609"/>
      <c r="DT28" s="609"/>
      <c r="DU28" s="609"/>
      <c r="DV28" s="610"/>
      <c r="DW28" s="611">
        <v>8.5</v>
      </c>
      <c r="DX28" s="623"/>
      <c r="DY28" s="623"/>
      <c r="DZ28" s="623"/>
      <c r="EA28" s="623"/>
      <c r="EB28" s="623"/>
      <c r="EC28" s="635"/>
    </row>
    <row r="29" spans="2:133" ht="11.25" customHeight="1" x14ac:dyDescent="0.2">
      <c r="B29" s="605" t="s">
        <v>292</v>
      </c>
      <c r="C29" s="606"/>
      <c r="D29" s="606"/>
      <c r="E29" s="606"/>
      <c r="F29" s="606"/>
      <c r="G29" s="606"/>
      <c r="H29" s="606"/>
      <c r="I29" s="606"/>
      <c r="J29" s="606"/>
      <c r="K29" s="606"/>
      <c r="L29" s="606"/>
      <c r="M29" s="606"/>
      <c r="N29" s="606"/>
      <c r="O29" s="606"/>
      <c r="P29" s="606"/>
      <c r="Q29" s="607"/>
      <c r="R29" s="608">
        <v>9957</v>
      </c>
      <c r="S29" s="609"/>
      <c r="T29" s="609"/>
      <c r="U29" s="609"/>
      <c r="V29" s="609"/>
      <c r="W29" s="609"/>
      <c r="X29" s="609"/>
      <c r="Y29" s="610"/>
      <c r="Z29" s="646">
        <v>0.2</v>
      </c>
      <c r="AA29" s="646"/>
      <c r="AB29" s="646"/>
      <c r="AC29" s="646"/>
      <c r="AD29" s="647" t="s">
        <v>121</v>
      </c>
      <c r="AE29" s="647"/>
      <c r="AF29" s="647"/>
      <c r="AG29" s="647"/>
      <c r="AH29" s="647"/>
      <c r="AI29" s="647"/>
      <c r="AJ29" s="647"/>
      <c r="AK29" s="647"/>
      <c r="AL29" s="611" t="s">
        <v>121</v>
      </c>
      <c r="AM29" s="612"/>
      <c r="AN29" s="612"/>
      <c r="AO29" s="648"/>
      <c r="AP29" s="589"/>
      <c r="AQ29" s="590"/>
      <c r="AR29" s="590"/>
      <c r="AS29" s="590"/>
      <c r="AT29" s="590"/>
      <c r="AU29" s="590"/>
      <c r="AV29" s="590"/>
      <c r="AW29" s="590"/>
      <c r="AX29" s="590"/>
      <c r="AY29" s="590"/>
      <c r="AZ29" s="590"/>
      <c r="BA29" s="590"/>
      <c r="BB29" s="590"/>
      <c r="BC29" s="590"/>
      <c r="BD29" s="590"/>
      <c r="BE29" s="590"/>
      <c r="BF29" s="591"/>
      <c r="BG29" s="608"/>
      <c r="BH29" s="609"/>
      <c r="BI29" s="609"/>
      <c r="BJ29" s="609"/>
      <c r="BK29" s="609"/>
      <c r="BL29" s="609"/>
      <c r="BM29" s="609"/>
      <c r="BN29" s="610"/>
      <c r="BO29" s="646"/>
      <c r="BP29" s="646"/>
      <c r="BQ29" s="646"/>
      <c r="BR29" s="646"/>
      <c r="BS29" s="647"/>
      <c r="BT29" s="647"/>
      <c r="BU29" s="647"/>
      <c r="BV29" s="647"/>
      <c r="BW29" s="647"/>
      <c r="BX29" s="647"/>
      <c r="BY29" s="647"/>
      <c r="BZ29" s="647"/>
      <c r="CA29" s="647"/>
      <c r="CB29" s="682"/>
      <c r="CD29" s="627" t="s">
        <v>293</v>
      </c>
      <c r="CE29" s="628"/>
      <c r="CF29" s="605" t="s">
        <v>66</v>
      </c>
      <c r="CG29" s="606"/>
      <c r="CH29" s="606"/>
      <c r="CI29" s="606"/>
      <c r="CJ29" s="606"/>
      <c r="CK29" s="606"/>
      <c r="CL29" s="606"/>
      <c r="CM29" s="606"/>
      <c r="CN29" s="606"/>
      <c r="CO29" s="606"/>
      <c r="CP29" s="606"/>
      <c r="CQ29" s="607"/>
      <c r="CR29" s="608">
        <v>279528</v>
      </c>
      <c r="CS29" s="621"/>
      <c r="CT29" s="621"/>
      <c r="CU29" s="621"/>
      <c r="CV29" s="621"/>
      <c r="CW29" s="621"/>
      <c r="CX29" s="621"/>
      <c r="CY29" s="622"/>
      <c r="CZ29" s="611">
        <v>4.9000000000000004</v>
      </c>
      <c r="DA29" s="623"/>
      <c r="DB29" s="623"/>
      <c r="DC29" s="624"/>
      <c r="DD29" s="614">
        <v>279528</v>
      </c>
      <c r="DE29" s="621"/>
      <c r="DF29" s="621"/>
      <c r="DG29" s="621"/>
      <c r="DH29" s="621"/>
      <c r="DI29" s="621"/>
      <c r="DJ29" s="621"/>
      <c r="DK29" s="622"/>
      <c r="DL29" s="614">
        <v>279528</v>
      </c>
      <c r="DM29" s="621"/>
      <c r="DN29" s="621"/>
      <c r="DO29" s="621"/>
      <c r="DP29" s="621"/>
      <c r="DQ29" s="621"/>
      <c r="DR29" s="621"/>
      <c r="DS29" s="621"/>
      <c r="DT29" s="621"/>
      <c r="DU29" s="621"/>
      <c r="DV29" s="622"/>
      <c r="DW29" s="611">
        <v>8.5</v>
      </c>
      <c r="DX29" s="623"/>
      <c r="DY29" s="623"/>
      <c r="DZ29" s="623"/>
      <c r="EA29" s="623"/>
      <c r="EB29" s="623"/>
      <c r="EC29" s="635"/>
    </row>
    <row r="30" spans="2:133" ht="11.25" customHeight="1" x14ac:dyDescent="0.2">
      <c r="B30" s="605" t="s">
        <v>294</v>
      </c>
      <c r="C30" s="606"/>
      <c r="D30" s="606"/>
      <c r="E30" s="606"/>
      <c r="F30" s="606"/>
      <c r="G30" s="606"/>
      <c r="H30" s="606"/>
      <c r="I30" s="606"/>
      <c r="J30" s="606"/>
      <c r="K30" s="606"/>
      <c r="L30" s="606"/>
      <c r="M30" s="606"/>
      <c r="N30" s="606"/>
      <c r="O30" s="606"/>
      <c r="P30" s="606"/>
      <c r="Q30" s="607"/>
      <c r="R30" s="608">
        <v>462021</v>
      </c>
      <c r="S30" s="609"/>
      <c r="T30" s="609"/>
      <c r="U30" s="609"/>
      <c r="V30" s="609"/>
      <c r="W30" s="609"/>
      <c r="X30" s="609"/>
      <c r="Y30" s="610"/>
      <c r="Z30" s="646">
        <v>7.5</v>
      </c>
      <c r="AA30" s="646"/>
      <c r="AB30" s="646"/>
      <c r="AC30" s="646"/>
      <c r="AD30" s="647" t="s">
        <v>121</v>
      </c>
      <c r="AE30" s="647"/>
      <c r="AF30" s="647"/>
      <c r="AG30" s="647"/>
      <c r="AH30" s="647"/>
      <c r="AI30" s="647"/>
      <c r="AJ30" s="647"/>
      <c r="AK30" s="647"/>
      <c r="AL30" s="611" t="s">
        <v>121</v>
      </c>
      <c r="AM30" s="612"/>
      <c r="AN30" s="612"/>
      <c r="AO30" s="648"/>
      <c r="AP30" s="660" t="s">
        <v>212</v>
      </c>
      <c r="AQ30" s="661"/>
      <c r="AR30" s="661"/>
      <c r="AS30" s="661"/>
      <c r="AT30" s="661"/>
      <c r="AU30" s="661"/>
      <c r="AV30" s="661"/>
      <c r="AW30" s="661"/>
      <c r="AX30" s="661"/>
      <c r="AY30" s="661"/>
      <c r="AZ30" s="661"/>
      <c r="BA30" s="661"/>
      <c r="BB30" s="661"/>
      <c r="BC30" s="661"/>
      <c r="BD30" s="661"/>
      <c r="BE30" s="661"/>
      <c r="BF30" s="662"/>
      <c r="BG30" s="660" t="s">
        <v>295</v>
      </c>
      <c r="BH30" s="680"/>
      <c r="BI30" s="680"/>
      <c r="BJ30" s="680"/>
      <c r="BK30" s="680"/>
      <c r="BL30" s="680"/>
      <c r="BM30" s="680"/>
      <c r="BN30" s="680"/>
      <c r="BO30" s="680"/>
      <c r="BP30" s="680"/>
      <c r="BQ30" s="681"/>
      <c r="BR30" s="660" t="s">
        <v>296</v>
      </c>
      <c r="BS30" s="680"/>
      <c r="BT30" s="680"/>
      <c r="BU30" s="680"/>
      <c r="BV30" s="680"/>
      <c r="BW30" s="680"/>
      <c r="BX30" s="680"/>
      <c r="BY30" s="680"/>
      <c r="BZ30" s="680"/>
      <c r="CA30" s="680"/>
      <c r="CB30" s="681"/>
      <c r="CD30" s="629"/>
      <c r="CE30" s="630"/>
      <c r="CF30" s="605" t="s">
        <v>297</v>
      </c>
      <c r="CG30" s="606"/>
      <c r="CH30" s="606"/>
      <c r="CI30" s="606"/>
      <c r="CJ30" s="606"/>
      <c r="CK30" s="606"/>
      <c r="CL30" s="606"/>
      <c r="CM30" s="606"/>
      <c r="CN30" s="606"/>
      <c r="CO30" s="606"/>
      <c r="CP30" s="606"/>
      <c r="CQ30" s="607"/>
      <c r="CR30" s="608">
        <v>270555</v>
      </c>
      <c r="CS30" s="609"/>
      <c r="CT30" s="609"/>
      <c r="CU30" s="609"/>
      <c r="CV30" s="609"/>
      <c r="CW30" s="609"/>
      <c r="CX30" s="609"/>
      <c r="CY30" s="610"/>
      <c r="CZ30" s="611">
        <v>4.7</v>
      </c>
      <c r="DA30" s="623"/>
      <c r="DB30" s="623"/>
      <c r="DC30" s="624"/>
      <c r="DD30" s="614">
        <v>270555</v>
      </c>
      <c r="DE30" s="609"/>
      <c r="DF30" s="609"/>
      <c r="DG30" s="609"/>
      <c r="DH30" s="609"/>
      <c r="DI30" s="609"/>
      <c r="DJ30" s="609"/>
      <c r="DK30" s="610"/>
      <c r="DL30" s="614">
        <v>270555</v>
      </c>
      <c r="DM30" s="609"/>
      <c r="DN30" s="609"/>
      <c r="DO30" s="609"/>
      <c r="DP30" s="609"/>
      <c r="DQ30" s="609"/>
      <c r="DR30" s="609"/>
      <c r="DS30" s="609"/>
      <c r="DT30" s="609"/>
      <c r="DU30" s="609"/>
      <c r="DV30" s="610"/>
      <c r="DW30" s="611">
        <v>8.1999999999999993</v>
      </c>
      <c r="DX30" s="623"/>
      <c r="DY30" s="623"/>
      <c r="DZ30" s="623"/>
      <c r="EA30" s="623"/>
      <c r="EB30" s="623"/>
      <c r="EC30" s="635"/>
    </row>
    <row r="31" spans="2:133" ht="11.25" customHeight="1" x14ac:dyDescent="0.2">
      <c r="B31" s="683" t="s">
        <v>298</v>
      </c>
      <c r="C31" s="684"/>
      <c r="D31" s="684"/>
      <c r="E31" s="684"/>
      <c r="F31" s="684"/>
      <c r="G31" s="684"/>
      <c r="H31" s="684"/>
      <c r="I31" s="684"/>
      <c r="J31" s="684"/>
      <c r="K31" s="684"/>
      <c r="L31" s="684"/>
      <c r="M31" s="684"/>
      <c r="N31" s="684"/>
      <c r="O31" s="684"/>
      <c r="P31" s="684"/>
      <c r="Q31" s="685"/>
      <c r="R31" s="608" t="s">
        <v>121</v>
      </c>
      <c r="S31" s="609"/>
      <c r="T31" s="609"/>
      <c r="U31" s="609"/>
      <c r="V31" s="609"/>
      <c r="W31" s="609"/>
      <c r="X31" s="609"/>
      <c r="Y31" s="610"/>
      <c r="Z31" s="646" t="s">
        <v>121</v>
      </c>
      <c r="AA31" s="646"/>
      <c r="AB31" s="646"/>
      <c r="AC31" s="646"/>
      <c r="AD31" s="647" t="s">
        <v>121</v>
      </c>
      <c r="AE31" s="647"/>
      <c r="AF31" s="647"/>
      <c r="AG31" s="647"/>
      <c r="AH31" s="647"/>
      <c r="AI31" s="647"/>
      <c r="AJ31" s="647"/>
      <c r="AK31" s="647"/>
      <c r="AL31" s="611" t="s">
        <v>121</v>
      </c>
      <c r="AM31" s="612"/>
      <c r="AN31" s="612"/>
      <c r="AO31" s="648"/>
      <c r="AP31" s="674" t="s">
        <v>299</v>
      </c>
      <c r="AQ31" s="675"/>
      <c r="AR31" s="675"/>
      <c r="AS31" s="675"/>
      <c r="AT31" s="676" t="s">
        <v>300</v>
      </c>
      <c r="AU31" s="200"/>
      <c r="AV31" s="200"/>
      <c r="AW31" s="200"/>
      <c r="AX31" s="666" t="s">
        <v>178</v>
      </c>
      <c r="AY31" s="667"/>
      <c r="AZ31" s="667"/>
      <c r="BA31" s="667"/>
      <c r="BB31" s="667"/>
      <c r="BC31" s="667"/>
      <c r="BD31" s="667"/>
      <c r="BE31" s="667"/>
      <c r="BF31" s="668"/>
      <c r="BG31" s="670">
        <v>98.9</v>
      </c>
      <c r="BH31" s="671"/>
      <c r="BI31" s="671"/>
      <c r="BJ31" s="671"/>
      <c r="BK31" s="671"/>
      <c r="BL31" s="671"/>
      <c r="BM31" s="672">
        <v>97.4</v>
      </c>
      <c r="BN31" s="671"/>
      <c r="BO31" s="671"/>
      <c r="BP31" s="671"/>
      <c r="BQ31" s="673"/>
      <c r="BR31" s="670">
        <v>99.2</v>
      </c>
      <c r="BS31" s="671"/>
      <c r="BT31" s="671"/>
      <c r="BU31" s="671"/>
      <c r="BV31" s="671"/>
      <c r="BW31" s="671"/>
      <c r="BX31" s="672">
        <v>97.8</v>
      </c>
      <c r="BY31" s="671"/>
      <c r="BZ31" s="671"/>
      <c r="CA31" s="671"/>
      <c r="CB31" s="673"/>
      <c r="CD31" s="629"/>
      <c r="CE31" s="630"/>
      <c r="CF31" s="605" t="s">
        <v>301</v>
      </c>
      <c r="CG31" s="606"/>
      <c r="CH31" s="606"/>
      <c r="CI31" s="606"/>
      <c r="CJ31" s="606"/>
      <c r="CK31" s="606"/>
      <c r="CL31" s="606"/>
      <c r="CM31" s="606"/>
      <c r="CN31" s="606"/>
      <c r="CO31" s="606"/>
      <c r="CP31" s="606"/>
      <c r="CQ31" s="607"/>
      <c r="CR31" s="608">
        <v>8973</v>
      </c>
      <c r="CS31" s="621"/>
      <c r="CT31" s="621"/>
      <c r="CU31" s="621"/>
      <c r="CV31" s="621"/>
      <c r="CW31" s="621"/>
      <c r="CX31" s="621"/>
      <c r="CY31" s="622"/>
      <c r="CZ31" s="611">
        <v>0.2</v>
      </c>
      <c r="DA31" s="623"/>
      <c r="DB31" s="623"/>
      <c r="DC31" s="624"/>
      <c r="DD31" s="614">
        <v>8973</v>
      </c>
      <c r="DE31" s="621"/>
      <c r="DF31" s="621"/>
      <c r="DG31" s="621"/>
      <c r="DH31" s="621"/>
      <c r="DI31" s="621"/>
      <c r="DJ31" s="621"/>
      <c r="DK31" s="622"/>
      <c r="DL31" s="614">
        <v>8973</v>
      </c>
      <c r="DM31" s="621"/>
      <c r="DN31" s="621"/>
      <c r="DO31" s="621"/>
      <c r="DP31" s="621"/>
      <c r="DQ31" s="621"/>
      <c r="DR31" s="621"/>
      <c r="DS31" s="621"/>
      <c r="DT31" s="621"/>
      <c r="DU31" s="621"/>
      <c r="DV31" s="622"/>
      <c r="DW31" s="611">
        <v>0.3</v>
      </c>
      <c r="DX31" s="623"/>
      <c r="DY31" s="623"/>
      <c r="DZ31" s="623"/>
      <c r="EA31" s="623"/>
      <c r="EB31" s="623"/>
      <c r="EC31" s="635"/>
    </row>
    <row r="32" spans="2:133" ht="11.25" customHeight="1" x14ac:dyDescent="0.2">
      <c r="B32" s="605" t="s">
        <v>302</v>
      </c>
      <c r="C32" s="606"/>
      <c r="D32" s="606"/>
      <c r="E32" s="606"/>
      <c r="F32" s="606"/>
      <c r="G32" s="606"/>
      <c r="H32" s="606"/>
      <c r="I32" s="606"/>
      <c r="J32" s="606"/>
      <c r="K32" s="606"/>
      <c r="L32" s="606"/>
      <c r="M32" s="606"/>
      <c r="N32" s="606"/>
      <c r="O32" s="606"/>
      <c r="P32" s="606"/>
      <c r="Q32" s="607"/>
      <c r="R32" s="608">
        <v>382054</v>
      </c>
      <c r="S32" s="609"/>
      <c r="T32" s="609"/>
      <c r="U32" s="609"/>
      <c r="V32" s="609"/>
      <c r="W32" s="609"/>
      <c r="X32" s="609"/>
      <c r="Y32" s="610"/>
      <c r="Z32" s="646">
        <v>6.2</v>
      </c>
      <c r="AA32" s="646"/>
      <c r="AB32" s="646"/>
      <c r="AC32" s="646"/>
      <c r="AD32" s="647" t="s">
        <v>121</v>
      </c>
      <c r="AE32" s="647"/>
      <c r="AF32" s="647"/>
      <c r="AG32" s="647"/>
      <c r="AH32" s="647"/>
      <c r="AI32" s="647"/>
      <c r="AJ32" s="647"/>
      <c r="AK32" s="647"/>
      <c r="AL32" s="611" t="s">
        <v>121</v>
      </c>
      <c r="AM32" s="612"/>
      <c r="AN32" s="612"/>
      <c r="AO32" s="648"/>
      <c r="AP32" s="649"/>
      <c r="AQ32" s="650"/>
      <c r="AR32" s="650"/>
      <c r="AS32" s="650"/>
      <c r="AT32" s="677"/>
      <c r="AU32" s="196" t="s">
        <v>303</v>
      </c>
      <c r="AX32" s="605" t="s">
        <v>304</v>
      </c>
      <c r="AY32" s="606"/>
      <c r="AZ32" s="606"/>
      <c r="BA32" s="606"/>
      <c r="BB32" s="606"/>
      <c r="BC32" s="606"/>
      <c r="BD32" s="606"/>
      <c r="BE32" s="606"/>
      <c r="BF32" s="607"/>
      <c r="BG32" s="679">
        <v>98.1</v>
      </c>
      <c r="BH32" s="621"/>
      <c r="BI32" s="621"/>
      <c r="BJ32" s="621"/>
      <c r="BK32" s="621"/>
      <c r="BL32" s="621"/>
      <c r="BM32" s="612">
        <v>96.1</v>
      </c>
      <c r="BN32" s="621"/>
      <c r="BO32" s="621"/>
      <c r="BP32" s="621"/>
      <c r="BQ32" s="644"/>
      <c r="BR32" s="679">
        <v>99</v>
      </c>
      <c r="BS32" s="621"/>
      <c r="BT32" s="621"/>
      <c r="BU32" s="621"/>
      <c r="BV32" s="621"/>
      <c r="BW32" s="621"/>
      <c r="BX32" s="612">
        <v>97.4</v>
      </c>
      <c r="BY32" s="621"/>
      <c r="BZ32" s="621"/>
      <c r="CA32" s="621"/>
      <c r="CB32" s="644"/>
      <c r="CD32" s="631"/>
      <c r="CE32" s="632"/>
      <c r="CF32" s="605" t="s">
        <v>305</v>
      </c>
      <c r="CG32" s="606"/>
      <c r="CH32" s="606"/>
      <c r="CI32" s="606"/>
      <c r="CJ32" s="606"/>
      <c r="CK32" s="606"/>
      <c r="CL32" s="606"/>
      <c r="CM32" s="606"/>
      <c r="CN32" s="606"/>
      <c r="CO32" s="606"/>
      <c r="CP32" s="606"/>
      <c r="CQ32" s="607"/>
      <c r="CR32" s="608" t="s">
        <v>121</v>
      </c>
      <c r="CS32" s="609"/>
      <c r="CT32" s="609"/>
      <c r="CU32" s="609"/>
      <c r="CV32" s="609"/>
      <c r="CW32" s="609"/>
      <c r="CX32" s="609"/>
      <c r="CY32" s="610"/>
      <c r="CZ32" s="611" t="s">
        <v>121</v>
      </c>
      <c r="DA32" s="623"/>
      <c r="DB32" s="623"/>
      <c r="DC32" s="624"/>
      <c r="DD32" s="614" t="s">
        <v>121</v>
      </c>
      <c r="DE32" s="609"/>
      <c r="DF32" s="609"/>
      <c r="DG32" s="609"/>
      <c r="DH32" s="609"/>
      <c r="DI32" s="609"/>
      <c r="DJ32" s="609"/>
      <c r="DK32" s="610"/>
      <c r="DL32" s="614" t="s">
        <v>121</v>
      </c>
      <c r="DM32" s="609"/>
      <c r="DN32" s="609"/>
      <c r="DO32" s="609"/>
      <c r="DP32" s="609"/>
      <c r="DQ32" s="609"/>
      <c r="DR32" s="609"/>
      <c r="DS32" s="609"/>
      <c r="DT32" s="609"/>
      <c r="DU32" s="609"/>
      <c r="DV32" s="610"/>
      <c r="DW32" s="611" t="s">
        <v>121</v>
      </c>
      <c r="DX32" s="623"/>
      <c r="DY32" s="623"/>
      <c r="DZ32" s="623"/>
      <c r="EA32" s="623"/>
      <c r="EB32" s="623"/>
      <c r="EC32" s="635"/>
    </row>
    <row r="33" spans="2:133" ht="11.25" customHeight="1" x14ac:dyDescent="0.2">
      <c r="B33" s="605" t="s">
        <v>306</v>
      </c>
      <c r="C33" s="606"/>
      <c r="D33" s="606"/>
      <c r="E33" s="606"/>
      <c r="F33" s="606"/>
      <c r="G33" s="606"/>
      <c r="H33" s="606"/>
      <c r="I33" s="606"/>
      <c r="J33" s="606"/>
      <c r="K33" s="606"/>
      <c r="L33" s="606"/>
      <c r="M33" s="606"/>
      <c r="N33" s="606"/>
      <c r="O33" s="606"/>
      <c r="P33" s="606"/>
      <c r="Q33" s="607"/>
      <c r="R33" s="608">
        <v>45888</v>
      </c>
      <c r="S33" s="609"/>
      <c r="T33" s="609"/>
      <c r="U33" s="609"/>
      <c r="V33" s="609"/>
      <c r="W33" s="609"/>
      <c r="X33" s="609"/>
      <c r="Y33" s="610"/>
      <c r="Z33" s="646">
        <v>0.7</v>
      </c>
      <c r="AA33" s="646"/>
      <c r="AB33" s="646"/>
      <c r="AC33" s="646"/>
      <c r="AD33" s="647">
        <v>39271</v>
      </c>
      <c r="AE33" s="647"/>
      <c r="AF33" s="647"/>
      <c r="AG33" s="647"/>
      <c r="AH33" s="647"/>
      <c r="AI33" s="647"/>
      <c r="AJ33" s="647"/>
      <c r="AK33" s="647"/>
      <c r="AL33" s="611">
        <v>1.2</v>
      </c>
      <c r="AM33" s="612"/>
      <c r="AN33" s="612"/>
      <c r="AO33" s="648"/>
      <c r="AP33" s="651"/>
      <c r="AQ33" s="652"/>
      <c r="AR33" s="652"/>
      <c r="AS33" s="652"/>
      <c r="AT33" s="678"/>
      <c r="AU33" s="201"/>
      <c r="AV33" s="201"/>
      <c r="AW33" s="201"/>
      <c r="AX33" s="589" t="s">
        <v>307</v>
      </c>
      <c r="AY33" s="590"/>
      <c r="AZ33" s="590"/>
      <c r="BA33" s="590"/>
      <c r="BB33" s="590"/>
      <c r="BC33" s="590"/>
      <c r="BD33" s="590"/>
      <c r="BE33" s="590"/>
      <c r="BF33" s="591"/>
      <c r="BG33" s="669">
        <v>99.3</v>
      </c>
      <c r="BH33" s="593"/>
      <c r="BI33" s="593"/>
      <c r="BJ33" s="593"/>
      <c r="BK33" s="593"/>
      <c r="BL33" s="593"/>
      <c r="BM33" s="639">
        <v>98</v>
      </c>
      <c r="BN33" s="593"/>
      <c r="BO33" s="593"/>
      <c r="BP33" s="593"/>
      <c r="BQ33" s="656"/>
      <c r="BR33" s="669">
        <v>99.3</v>
      </c>
      <c r="BS33" s="593"/>
      <c r="BT33" s="593"/>
      <c r="BU33" s="593"/>
      <c r="BV33" s="593"/>
      <c r="BW33" s="593"/>
      <c r="BX33" s="639">
        <v>97.9</v>
      </c>
      <c r="BY33" s="593"/>
      <c r="BZ33" s="593"/>
      <c r="CA33" s="593"/>
      <c r="CB33" s="656"/>
      <c r="CD33" s="605" t="s">
        <v>308</v>
      </c>
      <c r="CE33" s="606"/>
      <c r="CF33" s="606"/>
      <c r="CG33" s="606"/>
      <c r="CH33" s="606"/>
      <c r="CI33" s="606"/>
      <c r="CJ33" s="606"/>
      <c r="CK33" s="606"/>
      <c r="CL33" s="606"/>
      <c r="CM33" s="606"/>
      <c r="CN33" s="606"/>
      <c r="CO33" s="606"/>
      <c r="CP33" s="606"/>
      <c r="CQ33" s="607"/>
      <c r="CR33" s="608">
        <v>3273630</v>
      </c>
      <c r="CS33" s="621"/>
      <c r="CT33" s="621"/>
      <c r="CU33" s="621"/>
      <c r="CV33" s="621"/>
      <c r="CW33" s="621"/>
      <c r="CX33" s="621"/>
      <c r="CY33" s="622"/>
      <c r="CZ33" s="611">
        <v>57.5</v>
      </c>
      <c r="DA33" s="623"/>
      <c r="DB33" s="623"/>
      <c r="DC33" s="624"/>
      <c r="DD33" s="614">
        <v>1703109</v>
      </c>
      <c r="DE33" s="621"/>
      <c r="DF33" s="621"/>
      <c r="DG33" s="621"/>
      <c r="DH33" s="621"/>
      <c r="DI33" s="621"/>
      <c r="DJ33" s="621"/>
      <c r="DK33" s="622"/>
      <c r="DL33" s="614">
        <v>1520344</v>
      </c>
      <c r="DM33" s="621"/>
      <c r="DN33" s="621"/>
      <c r="DO33" s="621"/>
      <c r="DP33" s="621"/>
      <c r="DQ33" s="621"/>
      <c r="DR33" s="621"/>
      <c r="DS33" s="621"/>
      <c r="DT33" s="621"/>
      <c r="DU33" s="621"/>
      <c r="DV33" s="622"/>
      <c r="DW33" s="611">
        <v>46.1</v>
      </c>
      <c r="DX33" s="623"/>
      <c r="DY33" s="623"/>
      <c r="DZ33" s="623"/>
      <c r="EA33" s="623"/>
      <c r="EB33" s="623"/>
      <c r="EC33" s="635"/>
    </row>
    <row r="34" spans="2:133" ht="11.25" customHeight="1" x14ac:dyDescent="0.2">
      <c r="B34" s="605" t="s">
        <v>309</v>
      </c>
      <c r="C34" s="606"/>
      <c r="D34" s="606"/>
      <c r="E34" s="606"/>
      <c r="F34" s="606"/>
      <c r="G34" s="606"/>
      <c r="H34" s="606"/>
      <c r="I34" s="606"/>
      <c r="J34" s="606"/>
      <c r="K34" s="606"/>
      <c r="L34" s="606"/>
      <c r="M34" s="606"/>
      <c r="N34" s="606"/>
      <c r="O34" s="606"/>
      <c r="P34" s="606"/>
      <c r="Q34" s="607"/>
      <c r="R34" s="608">
        <v>553887</v>
      </c>
      <c r="S34" s="609"/>
      <c r="T34" s="609"/>
      <c r="U34" s="609"/>
      <c r="V34" s="609"/>
      <c r="W34" s="609"/>
      <c r="X34" s="609"/>
      <c r="Y34" s="610"/>
      <c r="Z34" s="646">
        <v>9</v>
      </c>
      <c r="AA34" s="646"/>
      <c r="AB34" s="646"/>
      <c r="AC34" s="646"/>
      <c r="AD34" s="647" t="s">
        <v>121</v>
      </c>
      <c r="AE34" s="647"/>
      <c r="AF34" s="647"/>
      <c r="AG34" s="647"/>
      <c r="AH34" s="647"/>
      <c r="AI34" s="647"/>
      <c r="AJ34" s="647"/>
      <c r="AK34" s="647"/>
      <c r="AL34" s="611" t="s">
        <v>121</v>
      </c>
      <c r="AM34" s="612"/>
      <c r="AN34" s="612"/>
      <c r="AO34" s="648"/>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05" t="s">
        <v>310</v>
      </c>
      <c r="CE34" s="606"/>
      <c r="CF34" s="606"/>
      <c r="CG34" s="606"/>
      <c r="CH34" s="606"/>
      <c r="CI34" s="606"/>
      <c r="CJ34" s="606"/>
      <c r="CK34" s="606"/>
      <c r="CL34" s="606"/>
      <c r="CM34" s="606"/>
      <c r="CN34" s="606"/>
      <c r="CO34" s="606"/>
      <c r="CP34" s="606"/>
      <c r="CQ34" s="607"/>
      <c r="CR34" s="608">
        <v>828749</v>
      </c>
      <c r="CS34" s="609"/>
      <c r="CT34" s="609"/>
      <c r="CU34" s="609"/>
      <c r="CV34" s="609"/>
      <c r="CW34" s="609"/>
      <c r="CX34" s="609"/>
      <c r="CY34" s="610"/>
      <c r="CZ34" s="611">
        <v>14.5</v>
      </c>
      <c r="DA34" s="623"/>
      <c r="DB34" s="623"/>
      <c r="DC34" s="624"/>
      <c r="DD34" s="614">
        <v>467005</v>
      </c>
      <c r="DE34" s="609"/>
      <c r="DF34" s="609"/>
      <c r="DG34" s="609"/>
      <c r="DH34" s="609"/>
      <c r="DI34" s="609"/>
      <c r="DJ34" s="609"/>
      <c r="DK34" s="610"/>
      <c r="DL34" s="614">
        <v>422216</v>
      </c>
      <c r="DM34" s="609"/>
      <c r="DN34" s="609"/>
      <c r="DO34" s="609"/>
      <c r="DP34" s="609"/>
      <c r="DQ34" s="609"/>
      <c r="DR34" s="609"/>
      <c r="DS34" s="609"/>
      <c r="DT34" s="609"/>
      <c r="DU34" s="609"/>
      <c r="DV34" s="610"/>
      <c r="DW34" s="611">
        <v>12.8</v>
      </c>
      <c r="DX34" s="623"/>
      <c r="DY34" s="623"/>
      <c r="DZ34" s="623"/>
      <c r="EA34" s="623"/>
      <c r="EB34" s="623"/>
      <c r="EC34" s="635"/>
    </row>
    <row r="35" spans="2:133" ht="11.25" customHeight="1" x14ac:dyDescent="0.2">
      <c r="B35" s="605" t="s">
        <v>311</v>
      </c>
      <c r="C35" s="606"/>
      <c r="D35" s="606"/>
      <c r="E35" s="606"/>
      <c r="F35" s="606"/>
      <c r="G35" s="606"/>
      <c r="H35" s="606"/>
      <c r="I35" s="606"/>
      <c r="J35" s="606"/>
      <c r="K35" s="606"/>
      <c r="L35" s="606"/>
      <c r="M35" s="606"/>
      <c r="N35" s="606"/>
      <c r="O35" s="606"/>
      <c r="P35" s="606"/>
      <c r="Q35" s="607"/>
      <c r="R35" s="608">
        <v>874297</v>
      </c>
      <c r="S35" s="609"/>
      <c r="T35" s="609"/>
      <c r="U35" s="609"/>
      <c r="V35" s="609"/>
      <c r="W35" s="609"/>
      <c r="X35" s="609"/>
      <c r="Y35" s="610"/>
      <c r="Z35" s="646">
        <v>14.2</v>
      </c>
      <c r="AA35" s="646"/>
      <c r="AB35" s="646"/>
      <c r="AC35" s="646"/>
      <c r="AD35" s="647" t="s">
        <v>121</v>
      </c>
      <c r="AE35" s="647"/>
      <c r="AF35" s="647"/>
      <c r="AG35" s="647"/>
      <c r="AH35" s="647"/>
      <c r="AI35" s="647"/>
      <c r="AJ35" s="647"/>
      <c r="AK35" s="647"/>
      <c r="AL35" s="611" t="s">
        <v>121</v>
      </c>
      <c r="AM35" s="612"/>
      <c r="AN35" s="612"/>
      <c r="AO35" s="648"/>
      <c r="AP35" s="204"/>
      <c r="AQ35" s="660" t="s">
        <v>312</v>
      </c>
      <c r="AR35" s="661"/>
      <c r="AS35" s="661"/>
      <c r="AT35" s="661"/>
      <c r="AU35" s="661"/>
      <c r="AV35" s="661"/>
      <c r="AW35" s="661"/>
      <c r="AX35" s="661"/>
      <c r="AY35" s="661"/>
      <c r="AZ35" s="661"/>
      <c r="BA35" s="661"/>
      <c r="BB35" s="661"/>
      <c r="BC35" s="661"/>
      <c r="BD35" s="661"/>
      <c r="BE35" s="661"/>
      <c r="BF35" s="662"/>
      <c r="BG35" s="660" t="s">
        <v>313</v>
      </c>
      <c r="BH35" s="661"/>
      <c r="BI35" s="661"/>
      <c r="BJ35" s="661"/>
      <c r="BK35" s="661"/>
      <c r="BL35" s="661"/>
      <c r="BM35" s="661"/>
      <c r="BN35" s="661"/>
      <c r="BO35" s="661"/>
      <c r="BP35" s="661"/>
      <c r="BQ35" s="661"/>
      <c r="BR35" s="661"/>
      <c r="BS35" s="661"/>
      <c r="BT35" s="661"/>
      <c r="BU35" s="661"/>
      <c r="BV35" s="661"/>
      <c r="BW35" s="661"/>
      <c r="BX35" s="661"/>
      <c r="BY35" s="661"/>
      <c r="BZ35" s="661"/>
      <c r="CA35" s="661"/>
      <c r="CB35" s="662"/>
      <c r="CD35" s="605" t="s">
        <v>314</v>
      </c>
      <c r="CE35" s="606"/>
      <c r="CF35" s="606"/>
      <c r="CG35" s="606"/>
      <c r="CH35" s="606"/>
      <c r="CI35" s="606"/>
      <c r="CJ35" s="606"/>
      <c r="CK35" s="606"/>
      <c r="CL35" s="606"/>
      <c r="CM35" s="606"/>
      <c r="CN35" s="606"/>
      <c r="CO35" s="606"/>
      <c r="CP35" s="606"/>
      <c r="CQ35" s="607"/>
      <c r="CR35" s="608">
        <v>187957</v>
      </c>
      <c r="CS35" s="621"/>
      <c r="CT35" s="621"/>
      <c r="CU35" s="621"/>
      <c r="CV35" s="621"/>
      <c r="CW35" s="621"/>
      <c r="CX35" s="621"/>
      <c r="CY35" s="622"/>
      <c r="CZ35" s="611">
        <v>3.3</v>
      </c>
      <c r="DA35" s="623"/>
      <c r="DB35" s="623"/>
      <c r="DC35" s="624"/>
      <c r="DD35" s="614">
        <v>187562</v>
      </c>
      <c r="DE35" s="621"/>
      <c r="DF35" s="621"/>
      <c r="DG35" s="621"/>
      <c r="DH35" s="621"/>
      <c r="DI35" s="621"/>
      <c r="DJ35" s="621"/>
      <c r="DK35" s="622"/>
      <c r="DL35" s="614">
        <v>187562</v>
      </c>
      <c r="DM35" s="621"/>
      <c r="DN35" s="621"/>
      <c r="DO35" s="621"/>
      <c r="DP35" s="621"/>
      <c r="DQ35" s="621"/>
      <c r="DR35" s="621"/>
      <c r="DS35" s="621"/>
      <c r="DT35" s="621"/>
      <c r="DU35" s="621"/>
      <c r="DV35" s="622"/>
      <c r="DW35" s="611">
        <v>5.7</v>
      </c>
      <c r="DX35" s="623"/>
      <c r="DY35" s="623"/>
      <c r="DZ35" s="623"/>
      <c r="EA35" s="623"/>
      <c r="EB35" s="623"/>
      <c r="EC35" s="635"/>
    </row>
    <row r="36" spans="2:133" ht="11.25" customHeight="1" x14ac:dyDescent="0.2">
      <c r="B36" s="605" t="s">
        <v>315</v>
      </c>
      <c r="C36" s="606"/>
      <c r="D36" s="606"/>
      <c r="E36" s="606"/>
      <c r="F36" s="606"/>
      <c r="G36" s="606"/>
      <c r="H36" s="606"/>
      <c r="I36" s="606"/>
      <c r="J36" s="606"/>
      <c r="K36" s="606"/>
      <c r="L36" s="606"/>
      <c r="M36" s="606"/>
      <c r="N36" s="606"/>
      <c r="O36" s="606"/>
      <c r="P36" s="606"/>
      <c r="Q36" s="607"/>
      <c r="R36" s="608">
        <v>216500</v>
      </c>
      <c r="S36" s="609"/>
      <c r="T36" s="609"/>
      <c r="U36" s="609"/>
      <c r="V36" s="609"/>
      <c r="W36" s="609"/>
      <c r="X36" s="609"/>
      <c r="Y36" s="610"/>
      <c r="Z36" s="646">
        <v>3.5</v>
      </c>
      <c r="AA36" s="646"/>
      <c r="AB36" s="646"/>
      <c r="AC36" s="646"/>
      <c r="AD36" s="647" t="s">
        <v>121</v>
      </c>
      <c r="AE36" s="647"/>
      <c r="AF36" s="647"/>
      <c r="AG36" s="647"/>
      <c r="AH36" s="647"/>
      <c r="AI36" s="647"/>
      <c r="AJ36" s="647"/>
      <c r="AK36" s="647"/>
      <c r="AL36" s="611" t="s">
        <v>121</v>
      </c>
      <c r="AM36" s="612"/>
      <c r="AN36" s="612"/>
      <c r="AO36" s="648"/>
      <c r="AP36" s="204"/>
      <c r="AQ36" s="657" t="s">
        <v>316</v>
      </c>
      <c r="AR36" s="658"/>
      <c r="AS36" s="658"/>
      <c r="AT36" s="658"/>
      <c r="AU36" s="658"/>
      <c r="AV36" s="658"/>
      <c r="AW36" s="658"/>
      <c r="AX36" s="658"/>
      <c r="AY36" s="659"/>
      <c r="AZ36" s="663">
        <v>597254</v>
      </c>
      <c r="BA36" s="664"/>
      <c r="BB36" s="664"/>
      <c r="BC36" s="664"/>
      <c r="BD36" s="664"/>
      <c r="BE36" s="664"/>
      <c r="BF36" s="665"/>
      <c r="BG36" s="666" t="s">
        <v>317</v>
      </c>
      <c r="BH36" s="667"/>
      <c r="BI36" s="667"/>
      <c r="BJ36" s="667"/>
      <c r="BK36" s="667"/>
      <c r="BL36" s="667"/>
      <c r="BM36" s="667"/>
      <c r="BN36" s="667"/>
      <c r="BO36" s="667"/>
      <c r="BP36" s="667"/>
      <c r="BQ36" s="667"/>
      <c r="BR36" s="667"/>
      <c r="BS36" s="667"/>
      <c r="BT36" s="667"/>
      <c r="BU36" s="668"/>
      <c r="BV36" s="663">
        <v>85449</v>
      </c>
      <c r="BW36" s="664"/>
      <c r="BX36" s="664"/>
      <c r="BY36" s="664"/>
      <c r="BZ36" s="664"/>
      <c r="CA36" s="664"/>
      <c r="CB36" s="665"/>
      <c r="CD36" s="605" t="s">
        <v>318</v>
      </c>
      <c r="CE36" s="606"/>
      <c r="CF36" s="606"/>
      <c r="CG36" s="606"/>
      <c r="CH36" s="606"/>
      <c r="CI36" s="606"/>
      <c r="CJ36" s="606"/>
      <c r="CK36" s="606"/>
      <c r="CL36" s="606"/>
      <c r="CM36" s="606"/>
      <c r="CN36" s="606"/>
      <c r="CO36" s="606"/>
      <c r="CP36" s="606"/>
      <c r="CQ36" s="607"/>
      <c r="CR36" s="608">
        <v>1021595</v>
      </c>
      <c r="CS36" s="609"/>
      <c r="CT36" s="609"/>
      <c r="CU36" s="609"/>
      <c r="CV36" s="609"/>
      <c r="CW36" s="609"/>
      <c r="CX36" s="609"/>
      <c r="CY36" s="610"/>
      <c r="CZ36" s="611">
        <v>17.899999999999999</v>
      </c>
      <c r="DA36" s="623"/>
      <c r="DB36" s="623"/>
      <c r="DC36" s="624"/>
      <c r="DD36" s="614">
        <v>730932</v>
      </c>
      <c r="DE36" s="609"/>
      <c r="DF36" s="609"/>
      <c r="DG36" s="609"/>
      <c r="DH36" s="609"/>
      <c r="DI36" s="609"/>
      <c r="DJ36" s="609"/>
      <c r="DK36" s="610"/>
      <c r="DL36" s="614">
        <v>623936</v>
      </c>
      <c r="DM36" s="609"/>
      <c r="DN36" s="609"/>
      <c r="DO36" s="609"/>
      <c r="DP36" s="609"/>
      <c r="DQ36" s="609"/>
      <c r="DR36" s="609"/>
      <c r="DS36" s="609"/>
      <c r="DT36" s="609"/>
      <c r="DU36" s="609"/>
      <c r="DV36" s="610"/>
      <c r="DW36" s="611">
        <v>18.899999999999999</v>
      </c>
      <c r="DX36" s="623"/>
      <c r="DY36" s="623"/>
      <c r="DZ36" s="623"/>
      <c r="EA36" s="623"/>
      <c r="EB36" s="623"/>
      <c r="EC36" s="635"/>
    </row>
    <row r="37" spans="2:133" ht="11.25" customHeight="1" x14ac:dyDescent="0.2">
      <c r="B37" s="605" t="s">
        <v>319</v>
      </c>
      <c r="C37" s="606"/>
      <c r="D37" s="606"/>
      <c r="E37" s="606"/>
      <c r="F37" s="606"/>
      <c r="G37" s="606"/>
      <c r="H37" s="606"/>
      <c r="I37" s="606"/>
      <c r="J37" s="606"/>
      <c r="K37" s="606"/>
      <c r="L37" s="606"/>
      <c r="M37" s="606"/>
      <c r="N37" s="606"/>
      <c r="O37" s="606"/>
      <c r="P37" s="606"/>
      <c r="Q37" s="607"/>
      <c r="R37" s="608">
        <v>128111</v>
      </c>
      <c r="S37" s="609"/>
      <c r="T37" s="609"/>
      <c r="U37" s="609"/>
      <c r="V37" s="609"/>
      <c r="W37" s="609"/>
      <c r="X37" s="609"/>
      <c r="Y37" s="610"/>
      <c r="Z37" s="646">
        <v>2.1</v>
      </c>
      <c r="AA37" s="646"/>
      <c r="AB37" s="646"/>
      <c r="AC37" s="646"/>
      <c r="AD37" s="647" t="s">
        <v>121</v>
      </c>
      <c r="AE37" s="647"/>
      <c r="AF37" s="647"/>
      <c r="AG37" s="647"/>
      <c r="AH37" s="647"/>
      <c r="AI37" s="647"/>
      <c r="AJ37" s="647"/>
      <c r="AK37" s="647"/>
      <c r="AL37" s="611" t="s">
        <v>121</v>
      </c>
      <c r="AM37" s="612"/>
      <c r="AN37" s="612"/>
      <c r="AO37" s="648"/>
      <c r="AQ37" s="641" t="s">
        <v>320</v>
      </c>
      <c r="AR37" s="642"/>
      <c r="AS37" s="642"/>
      <c r="AT37" s="642"/>
      <c r="AU37" s="642"/>
      <c r="AV37" s="642"/>
      <c r="AW37" s="642"/>
      <c r="AX37" s="642"/>
      <c r="AY37" s="643"/>
      <c r="AZ37" s="608">
        <v>179267</v>
      </c>
      <c r="BA37" s="609"/>
      <c r="BB37" s="609"/>
      <c r="BC37" s="609"/>
      <c r="BD37" s="621"/>
      <c r="BE37" s="621"/>
      <c r="BF37" s="644"/>
      <c r="BG37" s="605" t="s">
        <v>321</v>
      </c>
      <c r="BH37" s="606"/>
      <c r="BI37" s="606"/>
      <c r="BJ37" s="606"/>
      <c r="BK37" s="606"/>
      <c r="BL37" s="606"/>
      <c r="BM37" s="606"/>
      <c r="BN37" s="606"/>
      <c r="BO37" s="606"/>
      <c r="BP37" s="606"/>
      <c r="BQ37" s="606"/>
      <c r="BR37" s="606"/>
      <c r="BS37" s="606"/>
      <c r="BT37" s="606"/>
      <c r="BU37" s="607"/>
      <c r="BV37" s="608">
        <v>83069</v>
      </c>
      <c r="BW37" s="609"/>
      <c r="BX37" s="609"/>
      <c r="BY37" s="609"/>
      <c r="BZ37" s="609"/>
      <c r="CA37" s="609"/>
      <c r="CB37" s="645"/>
      <c r="CD37" s="605" t="s">
        <v>322</v>
      </c>
      <c r="CE37" s="606"/>
      <c r="CF37" s="606"/>
      <c r="CG37" s="606"/>
      <c r="CH37" s="606"/>
      <c r="CI37" s="606"/>
      <c r="CJ37" s="606"/>
      <c r="CK37" s="606"/>
      <c r="CL37" s="606"/>
      <c r="CM37" s="606"/>
      <c r="CN37" s="606"/>
      <c r="CO37" s="606"/>
      <c r="CP37" s="606"/>
      <c r="CQ37" s="607"/>
      <c r="CR37" s="608">
        <v>275980</v>
      </c>
      <c r="CS37" s="621"/>
      <c r="CT37" s="621"/>
      <c r="CU37" s="621"/>
      <c r="CV37" s="621"/>
      <c r="CW37" s="621"/>
      <c r="CX37" s="621"/>
      <c r="CY37" s="622"/>
      <c r="CZ37" s="611">
        <v>4.8</v>
      </c>
      <c r="DA37" s="623"/>
      <c r="DB37" s="623"/>
      <c r="DC37" s="624"/>
      <c r="DD37" s="614">
        <v>275980</v>
      </c>
      <c r="DE37" s="621"/>
      <c r="DF37" s="621"/>
      <c r="DG37" s="621"/>
      <c r="DH37" s="621"/>
      <c r="DI37" s="621"/>
      <c r="DJ37" s="621"/>
      <c r="DK37" s="622"/>
      <c r="DL37" s="614">
        <v>247922</v>
      </c>
      <c r="DM37" s="621"/>
      <c r="DN37" s="621"/>
      <c r="DO37" s="621"/>
      <c r="DP37" s="621"/>
      <c r="DQ37" s="621"/>
      <c r="DR37" s="621"/>
      <c r="DS37" s="621"/>
      <c r="DT37" s="621"/>
      <c r="DU37" s="621"/>
      <c r="DV37" s="622"/>
      <c r="DW37" s="611">
        <v>7.5</v>
      </c>
      <c r="DX37" s="623"/>
      <c r="DY37" s="623"/>
      <c r="DZ37" s="623"/>
      <c r="EA37" s="623"/>
      <c r="EB37" s="623"/>
      <c r="EC37" s="635"/>
    </row>
    <row r="38" spans="2:133" ht="11.25" customHeight="1" x14ac:dyDescent="0.2">
      <c r="B38" s="605" t="s">
        <v>323</v>
      </c>
      <c r="C38" s="606"/>
      <c r="D38" s="606"/>
      <c r="E38" s="606"/>
      <c r="F38" s="606"/>
      <c r="G38" s="606"/>
      <c r="H38" s="606"/>
      <c r="I38" s="606"/>
      <c r="J38" s="606"/>
      <c r="K38" s="606"/>
      <c r="L38" s="606"/>
      <c r="M38" s="606"/>
      <c r="N38" s="606"/>
      <c r="O38" s="606"/>
      <c r="P38" s="606"/>
      <c r="Q38" s="607"/>
      <c r="R38" s="608">
        <v>86011</v>
      </c>
      <c r="S38" s="609"/>
      <c r="T38" s="609"/>
      <c r="U38" s="609"/>
      <c r="V38" s="609"/>
      <c r="W38" s="609"/>
      <c r="X38" s="609"/>
      <c r="Y38" s="610"/>
      <c r="Z38" s="646">
        <v>1.4</v>
      </c>
      <c r="AA38" s="646"/>
      <c r="AB38" s="646"/>
      <c r="AC38" s="646"/>
      <c r="AD38" s="647" t="s">
        <v>121</v>
      </c>
      <c r="AE38" s="647"/>
      <c r="AF38" s="647"/>
      <c r="AG38" s="647"/>
      <c r="AH38" s="647"/>
      <c r="AI38" s="647"/>
      <c r="AJ38" s="647"/>
      <c r="AK38" s="647"/>
      <c r="AL38" s="611" t="s">
        <v>121</v>
      </c>
      <c r="AM38" s="612"/>
      <c r="AN38" s="612"/>
      <c r="AO38" s="648"/>
      <c r="AQ38" s="641" t="s">
        <v>324</v>
      </c>
      <c r="AR38" s="642"/>
      <c r="AS38" s="642"/>
      <c r="AT38" s="642"/>
      <c r="AU38" s="642"/>
      <c r="AV38" s="642"/>
      <c r="AW38" s="642"/>
      <c r="AX38" s="642"/>
      <c r="AY38" s="643"/>
      <c r="AZ38" s="608">
        <v>63320</v>
      </c>
      <c r="BA38" s="609"/>
      <c r="BB38" s="609"/>
      <c r="BC38" s="609"/>
      <c r="BD38" s="621"/>
      <c r="BE38" s="621"/>
      <c r="BF38" s="644"/>
      <c r="BG38" s="605" t="s">
        <v>325</v>
      </c>
      <c r="BH38" s="606"/>
      <c r="BI38" s="606"/>
      <c r="BJ38" s="606"/>
      <c r="BK38" s="606"/>
      <c r="BL38" s="606"/>
      <c r="BM38" s="606"/>
      <c r="BN38" s="606"/>
      <c r="BO38" s="606"/>
      <c r="BP38" s="606"/>
      <c r="BQ38" s="606"/>
      <c r="BR38" s="606"/>
      <c r="BS38" s="606"/>
      <c r="BT38" s="606"/>
      <c r="BU38" s="607"/>
      <c r="BV38" s="608">
        <v>1464</v>
      </c>
      <c r="BW38" s="609"/>
      <c r="BX38" s="609"/>
      <c r="BY38" s="609"/>
      <c r="BZ38" s="609"/>
      <c r="CA38" s="609"/>
      <c r="CB38" s="645"/>
      <c r="CD38" s="605" t="s">
        <v>326</v>
      </c>
      <c r="CE38" s="606"/>
      <c r="CF38" s="606"/>
      <c r="CG38" s="606"/>
      <c r="CH38" s="606"/>
      <c r="CI38" s="606"/>
      <c r="CJ38" s="606"/>
      <c r="CK38" s="606"/>
      <c r="CL38" s="606"/>
      <c r="CM38" s="606"/>
      <c r="CN38" s="606"/>
      <c r="CO38" s="606"/>
      <c r="CP38" s="606"/>
      <c r="CQ38" s="607"/>
      <c r="CR38" s="608">
        <v>354667</v>
      </c>
      <c r="CS38" s="609"/>
      <c r="CT38" s="609"/>
      <c r="CU38" s="609"/>
      <c r="CV38" s="609"/>
      <c r="CW38" s="609"/>
      <c r="CX38" s="609"/>
      <c r="CY38" s="610"/>
      <c r="CZ38" s="611">
        <v>6.2</v>
      </c>
      <c r="DA38" s="623"/>
      <c r="DB38" s="623"/>
      <c r="DC38" s="624"/>
      <c r="DD38" s="614">
        <v>291677</v>
      </c>
      <c r="DE38" s="609"/>
      <c r="DF38" s="609"/>
      <c r="DG38" s="609"/>
      <c r="DH38" s="609"/>
      <c r="DI38" s="609"/>
      <c r="DJ38" s="609"/>
      <c r="DK38" s="610"/>
      <c r="DL38" s="614">
        <v>286630</v>
      </c>
      <c r="DM38" s="609"/>
      <c r="DN38" s="609"/>
      <c r="DO38" s="609"/>
      <c r="DP38" s="609"/>
      <c r="DQ38" s="609"/>
      <c r="DR38" s="609"/>
      <c r="DS38" s="609"/>
      <c r="DT38" s="609"/>
      <c r="DU38" s="609"/>
      <c r="DV38" s="610"/>
      <c r="DW38" s="611">
        <v>8.6999999999999993</v>
      </c>
      <c r="DX38" s="623"/>
      <c r="DY38" s="623"/>
      <c r="DZ38" s="623"/>
      <c r="EA38" s="623"/>
      <c r="EB38" s="623"/>
      <c r="EC38" s="635"/>
    </row>
    <row r="39" spans="2:133" ht="11.25" customHeight="1" x14ac:dyDescent="0.2">
      <c r="B39" s="605" t="s">
        <v>327</v>
      </c>
      <c r="C39" s="606"/>
      <c r="D39" s="606"/>
      <c r="E39" s="606"/>
      <c r="F39" s="606"/>
      <c r="G39" s="606"/>
      <c r="H39" s="606"/>
      <c r="I39" s="606"/>
      <c r="J39" s="606"/>
      <c r="K39" s="606"/>
      <c r="L39" s="606"/>
      <c r="M39" s="606"/>
      <c r="N39" s="606"/>
      <c r="O39" s="606"/>
      <c r="P39" s="606"/>
      <c r="Q39" s="607"/>
      <c r="R39" s="608" t="s">
        <v>121</v>
      </c>
      <c r="S39" s="609"/>
      <c r="T39" s="609"/>
      <c r="U39" s="609"/>
      <c r="V39" s="609"/>
      <c r="W39" s="609"/>
      <c r="X39" s="609"/>
      <c r="Y39" s="610"/>
      <c r="Z39" s="646" t="s">
        <v>121</v>
      </c>
      <c r="AA39" s="646"/>
      <c r="AB39" s="646"/>
      <c r="AC39" s="646"/>
      <c r="AD39" s="647" t="s">
        <v>121</v>
      </c>
      <c r="AE39" s="647"/>
      <c r="AF39" s="647"/>
      <c r="AG39" s="647"/>
      <c r="AH39" s="647"/>
      <c r="AI39" s="647"/>
      <c r="AJ39" s="647"/>
      <c r="AK39" s="647"/>
      <c r="AL39" s="611" t="s">
        <v>121</v>
      </c>
      <c r="AM39" s="612"/>
      <c r="AN39" s="612"/>
      <c r="AO39" s="648"/>
      <c r="AQ39" s="641" t="s">
        <v>328</v>
      </c>
      <c r="AR39" s="642"/>
      <c r="AS39" s="642"/>
      <c r="AT39" s="642"/>
      <c r="AU39" s="642"/>
      <c r="AV39" s="642"/>
      <c r="AW39" s="642"/>
      <c r="AX39" s="642"/>
      <c r="AY39" s="643"/>
      <c r="AZ39" s="608" t="s">
        <v>121</v>
      </c>
      <c r="BA39" s="609"/>
      <c r="BB39" s="609"/>
      <c r="BC39" s="609"/>
      <c r="BD39" s="621"/>
      <c r="BE39" s="621"/>
      <c r="BF39" s="644"/>
      <c r="BG39" s="605" t="s">
        <v>329</v>
      </c>
      <c r="BH39" s="606"/>
      <c r="BI39" s="606"/>
      <c r="BJ39" s="606"/>
      <c r="BK39" s="606"/>
      <c r="BL39" s="606"/>
      <c r="BM39" s="606"/>
      <c r="BN39" s="606"/>
      <c r="BO39" s="606"/>
      <c r="BP39" s="606"/>
      <c r="BQ39" s="606"/>
      <c r="BR39" s="606"/>
      <c r="BS39" s="606"/>
      <c r="BT39" s="606"/>
      <c r="BU39" s="607"/>
      <c r="BV39" s="608">
        <v>2628</v>
      </c>
      <c r="BW39" s="609"/>
      <c r="BX39" s="609"/>
      <c r="BY39" s="609"/>
      <c r="BZ39" s="609"/>
      <c r="CA39" s="609"/>
      <c r="CB39" s="645"/>
      <c r="CD39" s="605" t="s">
        <v>330</v>
      </c>
      <c r="CE39" s="606"/>
      <c r="CF39" s="606"/>
      <c r="CG39" s="606"/>
      <c r="CH39" s="606"/>
      <c r="CI39" s="606"/>
      <c r="CJ39" s="606"/>
      <c r="CK39" s="606"/>
      <c r="CL39" s="606"/>
      <c r="CM39" s="606"/>
      <c r="CN39" s="606"/>
      <c r="CO39" s="606"/>
      <c r="CP39" s="606"/>
      <c r="CQ39" s="607"/>
      <c r="CR39" s="608">
        <v>880662</v>
      </c>
      <c r="CS39" s="621"/>
      <c r="CT39" s="621"/>
      <c r="CU39" s="621"/>
      <c r="CV39" s="621"/>
      <c r="CW39" s="621"/>
      <c r="CX39" s="621"/>
      <c r="CY39" s="622"/>
      <c r="CZ39" s="611">
        <v>15.5</v>
      </c>
      <c r="DA39" s="623"/>
      <c r="DB39" s="623"/>
      <c r="DC39" s="624"/>
      <c r="DD39" s="614">
        <v>25933</v>
      </c>
      <c r="DE39" s="621"/>
      <c r="DF39" s="621"/>
      <c r="DG39" s="621"/>
      <c r="DH39" s="621"/>
      <c r="DI39" s="621"/>
      <c r="DJ39" s="621"/>
      <c r="DK39" s="622"/>
      <c r="DL39" s="614" t="s">
        <v>121</v>
      </c>
      <c r="DM39" s="621"/>
      <c r="DN39" s="621"/>
      <c r="DO39" s="621"/>
      <c r="DP39" s="621"/>
      <c r="DQ39" s="621"/>
      <c r="DR39" s="621"/>
      <c r="DS39" s="621"/>
      <c r="DT39" s="621"/>
      <c r="DU39" s="621"/>
      <c r="DV39" s="622"/>
      <c r="DW39" s="611" t="s">
        <v>121</v>
      </c>
      <c r="DX39" s="623"/>
      <c r="DY39" s="623"/>
      <c r="DZ39" s="623"/>
      <c r="EA39" s="623"/>
      <c r="EB39" s="623"/>
      <c r="EC39" s="635"/>
    </row>
    <row r="40" spans="2:133" ht="11.25" customHeight="1" x14ac:dyDescent="0.2">
      <c r="B40" s="605" t="s">
        <v>331</v>
      </c>
      <c r="C40" s="606"/>
      <c r="D40" s="606"/>
      <c r="E40" s="606"/>
      <c r="F40" s="606"/>
      <c r="G40" s="606"/>
      <c r="H40" s="606"/>
      <c r="I40" s="606"/>
      <c r="J40" s="606"/>
      <c r="K40" s="606"/>
      <c r="L40" s="606"/>
      <c r="M40" s="606"/>
      <c r="N40" s="606"/>
      <c r="O40" s="606"/>
      <c r="P40" s="606"/>
      <c r="Q40" s="607"/>
      <c r="R40" s="608">
        <v>9711</v>
      </c>
      <c r="S40" s="609"/>
      <c r="T40" s="609"/>
      <c r="U40" s="609"/>
      <c r="V40" s="609"/>
      <c r="W40" s="609"/>
      <c r="X40" s="609"/>
      <c r="Y40" s="610"/>
      <c r="Z40" s="646">
        <v>0.2</v>
      </c>
      <c r="AA40" s="646"/>
      <c r="AB40" s="646"/>
      <c r="AC40" s="646"/>
      <c r="AD40" s="647" t="s">
        <v>121</v>
      </c>
      <c r="AE40" s="647"/>
      <c r="AF40" s="647"/>
      <c r="AG40" s="647"/>
      <c r="AH40" s="647"/>
      <c r="AI40" s="647"/>
      <c r="AJ40" s="647"/>
      <c r="AK40" s="647"/>
      <c r="AL40" s="611" t="s">
        <v>121</v>
      </c>
      <c r="AM40" s="612"/>
      <c r="AN40" s="612"/>
      <c r="AO40" s="648"/>
      <c r="AQ40" s="641" t="s">
        <v>332</v>
      </c>
      <c r="AR40" s="642"/>
      <c r="AS40" s="642"/>
      <c r="AT40" s="642"/>
      <c r="AU40" s="642"/>
      <c r="AV40" s="642"/>
      <c r="AW40" s="642"/>
      <c r="AX40" s="642"/>
      <c r="AY40" s="643"/>
      <c r="AZ40" s="608" t="s">
        <v>121</v>
      </c>
      <c r="BA40" s="609"/>
      <c r="BB40" s="609"/>
      <c r="BC40" s="609"/>
      <c r="BD40" s="621"/>
      <c r="BE40" s="621"/>
      <c r="BF40" s="644"/>
      <c r="BG40" s="649" t="s">
        <v>333</v>
      </c>
      <c r="BH40" s="650"/>
      <c r="BI40" s="650"/>
      <c r="BJ40" s="650"/>
      <c r="BK40" s="650"/>
      <c r="BL40" s="205"/>
      <c r="BM40" s="606" t="s">
        <v>334</v>
      </c>
      <c r="BN40" s="606"/>
      <c r="BO40" s="606"/>
      <c r="BP40" s="606"/>
      <c r="BQ40" s="606"/>
      <c r="BR40" s="606"/>
      <c r="BS40" s="606"/>
      <c r="BT40" s="606"/>
      <c r="BU40" s="607"/>
      <c r="BV40" s="608">
        <v>145</v>
      </c>
      <c r="BW40" s="609"/>
      <c r="BX40" s="609"/>
      <c r="BY40" s="609"/>
      <c r="BZ40" s="609"/>
      <c r="CA40" s="609"/>
      <c r="CB40" s="645"/>
      <c r="CD40" s="605" t="s">
        <v>335</v>
      </c>
      <c r="CE40" s="606"/>
      <c r="CF40" s="606"/>
      <c r="CG40" s="606"/>
      <c r="CH40" s="606"/>
      <c r="CI40" s="606"/>
      <c r="CJ40" s="606"/>
      <c r="CK40" s="606"/>
      <c r="CL40" s="606"/>
      <c r="CM40" s="606"/>
      <c r="CN40" s="606"/>
      <c r="CO40" s="606"/>
      <c r="CP40" s="606"/>
      <c r="CQ40" s="607"/>
      <c r="CR40" s="608" t="s">
        <v>121</v>
      </c>
      <c r="CS40" s="609"/>
      <c r="CT40" s="609"/>
      <c r="CU40" s="609"/>
      <c r="CV40" s="609"/>
      <c r="CW40" s="609"/>
      <c r="CX40" s="609"/>
      <c r="CY40" s="610"/>
      <c r="CZ40" s="611" t="s">
        <v>121</v>
      </c>
      <c r="DA40" s="623"/>
      <c r="DB40" s="623"/>
      <c r="DC40" s="624"/>
      <c r="DD40" s="614" t="s">
        <v>121</v>
      </c>
      <c r="DE40" s="609"/>
      <c r="DF40" s="609"/>
      <c r="DG40" s="609"/>
      <c r="DH40" s="609"/>
      <c r="DI40" s="609"/>
      <c r="DJ40" s="609"/>
      <c r="DK40" s="610"/>
      <c r="DL40" s="614" t="s">
        <v>121</v>
      </c>
      <c r="DM40" s="609"/>
      <c r="DN40" s="609"/>
      <c r="DO40" s="609"/>
      <c r="DP40" s="609"/>
      <c r="DQ40" s="609"/>
      <c r="DR40" s="609"/>
      <c r="DS40" s="609"/>
      <c r="DT40" s="609"/>
      <c r="DU40" s="609"/>
      <c r="DV40" s="610"/>
      <c r="DW40" s="611" t="s">
        <v>121</v>
      </c>
      <c r="DX40" s="623"/>
      <c r="DY40" s="623"/>
      <c r="DZ40" s="623"/>
      <c r="EA40" s="623"/>
      <c r="EB40" s="623"/>
      <c r="EC40" s="635"/>
    </row>
    <row r="41" spans="2:133" ht="11.25" customHeight="1" x14ac:dyDescent="0.2">
      <c r="B41" s="589" t="s">
        <v>336</v>
      </c>
      <c r="C41" s="590"/>
      <c r="D41" s="590"/>
      <c r="E41" s="590"/>
      <c r="F41" s="590"/>
      <c r="G41" s="590"/>
      <c r="H41" s="590"/>
      <c r="I41" s="590"/>
      <c r="J41" s="590"/>
      <c r="K41" s="590"/>
      <c r="L41" s="590"/>
      <c r="M41" s="590"/>
      <c r="N41" s="590"/>
      <c r="O41" s="590"/>
      <c r="P41" s="590"/>
      <c r="Q41" s="591"/>
      <c r="R41" s="592">
        <v>6152874</v>
      </c>
      <c r="S41" s="633"/>
      <c r="T41" s="633"/>
      <c r="U41" s="633"/>
      <c r="V41" s="633"/>
      <c r="W41" s="633"/>
      <c r="X41" s="633"/>
      <c r="Y41" s="636"/>
      <c r="Z41" s="637">
        <v>100</v>
      </c>
      <c r="AA41" s="637"/>
      <c r="AB41" s="637"/>
      <c r="AC41" s="637"/>
      <c r="AD41" s="638">
        <v>3287738</v>
      </c>
      <c r="AE41" s="638"/>
      <c r="AF41" s="638"/>
      <c r="AG41" s="638"/>
      <c r="AH41" s="638"/>
      <c r="AI41" s="638"/>
      <c r="AJ41" s="638"/>
      <c r="AK41" s="638"/>
      <c r="AL41" s="595">
        <v>100</v>
      </c>
      <c r="AM41" s="639"/>
      <c r="AN41" s="639"/>
      <c r="AO41" s="640"/>
      <c r="AQ41" s="641" t="s">
        <v>337</v>
      </c>
      <c r="AR41" s="642"/>
      <c r="AS41" s="642"/>
      <c r="AT41" s="642"/>
      <c r="AU41" s="642"/>
      <c r="AV41" s="642"/>
      <c r="AW41" s="642"/>
      <c r="AX41" s="642"/>
      <c r="AY41" s="643"/>
      <c r="AZ41" s="608">
        <v>88446</v>
      </c>
      <c r="BA41" s="609"/>
      <c r="BB41" s="609"/>
      <c r="BC41" s="609"/>
      <c r="BD41" s="621"/>
      <c r="BE41" s="621"/>
      <c r="BF41" s="644"/>
      <c r="BG41" s="649"/>
      <c r="BH41" s="650"/>
      <c r="BI41" s="650"/>
      <c r="BJ41" s="650"/>
      <c r="BK41" s="650"/>
      <c r="BL41" s="205"/>
      <c r="BM41" s="606" t="s">
        <v>338</v>
      </c>
      <c r="BN41" s="606"/>
      <c r="BO41" s="606"/>
      <c r="BP41" s="606"/>
      <c r="BQ41" s="606"/>
      <c r="BR41" s="606"/>
      <c r="BS41" s="606"/>
      <c r="BT41" s="606"/>
      <c r="BU41" s="607"/>
      <c r="BV41" s="608" t="s">
        <v>121</v>
      </c>
      <c r="BW41" s="609"/>
      <c r="BX41" s="609"/>
      <c r="BY41" s="609"/>
      <c r="BZ41" s="609"/>
      <c r="CA41" s="609"/>
      <c r="CB41" s="645"/>
      <c r="CD41" s="605" t="s">
        <v>339</v>
      </c>
      <c r="CE41" s="606"/>
      <c r="CF41" s="606"/>
      <c r="CG41" s="606"/>
      <c r="CH41" s="606"/>
      <c r="CI41" s="606"/>
      <c r="CJ41" s="606"/>
      <c r="CK41" s="606"/>
      <c r="CL41" s="606"/>
      <c r="CM41" s="606"/>
      <c r="CN41" s="606"/>
      <c r="CO41" s="606"/>
      <c r="CP41" s="606"/>
      <c r="CQ41" s="607"/>
      <c r="CR41" s="608" t="s">
        <v>121</v>
      </c>
      <c r="CS41" s="621"/>
      <c r="CT41" s="621"/>
      <c r="CU41" s="621"/>
      <c r="CV41" s="621"/>
      <c r="CW41" s="621"/>
      <c r="CX41" s="621"/>
      <c r="CY41" s="622"/>
      <c r="CZ41" s="611" t="s">
        <v>121</v>
      </c>
      <c r="DA41" s="623"/>
      <c r="DB41" s="623"/>
      <c r="DC41" s="624"/>
      <c r="DD41" s="614" t="s">
        <v>121</v>
      </c>
      <c r="DE41" s="621"/>
      <c r="DF41" s="621"/>
      <c r="DG41" s="621"/>
      <c r="DH41" s="621"/>
      <c r="DI41" s="621"/>
      <c r="DJ41" s="621"/>
      <c r="DK41" s="622"/>
      <c r="DL41" s="615"/>
      <c r="DM41" s="616"/>
      <c r="DN41" s="616"/>
      <c r="DO41" s="616"/>
      <c r="DP41" s="616"/>
      <c r="DQ41" s="616"/>
      <c r="DR41" s="616"/>
      <c r="DS41" s="616"/>
      <c r="DT41" s="616"/>
      <c r="DU41" s="616"/>
      <c r="DV41" s="617"/>
      <c r="DW41" s="618"/>
      <c r="DX41" s="619"/>
      <c r="DY41" s="619"/>
      <c r="DZ41" s="619"/>
      <c r="EA41" s="619"/>
      <c r="EB41" s="619"/>
      <c r="EC41" s="620"/>
    </row>
    <row r="42" spans="2:133" ht="11.25" customHeight="1" x14ac:dyDescent="0.2">
      <c r="AQ42" s="653" t="s">
        <v>340</v>
      </c>
      <c r="AR42" s="654"/>
      <c r="AS42" s="654"/>
      <c r="AT42" s="654"/>
      <c r="AU42" s="654"/>
      <c r="AV42" s="654"/>
      <c r="AW42" s="654"/>
      <c r="AX42" s="654"/>
      <c r="AY42" s="655"/>
      <c r="AZ42" s="592">
        <v>266221</v>
      </c>
      <c r="BA42" s="633"/>
      <c r="BB42" s="633"/>
      <c r="BC42" s="633"/>
      <c r="BD42" s="593"/>
      <c r="BE42" s="593"/>
      <c r="BF42" s="656"/>
      <c r="BG42" s="651"/>
      <c r="BH42" s="652"/>
      <c r="BI42" s="652"/>
      <c r="BJ42" s="652"/>
      <c r="BK42" s="652"/>
      <c r="BL42" s="206"/>
      <c r="BM42" s="590" t="s">
        <v>341</v>
      </c>
      <c r="BN42" s="590"/>
      <c r="BO42" s="590"/>
      <c r="BP42" s="590"/>
      <c r="BQ42" s="590"/>
      <c r="BR42" s="590"/>
      <c r="BS42" s="590"/>
      <c r="BT42" s="590"/>
      <c r="BU42" s="591"/>
      <c r="BV42" s="592">
        <v>287</v>
      </c>
      <c r="BW42" s="633"/>
      <c r="BX42" s="633"/>
      <c r="BY42" s="633"/>
      <c r="BZ42" s="633"/>
      <c r="CA42" s="633"/>
      <c r="CB42" s="634"/>
      <c r="CD42" s="605" t="s">
        <v>342</v>
      </c>
      <c r="CE42" s="606"/>
      <c r="CF42" s="606"/>
      <c r="CG42" s="606"/>
      <c r="CH42" s="606"/>
      <c r="CI42" s="606"/>
      <c r="CJ42" s="606"/>
      <c r="CK42" s="606"/>
      <c r="CL42" s="606"/>
      <c r="CM42" s="606"/>
      <c r="CN42" s="606"/>
      <c r="CO42" s="606"/>
      <c r="CP42" s="606"/>
      <c r="CQ42" s="607"/>
      <c r="CR42" s="608">
        <v>639858</v>
      </c>
      <c r="CS42" s="621"/>
      <c r="CT42" s="621"/>
      <c r="CU42" s="621"/>
      <c r="CV42" s="621"/>
      <c r="CW42" s="621"/>
      <c r="CX42" s="621"/>
      <c r="CY42" s="622"/>
      <c r="CZ42" s="611">
        <v>11.2</v>
      </c>
      <c r="DA42" s="623"/>
      <c r="DB42" s="623"/>
      <c r="DC42" s="624"/>
      <c r="DD42" s="614">
        <v>271661</v>
      </c>
      <c r="DE42" s="621"/>
      <c r="DF42" s="621"/>
      <c r="DG42" s="621"/>
      <c r="DH42" s="621"/>
      <c r="DI42" s="621"/>
      <c r="DJ42" s="621"/>
      <c r="DK42" s="622"/>
      <c r="DL42" s="615"/>
      <c r="DM42" s="616"/>
      <c r="DN42" s="616"/>
      <c r="DO42" s="616"/>
      <c r="DP42" s="616"/>
      <c r="DQ42" s="616"/>
      <c r="DR42" s="616"/>
      <c r="DS42" s="616"/>
      <c r="DT42" s="616"/>
      <c r="DU42" s="616"/>
      <c r="DV42" s="617"/>
      <c r="DW42" s="618"/>
      <c r="DX42" s="619"/>
      <c r="DY42" s="619"/>
      <c r="DZ42" s="619"/>
      <c r="EA42" s="619"/>
      <c r="EB42" s="619"/>
      <c r="EC42" s="620"/>
    </row>
    <row r="43" spans="2:133" ht="11.25" customHeight="1" x14ac:dyDescent="0.2">
      <c r="B43" s="196" t="s">
        <v>343</v>
      </c>
      <c r="CD43" s="605" t="s">
        <v>344</v>
      </c>
      <c r="CE43" s="606"/>
      <c r="CF43" s="606"/>
      <c r="CG43" s="606"/>
      <c r="CH43" s="606"/>
      <c r="CI43" s="606"/>
      <c r="CJ43" s="606"/>
      <c r="CK43" s="606"/>
      <c r="CL43" s="606"/>
      <c r="CM43" s="606"/>
      <c r="CN43" s="606"/>
      <c r="CO43" s="606"/>
      <c r="CP43" s="606"/>
      <c r="CQ43" s="607"/>
      <c r="CR43" s="608">
        <v>14417</v>
      </c>
      <c r="CS43" s="621"/>
      <c r="CT43" s="621"/>
      <c r="CU43" s="621"/>
      <c r="CV43" s="621"/>
      <c r="CW43" s="621"/>
      <c r="CX43" s="621"/>
      <c r="CY43" s="622"/>
      <c r="CZ43" s="611">
        <v>0.3</v>
      </c>
      <c r="DA43" s="623"/>
      <c r="DB43" s="623"/>
      <c r="DC43" s="624"/>
      <c r="DD43" s="614">
        <v>14417</v>
      </c>
      <c r="DE43" s="621"/>
      <c r="DF43" s="621"/>
      <c r="DG43" s="621"/>
      <c r="DH43" s="621"/>
      <c r="DI43" s="621"/>
      <c r="DJ43" s="621"/>
      <c r="DK43" s="622"/>
      <c r="DL43" s="615"/>
      <c r="DM43" s="616"/>
      <c r="DN43" s="616"/>
      <c r="DO43" s="616"/>
      <c r="DP43" s="616"/>
      <c r="DQ43" s="616"/>
      <c r="DR43" s="616"/>
      <c r="DS43" s="616"/>
      <c r="DT43" s="616"/>
      <c r="DU43" s="616"/>
      <c r="DV43" s="617"/>
      <c r="DW43" s="618"/>
      <c r="DX43" s="619"/>
      <c r="DY43" s="619"/>
      <c r="DZ43" s="619"/>
      <c r="EA43" s="619"/>
      <c r="EB43" s="619"/>
      <c r="EC43" s="620"/>
    </row>
    <row r="44" spans="2:133" ht="11.25" customHeight="1" x14ac:dyDescent="0.2">
      <c r="B44" s="625" t="s">
        <v>345</v>
      </c>
      <c r="C44" s="625"/>
      <c r="D44" s="625"/>
      <c r="E44" s="625"/>
      <c r="F44" s="625"/>
      <c r="G44" s="625"/>
      <c r="H44" s="625"/>
      <c r="I44" s="625"/>
      <c r="J44" s="625"/>
      <c r="K44" s="625"/>
      <c r="L44" s="625"/>
      <c r="M44" s="625"/>
      <c r="N44" s="625"/>
      <c r="O44" s="625"/>
      <c r="P44" s="625"/>
      <c r="Q44" s="625"/>
      <c r="R44" s="625"/>
      <c r="S44" s="625"/>
      <c r="T44" s="625"/>
      <c r="U44" s="625"/>
      <c r="V44" s="625"/>
      <c r="W44" s="625"/>
      <c r="X44" s="625"/>
      <c r="Y44" s="625"/>
      <c r="Z44" s="625"/>
      <c r="AA44" s="625"/>
      <c r="AB44" s="625"/>
      <c r="AC44" s="625"/>
      <c r="AD44" s="625"/>
      <c r="AE44" s="625"/>
      <c r="AF44" s="625"/>
      <c r="AG44" s="625"/>
      <c r="AH44" s="625"/>
      <c r="AI44" s="625"/>
      <c r="AJ44" s="625"/>
      <c r="AK44" s="625"/>
      <c r="AL44" s="625"/>
      <c r="AM44" s="625"/>
      <c r="AN44" s="625"/>
      <c r="AO44" s="625"/>
      <c r="AP44" s="625"/>
      <c r="AQ44" s="625"/>
      <c r="AR44" s="625"/>
      <c r="AS44" s="625"/>
      <c r="AT44" s="625"/>
      <c r="AU44" s="625"/>
      <c r="AV44" s="625"/>
      <c r="AW44" s="625"/>
      <c r="AX44" s="625"/>
      <c r="AY44" s="625"/>
      <c r="AZ44" s="625"/>
      <c r="BA44" s="625"/>
      <c r="BB44" s="625"/>
      <c r="BC44" s="625"/>
      <c r="BD44" s="625"/>
      <c r="BE44" s="625"/>
      <c r="BF44" s="625"/>
      <c r="BG44" s="625"/>
      <c r="BH44" s="625"/>
      <c r="BI44" s="625"/>
      <c r="BJ44" s="625"/>
      <c r="BK44" s="625"/>
      <c r="BL44" s="625"/>
      <c r="BM44" s="625"/>
      <c r="BN44" s="625"/>
      <c r="BO44" s="625"/>
      <c r="BP44" s="625"/>
      <c r="BQ44" s="625"/>
      <c r="BR44" s="625"/>
      <c r="BS44" s="625"/>
      <c r="BT44" s="625"/>
      <c r="BU44" s="625"/>
      <c r="BV44" s="625"/>
      <c r="BW44" s="625"/>
      <c r="BX44" s="625"/>
      <c r="BY44" s="625"/>
      <c r="BZ44" s="625"/>
      <c r="CA44" s="625"/>
      <c r="CB44" s="625"/>
      <c r="CC44" s="626"/>
      <c r="CD44" s="627" t="s">
        <v>293</v>
      </c>
      <c r="CE44" s="628"/>
      <c r="CF44" s="605" t="s">
        <v>346</v>
      </c>
      <c r="CG44" s="606"/>
      <c r="CH44" s="606"/>
      <c r="CI44" s="606"/>
      <c r="CJ44" s="606"/>
      <c r="CK44" s="606"/>
      <c r="CL44" s="606"/>
      <c r="CM44" s="606"/>
      <c r="CN44" s="606"/>
      <c r="CO44" s="606"/>
      <c r="CP44" s="606"/>
      <c r="CQ44" s="607"/>
      <c r="CR44" s="608">
        <v>639848</v>
      </c>
      <c r="CS44" s="609"/>
      <c r="CT44" s="609"/>
      <c r="CU44" s="609"/>
      <c r="CV44" s="609"/>
      <c r="CW44" s="609"/>
      <c r="CX44" s="609"/>
      <c r="CY44" s="610"/>
      <c r="CZ44" s="611">
        <v>11.2</v>
      </c>
      <c r="DA44" s="612"/>
      <c r="DB44" s="612"/>
      <c r="DC44" s="613"/>
      <c r="DD44" s="614">
        <v>271651</v>
      </c>
      <c r="DE44" s="609"/>
      <c r="DF44" s="609"/>
      <c r="DG44" s="609"/>
      <c r="DH44" s="609"/>
      <c r="DI44" s="609"/>
      <c r="DJ44" s="609"/>
      <c r="DK44" s="610"/>
      <c r="DL44" s="615"/>
      <c r="DM44" s="616"/>
      <c r="DN44" s="616"/>
      <c r="DO44" s="616"/>
      <c r="DP44" s="616"/>
      <c r="DQ44" s="616"/>
      <c r="DR44" s="616"/>
      <c r="DS44" s="616"/>
      <c r="DT44" s="616"/>
      <c r="DU44" s="616"/>
      <c r="DV44" s="617"/>
      <c r="DW44" s="618"/>
      <c r="DX44" s="619"/>
      <c r="DY44" s="619"/>
      <c r="DZ44" s="619"/>
      <c r="EA44" s="619"/>
      <c r="EB44" s="619"/>
      <c r="EC44" s="620"/>
    </row>
    <row r="45" spans="2:133" ht="11.25" customHeight="1" x14ac:dyDescent="0.2">
      <c r="B45" s="625" t="s">
        <v>347</v>
      </c>
      <c r="C45" s="625"/>
      <c r="D45" s="625"/>
      <c r="E45" s="625"/>
      <c r="F45" s="625"/>
      <c r="G45" s="625"/>
      <c r="H45" s="625"/>
      <c r="I45" s="625"/>
      <c r="J45" s="625"/>
      <c r="K45" s="625"/>
      <c r="L45" s="625"/>
      <c r="M45" s="625"/>
      <c r="N45" s="625"/>
      <c r="O45" s="625"/>
      <c r="P45" s="625"/>
      <c r="Q45" s="625"/>
      <c r="R45" s="625"/>
      <c r="S45" s="625"/>
      <c r="T45" s="625"/>
      <c r="U45" s="625"/>
      <c r="V45" s="625"/>
      <c r="W45" s="625"/>
      <c r="X45" s="625"/>
      <c r="Y45" s="625"/>
      <c r="Z45" s="625"/>
      <c r="AA45" s="625"/>
      <c r="AB45" s="625"/>
      <c r="AC45" s="625"/>
      <c r="AD45" s="625"/>
      <c r="AE45" s="625"/>
      <c r="AF45" s="625"/>
      <c r="AG45" s="625"/>
      <c r="AH45" s="625"/>
      <c r="AI45" s="625"/>
      <c r="AJ45" s="625"/>
      <c r="AK45" s="625"/>
      <c r="AL45" s="625"/>
      <c r="AM45" s="625"/>
      <c r="AN45" s="625"/>
      <c r="AO45" s="625"/>
      <c r="AP45" s="625"/>
      <c r="AQ45" s="625"/>
      <c r="AR45" s="625"/>
      <c r="AS45" s="625"/>
      <c r="AT45" s="625"/>
      <c r="AU45" s="625"/>
      <c r="AV45" s="625"/>
      <c r="AW45" s="625"/>
      <c r="AX45" s="625"/>
      <c r="AY45" s="625"/>
      <c r="AZ45" s="625"/>
      <c r="BA45" s="625"/>
      <c r="BB45" s="625"/>
      <c r="BC45" s="625"/>
      <c r="BD45" s="625"/>
      <c r="BE45" s="625"/>
      <c r="BF45" s="625"/>
      <c r="BG45" s="625"/>
      <c r="BH45" s="625"/>
      <c r="BI45" s="625"/>
      <c r="BJ45" s="625"/>
      <c r="BK45" s="625"/>
      <c r="BL45" s="625"/>
      <c r="BM45" s="625"/>
      <c r="BN45" s="625"/>
      <c r="BO45" s="625"/>
      <c r="BP45" s="625"/>
      <c r="BQ45" s="625"/>
      <c r="BR45" s="625"/>
      <c r="BS45" s="625"/>
      <c r="BT45" s="625"/>
      <c r="BU45" s="625"/>
      <c r="BV45" s="625"/>
      <c r="BW45" s="625"/>
      <c r="BX45" s="625"/>
      <c r="BY45" s="625"/>
      <c r="BZ45" s="625"/>
      <c r="CA45" s="625"/>
      <c r="CB45" s="625"/>
      <c r="CC45" s="626"/>
      <c r="CD45" s="629"/>
      <c r="CE45" s="630"/>
      <c r="CF45" s="605" t="s">
        <v>348</v>
      </c>
      <c r="CG45" s="606"/>
      <c r="CH45" s="606"/>
      <c r="CI45" s="606"/>
      <c r="CJ45" s="606"/>
      <c r="CK45" s="606"/>
      <c r="CL45" s="606"/>
      <c r="CM45" s="606"/>
      <c r="CN45" s="606"/>
      <c r="CO45" s="606"/>
      <c r="CP45" s="606"/>
      <c r="CQ45" s="607"/>
      <c r="CR45" s="608">
        <v>24599</v>
      </c>
      <c r="CS45" s="621"/>
      <c r="CT45" s="621"/>
      <c r="CU45" s="621"/>
      <c r="CV45" s="621"/>
      <c r="CW45" s="621"/>
      <c r="CX45" s="621"/>
      <c r="CY45" s="622"/>
      <c r="CZ45" s="611">
        <v>0.4</v>
      </c>
      <c r="DA45" s="623"/>
      <c r="DB45" s="623"/>
      <c r="DC45" s="624"/>
      <c r="DD45" s="614" t="s">
        <v>121</v>
      </c>
      <c r="DE45" s="621"/>
      <c r="DF45" s="621"/>
      <c r="DG45" s="621"/>
      <c r="DH45" s="621"/>
      <c r="DI45" s="621"/>
      <c r="DJ45" s="621"/>
      <c r="DK45" s="622"/>
      <c r="DL45" s="615"/>
      <c r="DM45" s="616"/>
      <c r="DN45" s="616"/>
      <c r="DO45" s="616"/>
      <c r="DP45" s="616"/>
      <c r="DQ45" s="616"/>
      <c r="DR45" s="616"/>
      <c r="DS45" s="616"/>
      <c r="DT45" s="616"/>
      <c r="DU45" s="616"/>
      <c r="DV45" s="617"/>
      <c r="DW45" s="618"/>
      <c r="DX45" s="619"/>
      <c r="DY45" s="619"/>
      <c r="DZ45" s="619"/>
      <c r="EA45" s="619"/>
      <c r="EB45" s="619"/>
      <c r="EC45" s="620"/>
    </row>
    <row r="46" spans="2:133" ht="11.25" customHeight="1" x14ac:dyDescent="0.2">
      <c r="B46" s="207"/>
      <c r="CD46" s="629"/>
      <c r="CE46" s="630"/>
      <c r="CF46" s="605" t="s">
        <v>349</v>
      </c>
      <c r="CG46" s="606"/>
      <c r="CH46" s="606"/>
      <c r="CI46" s="606"/>
      <c r="CJ46" s="606"/>
      <c r="CK46" s="606"/>
      <c r="CL46" s="606"/>
      <c r="CM46" s="606"/>
      <c r="CN46" s="606"/>
      <c r="CO46" s="606"/>
      <c r="CP46" s="606"/>
      <c r="CQ46" s="607"/>
      <c r="CR46" s="608">
        <v>479004</v>
      </c>
      <c r="CS46" s="609"/>
      <c r="CT46" s="609"/>
      <c r="CU46" s="609"/>
      <c r="CV46" s="609"/>
      <c r="CW46" s="609"/>
      <c r="CX46" s="609"/>
      <c r="CY46" s="610"/>
      <c r="CZ46" s="611">
        <v>8.4</v>
      </c>
      <c r="DA46" s="612"/>
      <c r="DB46" s="612"/>
      <c r="DC46" s="613"/>
      <c r="DD46" s="614">
        <v>237806</v>
      </c>
      <c r="DE46" s="609"/>
      <c r="DF46" s="609"/>
      <c r="DG46" s="609"/>
      <c r="DH46" s="609"/>
      <c r="DI46" s="609"/>
      <c r="DJ46" s="609"/>
      <c r="DK46" s="610"/>
      <c r="DL46" s="615"/>
      <c r="DM46" s="616"/>
      <c r="DN46" s="616"/>
      <c r="DO46" s="616"/>
      <c r="DP46" s="616"/>
      <c r="DQ46" s="616"/>
      <c r="DR46" s="616"/>
      <c r="DS46" s="616"/>
      <c r="DT46" s="616"/>
      <c r="DU46" s="616"/>
      <c r="DV46" s="617"/>
      <c r="DW46" s="618"/>
      <c r="DX46" s="619"/>
      <c r="DY46" s="619"/>
      <c r="DZ46" s="619"/>
      <c r="EA46" s="619"/>
      <c r="EB46" s="619"/>
      <c r="EC46" s="620"/>
    </row>
    <row r="47" spans="2:133" ht="11.25" customHeight="1" x14ac:dyDescent="0.2">
      <c r="B47" s="207"/>
      <c r="CD47" s="629"/>
      <c r="CE47" s="630"/>
      <c r="CF47" s="605" t="s">
        <v>350</v>
      </c>
      <c r="CG47" s="606"/>
      <c r="CH47" s="606"/>
      <c r="CI47" s="606"/>
      <c r="CJ47" s="606"/>
      <c r="CK47" s="606"/>
      <c r="CL47" s="606"/>
      <c r="CM47" s="606"/>
      <c r="CN47" s="606"/>
      <c r="CO47" s="606"/>
      <c r="CP47" s="606"/>
      <c r="CQ47" s="607"/>
      <c r="CR47" s="608">
        <v>10</v>
      </c>
      <c r="CS47" s="621"/>
      <c r="CT47" s="621"/>
      <c r="CU47" s="621"/>
      <c r="CV47" s="621"/>
      <c r="CW47" s="621"/>
      <c r="CX47" s="621"/>
      <c r="CY47" s="622"/>
      <c r="CZ47" s="611">
        <v>0</v>
      </c>
      <c r="DA47" s="623"/>
      <c r="DB47" s="623"/>
      <c r="DC47" s="624"/>
      <c r="DD47" s="614">
        <v>10</v>
      </c>
      <c r="DE47" s="621"/>
      <c r="DF47" s="621"/>
      <c r="DG47" s="621"/>
      <c r="DH47" s="621"/>
      <c r="DI47" s="621"/>
      <c r="DJ47" s="621"/>
      <c r="DK47" s="622"/>
      <c r="DL47" s="615"/>
      <c r="DM47" s="616"/>
      <c r="DN47" s="616"/>
      <c r="DO47" s="616"/>
      <c r="DP47" s="616"/>
      <c r="DQ47" s="616"/>
      <c r="DR47" s="616"/>
      <c r="DS47" s="616"/>
      <c r="DT47" s="616"/>
      <c r="DU47" s="616"/>
      <c r="DV47" s="617"/>
      <c r="DW47" s="618"/>
      <c r="DX47" s="619"/>
      <c r="DY47" s="619"/>
      <c r="DZ47" s="619"/>
      <c r="EA47" s="619"/>
      <c r="EB47" s="619"/>
      <c r="EC47" s="620"/>
    </row>
    <row r="48" spans="2:133" ht="11" x14ac:dyDescent="0.2">
      <c r="B48" s="207"/>
      <c r="CD48" s="631"/>
      <c r="CE48" s="632"/>
      <c r="CF48" s="605" t="s">
        <v>351</v>
      </c>
      <c r="CG48" s="606"/>
      <c r="CH48" s="606"/>
      <c r="CI48" s="606"/>
      <c r="CJ48" s="606"/>
      <c r="CK48" s="606"/>
      <c r="CL48" s="606"/>
      <c r="CM48" s="606"/>
      <c r="CN48" s="606"/>
      <c r="CO48" s="606"/>
      <c r="CP48" s="606"/>
      <c r="CQ48" s="607"/>
      <c r="CR48" s="608" t="s">
        <v>121</v>
      </c>
      <c r="CS48" s="609"/>
      <c r="CT48" s="609"/>
      <c r="CU48" s="609"/>
      <c r="CV48" s="609"/>
      <c r="CW48" s="609"/>
      <c r="CX48" s="609"/>
      <c r="CY48" s="610"/>
      <c r="CZ48" s="611" t="s">
        <v>121</v>
      </c>
      <c r="DA48" s="612"/>
      <c r="DB48" s="612"/>
      <c r="DC48" s="613"/>
      <c r="DD48" s="614" t="s">
        <v>121</v>
      </c>
      <c r="DE48" s="609"/>
      <c r="DF48" s="609"/>
      <c r="DG48" s="609"/>
      <c r="DH48" s="609"/>
      <c r="DI48" s="609"/>
      <c r="DJ48" s="609"/>
      <c r="DK48" s="610"/>
      <c r="DL48" s="615"/>
      <c r="DM48" s="616"/>
      <c r="DN48" s="616"/>
      <c r="DO48" s="616"/>
      <c r="DP48" s="616"/>
      <c r="DQ48" s="616"/>
      <c r="DR48" s="616"/>
      <c r="DS48" s="616"/>
      <c r="DT48" s="616"/>
      <c r="DU48" s="616"/>
      <c r="DV48" s="617"/>
      <c r="DW48" s="618"/>
      <c r="DX48" s="619"/>
      <c r="DY48" s="619"/>
      <c r="DZ48" s="619"/>
      <c r="EA48" s="619"/>
      <c r="EB48" s="619"/>
      <c r="EC48" s="620"/>
    </row>
    <row r="49" spans="2:133" ht="11.25" customHeight="1" x14ac:dyDescent="0.2">
      <c r="B49" s="207"/>
      <c r="CD49" s="589" t="s">
        <v>352</v>
      </c>
      <c r="CE49" s="590"/>
      <c r="CF49" s="590"/>
      <c r="CG49" s="590"/>
      <c r="CH49" s="590"/>
      <c r="CI49" s="590"/>
      <c r="CJ49" s="590"/>
      <c r="CK49" s="590"/>
      <c r="CL49" s="590"/>
      <c r="CM49" s="590"/>
      <c r="CN49" s="590"/>
      <c r="CO49" s="590"/>
      <c r="CP49" s="590"/>
      <c r="CQ49" s="591"/>
      <c r="CR49" s="592">
        <v>5696112</v>
      </c>
      <c r="CS49" s="593"/>
      <c r="CT49" s="593"/>
      <c r="CU49" s="593"/>
      <c r="CV49" s="593"/>
      <c r="CW49" s="593"/>
      <c r="CX49" s="593"/>
      <c r="CY49" s="594"/>
      <c r="CZ49" s="595">
        <v>100</v>
      </c>
      <c r="DA49" s="596"/>
      <c r="DB49" s="596"/>
      <c r="DC49" s="597"/>
      <c r="DD49" s="598">
        <v>3351885</v>
      </c>
      <c r="DE49" s="593"/>
      <c r="DF49" s="593"/>
      <c r="DG49" s="593"/>
      <c r="DH49" s="593"/>
      <c r="DI49" s="593"/>
      <c r="DJ49" s="593"/>
      <c r="DK49" s="594"/>
      <c r="DL49" s="599"/>
      <c r="DM49" s="600"/>
      <c r="DN49" s="600"/>
      <c r="DO49" s="600"/>
      <c r="DP49" s="600"/>
      <c r="DQ49" s="600"/>
      <c r="DR49" s="600"/>
      <c r="DS49" s="600"/>
      <c r="DT49" s="600"/>
      <c r="DU49" s="600"/>
      <c r="DV49" s="601"/>
      <c r="DW49" s="602"/>
      <c r="DX49" s="603"/>
      <c r="DY49" s="603"/>
      <c r="DZ49" s="603"/>
      <c r="EA49" s="603"/>
      <c r="EB49" s="603"/>
      <c r="EC49" s="604"/>
    </row>
  </sheetData>
  <sheetProtection algorithmName="SHA-512" hashValue="4+BH+NRPbPdT13V+pAcBwNG6OKtviwC2Uldb++xbvJnZi5yGpJXakjJOWGCKBYr4GLjOsGN9qskZMpKiU6w4Mg==" saltValue="SLzpBRdF9xOrBIl4ITjXRQ=="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S25:CB25"/>
    <mergeCell ref="CD25:CQ25"/>
    <mergeCell ref="CR25:CY25"/>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CZ25:DC25"/>
    <mergeCell ref="DD25:DK25"/>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R26:Y26"/>
    <mergeCell ref="Z26:AC26"/>
    <mergeCell ref="AD26:AK26"/>
    <mergeCell ref="AL26:AO26"/>
    <mergeCell ref="AP26:BF26"/>
    <mergeCell ref="BG26:BN26"/>
    <mergeCell ref="BO26:BR26"/>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Normal="100" zoomScaleSheetLayoutView="70" workbookViewId="0"/>
  </sheetViews>
  <sheetFormatPr defaultColWidth="0" defaultRowHeight="13" zeroHeight="1" x14ac:dyDescent="0.2"/>
  <cols>
    <col min="1" max="130" width="2.81640625" style="213" customWidth="1"/>
    <col min="131" max="131" width="1.63281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1077" t="s">
        <v>353</v>
      </c>
      <c r="B2" s="1077"/>
      <c r="C2" s="1077"/>
      <c r="D2" s="1077"/>
      <c r="E2" s="1077"/>
      <c r="F2" s="1077"/>
      <c r="G2" s="1077"/>
      <c r="H2" s="1077"/>
      <c r="I2" s="1077"/>
      <c r="J2" s="1077"/>
      <c r="K2" s="1077"/>
      <c r="L2" s="1077"/>
      <c r="M2" s="1077"/>
      <c r="N2" s="1077"/>
      <c r="O2" s="1077"/>
      <c r="P2" s="1077"/>
      <c r="Q2" s="1077"/>
      <c r="R2" s="1077"/>
      <c r="S2" s="1077"/>
      <c r="T2" s="1077"/>
      <c r="U2" s="1077"/>
      <c r="V2" s="1077"/>
      <c r="W2" s="1077"/>
      <c r="X2" s="1077"/>
      <c r="Y2" s="1077"/>
      <c r="Z2" s="1077"/>
      <c r="AA2" s="1077"/>
      <c r="AB2" s="1077"/>
      <c r="AC2" s="1077"/>
      <c r="AD2" s="1077"/>
      <c r="AE2" s="1077"/>
      <c r="AF2" s="1077"/>
      <c r="AG2" s="1077"/>
      <c r="AH2" s="1077"/>
      <c r="AI2" s="1077"/>
      <c r="AJ2" s="1077"/>
      <c r="AK2" s="1077"/>
      <c r="AL2" s="1077"/>
      <c r="AM2" s="1077"/>
      <c r="AN2" s="1077"/>
      <c r="AO2" s="1077"/>
      <c r="AP2" s="1077"/>
      <c r="AQ2" s="1077"/>
      <c r="AR2" s="1077"/>
      <c r="AS2" s="1077"/>
      <c r="AT2" s="1077"/>
      <c r="AU2" s="1077"/>
      <c r="AV2" s="1077"/>
      <c r="AW2" s="1077"/>
      <c r="AX2" s="1077"/>
      <c r="AY2" s="1077"/>
      <c r="AZ2" s="1077"/>
      <c r="BA2" s="1077"/>
      <c r="BB2" s="1077"/>
      <c r="BC2" s="1077"/>
      <c r="BD2" s="1077"/>
      <c r="BE2" s="1077"/>
      <c r="BF2" s="1077"/>
      <c r="BG2" s="1077"/>
      <c r="BH2" s="1077"/>
      <c r="BI2" s="1077"/>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078" t="s">
        <v>354</v>
      </c>
      <c r="DK2" s="1079"/>
      <c r="DL2" s="1079"/>
      <c r="DM2" s="1079"/>
      <c r="DN2" s="1079"/>
      <c r="DO2" s="1080"/>
      <c r="DP2" s="210"/>
      <c r="DQ2" s="1078" t="s">
        <v>355</v>
      </c>
      <c r="DR2" s="1079"/>
      <c r="DS2" s="1079"/>
      <c r="DT2" s="1079"/>
      <c r="DU2" s="1079"/>
      <c r="DV2" s="1079"/>
      <c r="DW2" s="1079"/>
      <c r="DX2" s="1079"/>
      <c r="DY2" s="1079"/>
      <c r="DZ2" s="1080"/>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1046" t="s">
        <v>356</v>
      </c>
      <c r="B4" s="1046"/>
      <c r="C4" s="1046"/>
      <c r="D4" s="1046"/>
      <c r="E4" s="1046"/>
      <c r="F4" s="1046"/>
      <c r="G4" s="1046"/>
      <c r="H4" s="1046"/>
      <c r="I4" s="1046"/>
      <c r="J4" s="1046"/>
      <c r="K4" s="1046"/>
      <c r="L4" s="1046"/>
      <c r="M4" s="1046"/>
      <c r="N4" s="1046"/>
      <c r="O4" s="1046"/>
      <c r="P4" s="1046"/>
      <c r="Q4" s="1046"/>
      <c r="R4" s="1046"/>
      <c r="S4" s="1046"/>
      <c r="T4" s="1046"/>
      <c r="U4" s="1046"/>
      <c r="V4" s="1046"/>
      <c r="W4" s="1046"/>
      <c r="X4" s="1046"/>
      <c r="Y4" s="1046"/>
      <c r="Z4" s="1046"/>
      <c r="AA4" s="1046"/>
      <c r="AB4" s="1046"/>
      <c r="AC4" s="1046"/>
      <c r="AD4" s="1046"/>
      <c r="AE4" s="1046"/>
      <c r="AF4" s="1046"/>
      <c r="AG4" s="1046"/>
      <c r="AH4" s="1046"/>
      <c r="AI4" s="1046"/>
      <c r="AJ4" s="1046"/>
      <c r="AK4" s="1046"/>
      <c r="AL4" s="1046"/>
      <c r="AM4" s="1046"/>
      <c r="AN4" s="1046"/>
      <c r="AO4" s="1046"/>
      <c r="AP4" s="1046"/>
      <c r="AQ4" s="1046"/>
      <c r="AR4" s="1046"/>
      <c r="AS4" s="1046"/>
      <c r="AT4" s="1046"/>
      <c r="AU4" s="1046"/>
      <c r="AV4" s="1046"/>
      <c r="AW4" s="1046"/>
      <c r="AX4" s="1046"/>
      <c r="AY4" s="1046"/>
      <c r="AZ4" s="214"/>
      <c r="BA4" s="214"/>
      <c r="BB4" s="214"/>
      <c r="BC4" s="214"/>
      <c r="BD4" s="214"/>
      <c r="BE4" s="215"/>
      <c r="BF4" s="215"/>
      <c r="BG4" s="215"/>
      <c r="BH4" s="215"/>
      <c r="BI4" s="215"/>
      <c r="BJ4" s="215"/>
      <c r="BK4" s="215"/>
      <c r="BL4" s="215"/>
      <c r="BM4" s="215"/>
      <c r="BN4" s="215"/>
      <c r="BO4" s="215"/>
      <c r="BP4" s="215"/>
      <c r="BQ4" s="717" t="s">
        <v>357</v>
      </c>
      <c r="BR4" s="717"/>
      <c r="BS4" s="717"/>
      <c r="BT4" s="717"/>
      <c r="BU4" s="717"/>
      <c r="BV4" s="717"/>
      <c r="BW4" s="717"/>
      <c r="BX4" s="717"/>
      <c r="BY4" s="717"/>
      <c r="BZ4" s="717"/>
      <c r="CA4" s="717"/>
      <c r="CB4" s="717"/>
      <c r="CC4" s="717"/>
      <c r="CD4" s="717"/>
      <c r="CE4" s="717"/>
      <c r="CF4" s="717"/>
      <c r="CG4" s="717"/>
      <c r="CH4" s="717"/>
      <c r="CI4" s="717"/>
      <c r="CJ4" s="717"/>
      <c r="CK4" s="717"/>
      <c r="CL4" s="717"/>
      <c r="CM4" s="717"/>
      <c r="CN4" s="717"/>
      <c r="CO4" s="717"/>
      <c r="CP4" s="717"/>
      <c r="CQ4" s="717"/>
      <c r="CR4" s="717"/>
      <c r="CS4" s="717"/>
      <c r="CT4" s="717"/>
      <c r="CU4" s="717"/>
      <c r="CV4" s="717"/>
      <c r="CW4" s="717"/>
      <c r="CX4" s="717"/>
      <c r="CY4" s="717"/>
      <c r="CZ4" s="717"/>
      <c r="DA4" s="717"/>
      <c r="DB4" s="717"/>
      <c r="DC4" s="717"/>
      <c r="DD4" s="717"/>
      <c r="DE4" s="717"/>
      <c r="DF4" s="717"/>
      <c r="DG4" s="717"/>
      <c r="DH4" s="717"/>
      <c r="DI4" s="717"/>
      <c r="DJ4" s="717"/>
      <c r="DK4" s="717"/>
      <c r="DL4" s="717"/>
      <c r="DM4" s="717"/>
      <c r="DN4" s="717"/>
      <c r="DO4" s="717"/>
      <c r="DP4" s="717"/>
      <c r="DQ4" s="717"/>
      <c r="DR4" s="717"/>
      <c r="DS4" s="717"/>
      <c r="DT4" s="717"/>
      <c r="DU4" s="717"/>
      <c r="DV4" s="717"/>
      <c r="DW4" s="717"/>
      <c r="DX4" s="717"/>
      <c r="DY4" s="717"/>
      <c r="DZ4" s="717"/>
      <c r="EA4" s="216"/>
    </row>
    <row r="5" spans="1:131" s="217" customFormat="1" ht="26.25" customHeight="1" x14ac:dyDescent="0.2">
      <c r="A5" s="982" t="s">
        <v>358</v>
      </c>
      <c r="B5" s="983"/>
      <c r="C5" s="983"/>
      <c r="D5" s="983"/>
      <c r="E5" s="983"/>
      <c r="F5" s="983"/>
      <c r="G5" s="983"/>
      <c r="H5" s="983"/>
      <c r="I5" s="983"/>
      <c r="J5" s="983"/>
      <c r="K5" s="983"/>
      <c r="L5" s="983"/>
      <c r="M5" s="983"/>
      <c r="N5" s="983"/>
      <c r="O5" s="983"/>
      <c r="P5" s="984"/>
      <c r="Q5" s="988" t="s">
        <v>359</v>
      </c>
      <c r="R5" s="989"/>
      <c r="S5" s="989"/>
      <c r="T5" s="989"/>
      <c r="U5" s="990"/>
      <c r="V5" s="988" t="s">
        <v>360</v>
      </c>
      <c r="W5" s="989"/>
      <c r="X5" s="989"/>
      <c r="Y5" s="989"/>
      <c r="Z5" s="990"/>
      <c r="AA5" s="988" t="s">
        <v>361</v>
      </c>
      <c r="AB5" s="989"/>
      <c r="AC5" s="989"/>
      <c r="AD5" s="989"/>
      <c r="AE5" s="989"/>
      <c r="AF5" s="1081" t="s">
        <v>362</v>
      </c>
      <c r="AG5" s="989"/>
      <c r="AH5" s="989"/>
      <c r="AI5" s="989"/>
      <c r="AJ5" s="1002"/>
      <c r="AK5" s="989" t="s">
        <v>363</v>
      </c>
      <c r="AL5" s="989"/>
      <c r="AM5" s="989"/>
      <c r="AN5" s="989"/>
      <c r="AO5" s="990"/>
      <c r="AP5" s="988" t="s">
        <v>364</v>
      </c>
      <c r="AQ5" s="989"/>
      <c r="AR5" s="989"/>
      <c r="AS5" s="989"/>
      <c r="AT5" s="990"/>
      <c r="AU5" s="988" t="s">
        <v>365</v>
      </c>
      <c r="AV5" s="989"/>
      <c r="AW5" s="989"/>
      <c r="AX5" s="989"/>
      <c r="AY5" s="1002"/>
      <c r="AZ5" s="214"/>
      <c r="BA5" s="214"/>
      <c r="BB5" s="214"/>
      <c r="BC5" s="214"/>
      <c r="BD5" s="214"/>
      <c r="BE5" s="215"/>
      <c r="BF5" s="215"/>
      <c r="BG5" s="215"/>
      <c r="BH5" s="215"/>
      <c r="BI5" s="215"/>
      <c r="BJ5" s="215"/>
      <c r="BK5" s="215"/>
      <c r="BL5" s="215"/>
      <c r="BM5" s="215"/>
      <c r="BN5" s="215"/>
      <c r="BO5" s="215"/>
      <c r="BP5" s="215"/>
      <c r="BQ5" s="982" t="s">
        <v>366</v>
      </c>
      <c r="BR5" s="983"/>
      <c r="BS5" s="983"/>
      <c r="BT5" s="983"/>
      <c r="BU5" s="983"/>
      <c r="BV5" s="983"/>
      <c r="BW5" s="983"/>
      <c r="BX5" s="983"/>
      <c r="BY5" s="983"/>
      <c r="BZ5" s="983"/>
      <c r="CA5" s="983"/>
      <c r="CB5" s="983"/>
      <c r="CC5" s="983"/>
      <c r="CD5" s="983"/>
      <c r="CE5" s="983"/>
      <c r="CF5" s="983"/>
      <c r="CG5" s="984"/>
      <c r="CH5" s="988" t="s">
        <v>367</v>
      </c>
      <c r="CI5" s="989"/>
      <c r="CJ5" s="989"/>
      <c r="CK5" s="989"/>
      <c r="CL5" s="990"/>
      <c r="CM5" s="988" t="s">
        <v>368</v>
      </c>
      <c r="CN5" s="989"/>
      <c r="CO5" s="989"/>
      <c r="CP5" s="989"/>
      <c r="CQ5" s="990"/>
      <c r="CR5" s="988" t="s">
        <v>369</v>
      </c>
      <c r="CS5" s="989"/>
      <c r="CT5" s="989"/>
      <c r="CU5" s="989"/>
      <c r="CV5" s="990"/>
      <c r="CW5" s="988" t="s">
        <v>370</v>
      </c>
      <c r="CX5" s="989"/>
      <c r="CY5" s="989"/>
      <c r="CZ5" s="989"/>
      <c r="DA5" s="990"/>
      <c r="DB5" s="988" t="s">
        <v>371</v>
      </c>
      <c r="DC5" s="989"/>
      <c r="DD5" s="989"/>
      <c r="DE5" s="989"/>
      <c r="DF5" s="990"/>
      <c r="DG5" s="1071" t="s">
        <v>372</v>
      </c>
      <c r="DH5" s="1072"/>
      <c r="DI5" s="1072"/>
      <c r="DJ5" s="1072"/>
      <c r="DK5" s="1073"/>
      <c r="DL5" s="1071" t="s">
        <v>373</v>
      </c>
      <c r="DM5" s="1072"/>
      <c r="DN5" s="1072"/>
      <c r="DO5" s="1072"/>
      <c r="DP5" s="1073"/>
      <c r="DQ5" s="988" t="s">
        <v>374</v>
      </c>
      <c r="DR5" s="989"/>
      <c r="DS5" s="989"/>
      <c r="DT5" s="989"/>
      <c r="DU5" s="990"/>
      <c r="DV5" s="988" t="s">
        <v>365</v>
      </c>
      <c r="DW5" s="989"/>
      <c r="DX5" s="989"/>
      <c r="DY5" s="989"/>
      <c r="DZ5" s="1002"/>
      <c r="EA5" s="216"/>
    </row>
    <row r="6" spans="1:131" s="217" customFormat="1" ht="26.25" customHeight="1" thickBot="1" x14ac:dyDescent="0.25">
      <c r="A6" s="985"/>
      <c r="B6" s="986"/>
      <c r="C6" s="986"/>
      <c r="D6" s="986"/>
      <c r="E6" s="986"/>
      <c r="F6" s="986"/>
      <c r="G6" s="986"/>
      <c r="H6" s="986"/>
      <c r="I6" s="986"/>
      <c r="J6" s="986"/>
      <c r="K6" s="986"/>
      <c r="L6" s="986"/>
      <c r="M6" s="986"/>
      <c r="N6" s="986"/>
      <c r="O6" s="986"/>
      <c r="P6" s="987"/>
      <c r="Q6" s="991"/>
      <c r="R6" s="992"/>
      <c r="S6" s="992"/>
      <c r="T6" s="992"/>
      <c r="U6" s="993"/>
      <c r="V6" s="991"/>
      <c r="W6" s="992"/>
      <c r="X6" s="992"/>
      <c r="Y6" s="992"/>
      <c r="Z6" s="993"/>
      <c r="AA6" s="991"/>
      <c r="AB6" s="992"/>
      <c r="AC6" s="992"/>
      <c r="AD6" s="992"/>
      <c r="AE6" s="992"/>
      <c r="AF6" s="1082"/>
      <c r="AG6" s="992"/>
      <c r="AH6" s="992"/>
      <c r="AI6" s="992"/>
      <c r="AJ6" s="1003"/>
      <c r="AK6" s="992"/>
      <c r="AL6" s="992"/>
      <c r="AM6" s="992"/>
      <c r="AN6" s="992"/>
      <c r="AO6" s="993"/>
      <c r="AP6" s="991"/>
      <c r="AQ6" s="992"/>
      <c r="AR6" s="992"/>
      <c r="AS6" s="992"/>
      <c r="AT6" s="993"/>
      <c r="AU6" s="991"/>
      <c r="AV6" s="992"/>
      <c r="AW6" s="992"/>
      <c r="AX6" s="992"/>
      <c r="AY6" s="1003"/>
      <c r="AZ6" s="214"/>
      <c r="BA6" s="214"/>
      <c r="BB6" s="214"/>
      <c r="BC6" s="214"/>
      <c r="BD6" s="214"/>
      <c r="BE6" s="215"/>
      <c r="BF6" s="215"/>
      <c r="BG6" s="215"/>
      <c r="BH6" s="215"/>
      <c r="BI6" s="215"/>
      <c r="BJ6" s="215"/>
      <c r="BK6" s="215"/>
      <c r="BL6" s="215"/>
      <c r="BM6" s="215"/>
      <c r="BN6" s="215"/>
      <c r="BO6" s="215"/>
      <c r="BP6" s="215"/>
      <c r="BQ6" s="985"/>
      <c r="BR6" s="986"/>
      <c r="BS6" s="986"/>
      <c r="BT6" s="986"/>
      <c r="BU6" s="986"/>
      <c r="BV6" s="986"/>
      <c r="BW6" s="986"/>
      <c r="BX6" s="986"/>
      <c r="BY6" s="986"/>
      <c r="BZ6" s="986"/>
      <c r="CA6" s="986"/>
      <c r="CB6" s="986"/>
      <c r="CC6" s="986"/>
      <c r="CD6" s="986"/>
      <c r="CE6" s="986"/>
      <c r="CF6" s="986"/>
      <c r="CG6" s="987"/>
      <c r="CH6" s="991"/>
      <c r="CI6" s="992"/>
      <c r="CJ6" s="992"/>
      <c r="CK6" s="992"/>
      <c r="CL6" s="993"/>
      <c r="CM6" s="991"/>
      <c r="CN6" s="992"/>
      <c r="CO6" s="992"/>
      <c r="CP6" s="992"/>
      <c r="CQ6" s="993"/>
      <c r="CR6" s="991"/>
      <c r="CS6" s="992"/>
      <c r="CT6" s="992"/>
      <c r="CU6" s="992"/>
      <c r="CV6" s="993"/>
      <c r="CW6" s="991"/>
      <c r="CX6" s="992"/>
      <c r="CY6" s="992"/>
      <c r="CZ6" s="992"/>
      <c r="DA6" s="993"/>
      <c r="DB6" s="991"/>
      <c r="DC6" s="992"/>
      <c r="DD6" s="992"/>
      <c r="DE6" s="992"/>
      <c r="DF6" s="993"/>
      <c r="DG6" s="1074"/>
      <c r="DH6" s="1075"/>
      <c r="DI6" s="1075"/>
      <c r="DJ6" s="1075"/>
      <c r="DK6" s="1076"/>
      <c r="DL6" s="1074"/>
      <c r="DM6" s="1075"/>
      <c r="DN6" s="1075"/>
      <c r="DO6" s="1075"/>
      <c r="DP6" s="1076"/>
      <c r="DQ6" s="991"/>
      <c r="DR6" s="992"/>
      <c r="DS6" s="992"/>
      <c r="DT6" s="992"/>
      <c r="DU6" s="993"/>
      <c r="DV6" s="991"/>
      <c r="DW6" s="992"/>
      <c r="DX6" s="992"/>
      <c r="DY6" s="992"/>
      <c r="DZ6" s="1003"/>
      <c r="EA6" s="216"/>
    </row>
    <row r="7" spans="1:131" s="217" customFormat="1" ht="26.25" customHeight="1" thickTop="1" x14ac:dyDescent="0.2">
      <c r="A7" s="218">
        <v>1</v>
      </c>
      <c r="B7" s="1034" t="s">
        <v>375</v>
      </c>
      <c r="C7" s="1035"/>
      <c r="D7" s="1035"/>
      <c r="E7" s="1035"/>
      <c r="F7" s="1035"/>
      <c r="G7" s="1035"/>
      <c r="H7" s="1035"/>
      <c r="I7" s="1035"/>
      <c r="J7" s="1035"/>
      <c r="K7" s="1035"/>
      <c r="L7" s="1035"/>
      <c r="M7" s="1035"/>
      <c r="N7" s="1035"/>
      <c r="O7" s="1035"/>
      <c r="P7" s="1036"/>
      <c r="Q7" s="1089">
        <v>6159</v>
      </c>
      <c r="R7" s="1090"/>
      <c r="S7" s="1090"/>
      <c r="T7" s="1090"/>
      <c r="U7" s="1090"/>
      <c r="V7" s="1090">
        <v>5702</v>
      </c>
      <c r="W7" s="1090"/>
      <c r="X7" s="1090"/>
      <c r="Y7" s="1090"/>
      <c r="Z7" s="1090"/>
      <c r="AA7" s="1090">
        <v>457</v>
      </c>
      <c r="AB7" s="1090"/>
      <c r="AC7" s="1090"/>
      <c r="AD7" s="1090"/>
      <c r="AE7" s="1091"/>
      <c r="AF7" s="1092">
        <v>372</v>
      </c>
      <c r="AG7" s="1093"/>
      <c r="AH7" s="1093"/>
      <c r="AI7" s="1093"/>
      <c r="AJ7" s="1094"/>
      <c r="AK7" s="1095">
        <v>861</v>
      </c>
      <c r="AL7" s="1096"/>
      <c r="AM7" s="1096"/>
      <c r="AN7" s="1096"/>
      <c r="AO7" s="1096"/>
      <c r="AP7" s="1096">
        <v>2759</v>
      </c>
      <c r="AQ7" s="1096"/>
      <c r="AR7" s="1096"/>
      <c r="AS7" s="1096"/>
      <c r="AT7" s="1096"/>
      <c r="AU7" s="1097"/>
      <c r="AV7" s="1097"/>
      <c r="AW7" s="1097"/>
      <c r="AX7" s="1097"/>
      <c r="AY7" s="1098"/>
      <c r="AZ7" s="214"/>
      <c r="BA7" s="214"/>
      <c r="BB7" s="214"/>
      <c r="BC7" s="214"/>
      <c r="BD7" s="214"/>
      <c r="BE7" s="215"/>
      <c r="BF7" s="215"/>
      <c r="BG7" s="215"/>
      <c r="BH7" s="215"/>
      <c r="BI7" s="215"/>
      <c r="BJ7" s="215"/>
      <c r="BK7" s="215"/>
      <c r="BL7" s="215"/>
      <c r="BM7" s="215"/>
      <c r="BN7" s="215"/>
      <c r="BO7" s="215"/>
      <c r="BP7" s="215"/>
      <c r="BQ7" s="218">
        <v>1</v>
      </c>
      <c r="BR7" s="219"/>
      <c r="BS7" s="1086" t="s">
        <v>557</v>
      </c>
      <c r="BT7" s="1087"/>
      <c r="BU7" s="1087"/>
      <c r="BV7" s="1087"/>
      <c r="BW7" s="1087"/>
      <c r="BX7" s="1087"/>
      <c r="BY7" s="1087"/>
      <c r="BZ7" s="1087"/>
      <c r="CA7" s="1087"/>
      <c r="CB7" s="1087"/>
      <c r="CC7" s="1087"/>
      <c r="CD7" s="1087"/>
      <c r="CE7" s="1087"/>
      <c r="CF7" s="1087"/>
      <c r="CG7" s="1099"/>
      <c r="CH7" s="1083" t="s">
        <v>547</v>
      </c>
      <c r="CI7" s="1084"/>
      <c r="CJ7" s="1084"/>
      <c r="CK7" s="1084"/>
      <c r="CL7" s="1085"/>
      <c r="CM7" s="1083">
        <v>15</v>
      </c>
      <c r="CN7" s="1084"/>
      <c r="CO7" s="1084"/>
      <c r="CP7" s="1084"/>
      <c r="CQ7" s="1085"/>
      <c r="CR7" s="1083">
        <v>5</v>
      </c>
      <c r="CS7" s="1084"/>
      <c r="CT7" s="1084"/>
      <c r="CU7" s="1084"/>
      <c r="CV7" s="1085"/>
      <c r="CW7" s="1083" t="s">
        <v>547</v>
      </c>
      <c r="CX7" s="1084"/>
      <c r="CY7" s="1084"/>
      <c r="CZ7" s="1084"/>
      <c r="DA7" s="1085"/>
      <c r="DB7" s="1083" t="s">
        <v>547</v>
      </c>
      <c r="DC7" s="1084"/>
      <c r="DD7" s="1084"/>
      <c r="DE7" s="1084"/>
      <c r="DF7" s="1085"/>
      <c r="DG7" s="1083" t="s">
        <v>547</v>
      </c>
      <c r="DH7" s="1084"/>
      <c r="DI7" s="1084"/>
      <c r="DJ7" s="1084"/>
      <c r="DK7" s="1085"/>
      <c r="DL7" s="1083" t="s">
        <v>547</v>
      </c>
      <c r="DM7" s="1084"/>
      <c r="DN7" s="1084"/>
      <c r="DO7" s="1084"/>
      <c r="DP7" s="1085"/>
      <c r="DQ7" s="1083" t="s">
        <v>547</v>
      </c>
      <c r="DR7" s="1084"/>
      <c r="DS7" s="1084"/>
      <c r="DT7" s="1084"/>
      <c r="DU7" s="1085"/>
      <c r="DV7" s="1086"/>
      <c r="DW7" s="1087"/>
      <c r="DX7" s="1087"/>
      <c r="DY7" s="1087"/>
      <c r="DZ7" s="1088"/>
      <c r="EA7" s="216"/>
    </row>
    <row r="8" spans="1:131" s="217" customFormat="1" ht="26.25" customHeight="1" x14ac:dyDescent="0.2">
      <c r="A8" s="220">
        <v>2</v>
      </c>
      <c r="B8" s="1017"/>
      <c r="C8" s="1018"/>
      <c r="D8" s="1018"/>
      <c r="E8" s="1018"/>
      <c r="F8" s="1018"/>
      <c r="G8" s="1018"/>
      <c r="H8" s="1018"/>
      <c r="I8" s="1018"/>
      <c r="J8" s="1018"/>
      <c r="K8" s="1018"/>
      <c r="L8" s="1018"/>
      <c r="M8" s="1018"/>
      <c r="N8" s="1018"/>
      <c r="O8" s="1018"/>
      <c r="P8" s="1019"/>
      <c r="Q8" s="1025"/>
      <c r="R8" s="1026"/>
      <c r="S8" s="1026"/>
      <c r="T8" s="1026"/>
      <c r="U8" s="1026"/>
      <c r="V8" s="1026"/>
      <c r="W8" s="1026"/>
      <c r="X8" s="1026"/>
      <c r="Y8" s="1026"/>
      <c r="Z8" s="1026"/>
      <c r="AA8" s="1026"/>
      <c r="AB8" s="1026"/>
      <c r="AC8" s="1026"/>
      <c r="AD8" s="1026"/>
      <c r="AE8" s="1027"/>
      <c r="AF8" s="1022"/>
      <c r="AG8" s="1023"/>
      <c r="AH8" s="1023"/>
      <c r="AI8" s="1023"/>
      <c r="AJ8" s="1024"/>
      <c r="AK8" s="1067"/>
      <c r="AL8" s="1068"/>
      <c r="AM8" s="1068"/>
      <c r="AN8" s="1068"/>
      <c r="AO8" s="1068"/>
      <c r="AP8" s="1068"/>
      <c r="AQ8" s="1068"/>
      <c r="AR8" s="1068"/>
      <c r="AS8" s="1068"/>
      <c r="AT8" s="1068"/>
      <c r="AU8" s="1069"/>
      <c r="AV8" s="1069"/>
      <c r="AW8" s="1069"/>
      <c r="AX8" s="1069"/>
      <c r="AY8" s="1070"/>
      <c r="AZ8" s="214"/>
      <c r="BA8" s="214"/>
      <c r="BB8" s="214"/>
      <c r="BC8" s="214"/>
      <c r="BD8" s="214"/>
      <c r="BE8" s="215"/>
      <c r="BF8" s="215"/>
      <c r="BG8" s="215"/>
      <c r="BH8" s="215"/>
      <c r="BI8" s="215"/>
      <c r="BJ8" s="215"/>
      <c r="BK8" s="215"/>
      <c r="BL8" s="215"/>
      <c r="BM8" s="215"/>
      <c r="BN8" s="215"/>
      <c r="BO8" s="215"/>
      <c r="BP8" s="215"/>
      <c r="BQ8" s="220">
        <v>2</v>
      </c>
      <c r="BR8" s="221"/>
      <c r="BS8" s="979" t="s">
        <v>556</v>
      </c>
      <c r="BT8" s="980"/>
      <c r="BU8" s="980"/>
      <c r="BV8" s="980"/>
      <c r="BW8" s="980"/>
      <c r="BX8" s="980"/>
      <c r="BY8" s="980"/>
      <c r="BZ8" s="980"/>
      <c r="CA8" s="980"/>
      <c r="CB8" s="980"/>
      <c r="CC8" s="980"/>
      <c r="CD8" s="980"/>
      <c r="CE8" s="980"/>
      <c r="CF8" s="980"/>
      <c r="CG8" s="1001"/>
      <c r="CH8" s="976">
        <v>14</v>
      </c>
      <c r="CI8" s="977"/>
      <c r="CJ8" s="977"/>
      <c r="CK8" s="977"/>
      <c r="CL8" s="978"/>
      <c r="CM8" s="976">
        <v>58</v>
      </c>
      <c r="CN8" s="977"/>
      <c r="CO8" s="977"/>
      <c r="CP8" s="977"/>
      <c r="CQ8" s="978"/>
      <c r="CR8" s="976">
        <v>9</v>
      </c>
      <c r="CS8" s="977"/>
      <c r="CT8" s="977"/>
      <c r="CU8" s="977"/>
      <c r="CV8" s="978"/>
      <c r="CW8" s="976" t="s">
        <v>547</v>
      </c>
      <c r="CX8" s="977"/>
      <c r="CY8" s="977"/>
      <c r="CZ8" s="977"/>
      <c r="DA8" s="978"/>
      <c r="DB8" s="976" t="s">
        <v>547</v>
      </c>
      <c r="DC8" s="977"/>
      <c r="DD8" s="977"/>
      <c r="DE8" s="977"/>
      <c r="DF8" s="978"/>
      <c r="DG8" s="976" t="s">
        <v>547</v>
      </c>
      <c r="DH8" s="977"/>
      <c r="DI8" s="977"/>
      <c r="DJ8" s="977"/>
      <c r="DK8" s="978"/>
      <c r="DL8" s="976" t="s">
        <v>547</v>
      </c>
      <c r="DM8" s="977"/>
      <c r="DN8" s="977"/>
      <c r="DO8" s="977"/>
      <c r="DP8" s="978"/>
      <c r="DQ8" s="976" t="s">
        <v>547</v>
      </c>
      <c r="DR8" s="977"/>
      <c r="DS8" s="977"/>
      <c r="DT8" s="977"/>
      <c r="DU8" s="978"/>
      <c r="DV8" s="979"/>
      <c r="DW8" s="980"/>
      <c r="DX8" s="980"/>
      <c r="DY8" s="980"/>
      <c r="DZ8" s="981"/>
      <c r="EA8" s="216"/>
    </row>
    <row r="9" spans="1:131" s="217" customFormat="1" ht="26.25" customHeight="1" x14ac:dyDescent="0.2">
      <c r="A9" s="220">
        <v>3</v>
      </c>
      <c r="B9" s="1017"/>
      <c r="C9" s="1018"/>
      <c r="D9" s="1018"/>
      <c r="E9" s="1018"/>
      <c r="F9" s="1018"/>
      <c r="G9" s="1018"/>
      <c r="H9" s="1018"/>
      <c r="I9" s="1018"/>
      <c r="J9" s="1018"/>
      <c r="K9" s="1018"/>
      <c r="L9" s="1018"/>
      <c r="M9" s="1018"/>
      <c r="N9" s="1018"/>
      <c r="O9" s="1018"/>
      <c r="P9" s="1019"/>
      <c r="Q9" s="1025"/>
      <c r="R9" s="1026"/>
      <c r="S9" s="1026"/>
      <c r="T9" s="1026"/>
      <c r="U9" s="1026"/>
      <c r="V9" s="1026"/>
      <c r="W9" s="1026"/>
      <c r="X9" s="1026"/>
      <c r="Y9" s="1026"/>
      <c r="Z9" s="1026"/>
      <c r="AA9" s="1026"/>
      <c r="AB9" s="1026"/>
      <c r="AC9" s="1026"/>
      <c r="AD9" s="1026"/>
      <c r="AE9" s="1027"/>
      <c r="AF9" s="1022"/>
      <c r="AG9" s="1023"/>
      <c r="AH9" s="1023"/>
      <c r="AI9" s="1023"/>
      <c r="AJ9" s="1024"/>
      <c r="AK9" s="1067"/>
      <c r="AL9" s="1068"/>
      <c r="AM9" s="1068"/>
      <c r="AN9" s="1068"/>
      <c r="AO9" s="1068"/>
      <c r="AP9" s="1068"/>
      <c r="AQ9" s="1068"/>
      <c r="AR9" s="1068"/>
      <c r="AS9" s="1068"/>
      <c r="AT9" s="1068"/>
      <c r="AU9" s="1069"/>
      <c r="AV9" s="1069"/>
      <c r="AW9" s="1069"/>
      <c r="AX9" s="1069"/>
      <c r="AY9" s="1070"/>
      <c r="AZ9" s="214"/>
      <c r="BA9" s="214"/>
      <c r="BB9" s="214"/>
      <c r="BC9" s="214"/>
      <c r="BD9" s="214"/>
      <c r="BE9" s="215"/>
      <c r="BF9" s="215"/>
      <c r="BG9" s="215"/>
      <c r="BH9" s="215"/>
      <c r="BI9" s="215"/>
      <c r="BJ9" s="215"/>
      <c r="BK9" s="215"/>
      <c r="BL9" s="215"/>
      <c r="BM9" s="215"/>
      <c r="BN9" s="215"/>
      <c r="BO9" s="215"/>
      <c r="BP9" s="215"/>
      <c r="BQ9" s="220">
        <v>3</v>
      </c>
      <c r="BR9" s="221"/>
      <c r="BS9" s="979"/>
      <c r="BT9" s="980"/>
      <c r="BU9" s="980"/>
      <c r="BV9" s="980"/>
      <c r="BW9" s="980"/>
      <c r="BX9" s="980"/>
      <c r="BY9" s="980"/>
      <c r="BZ9" s="980"/>
      <c r="CA9" s="980"/>
      <c r="CB9" s="980"/>
      <c r="CC9" s="980"/>
      <c r="CD9" s="980"/>
      <c r="CE9" s="980"/>
      <c r="CF9" s="980"/>
      <c r="CG9" s="1001"/>
      <c r="CH9" s="976"/>
      <c r="CI9" s="977"/>
      <c r="CJ9" s="977"/>
      <c r="CK9" s="977"/>
      <c r="CL9" s="978"/>
      <c r="CM9" s="976"/>
      <c r="CN9" s="977"/>
      <c r="CO9" s="977"/>
      <c r="CP9" s="977"/>
      <c r="CQ9" s="978"/>
      <c r="CR9" s="976"/>
      <c r="CS9" s="977"/>
      <c r="CT9" s="977"/>
      <c r="CU9" s="977"/>
      <c r="CV9" s="978"/>
      <c r="CW9" s="976"/>
      <c r="CX9" s="977"/>
      <c r="CY9" s="977"/>
      <c r="CZ9" s="977"/>
      <c r="DA9" s="978"/>
      <c r="DB9" s="976"/>
      <c r="DC9" s="977"/>
      <c r="DD9" s="977"/>
      <c r="DE9" s="977"/>
      <c r="DF9" s="978"/>
      <c r="DG9" s="976"/>
      <c r="DH9" s="977"/>
      <c r="DI9" s="977"/>
      <c r="DJ9" s="977"/>
      <c r="DK9" s="978"/>
      <c r="DL9" s="976"/>
      <c r="DM9" s="977"/>
      <c r="DN9" s="977"/>
      <c r="DO9" s="977"/>
      <c r="DP9" s="978"/>
      <c r="DQ9" s="976"/>
      <c r="DR9" s="977"/>
      <c r="DS9" s="977"/>
      <c r="DT9" s="977"/>
      <c r="DU9" s="978"/>
      <c r="DV9" s="979"/>
      <c r="DW9" s="980"/>
      <c r="DX9" s="980"/>
      <c r="DY9" s="980"/>
      <c r="DZ9" s="981"/>
      <c r="EA9" s="216"/>
    </row>
    <row r="10" spans="1:131" s="217" customFormat="1" ht="26.25" customHeight="1" x14ac:dyDescent="0.2">
      <c r="A10" s="220">
        <v>4</v>
      </c>
      <c r="B10" s="1017"/>
      <c r="C10" s="1018"/>
      <c r="D10" s="1018"/>
      <c r="E10" s="1018"/>
      <c r="F10" s="1018"/>
      <c r="G10" s="1018"/>
      <c r="H10" s="1018"/>
      <c r="I10" s="1018"/>
      <c r="J10" s="1018"/>
      <c r="K10" s="1018"/>
      <c r="L10" s="1018"/>
      <c r="M10" s="1018"/>
      <c r="N10" s="1018"/>
      <c r="O10" s="1018"/>
      <c r="P10" s="1019"/>
      <c r="Q10" s="1025"/>
      <c r="R10" s="1026"/>
      <c r="S10" s="1026"/>
      <c r="T10" s="1026"/>
      <c r="U10" s="1026"/>
      <c r="V10" s="1026"/>
      <c r="W10" s="1026"/>
      <c r="X10" s="1026"/>
      <c r="Y10" s="1026"/>
      <c r="Z10" s="1026"/>
      <c r="AA10" s="1026"/>
      <c r="AB10" s="1026"/>
      <c r="AC10" s="1026"/>
      <c r="AD10" s="1026"/>
      <c r="AE10" s="1027"/>
      <c r="AF10" s="1022"/>
      <c r="AG10" s="1023"/>
      <c r="AH10" s="1023"/>
      <c r="AI10" s="1023"/>
      <c r="AJ10" s="1024"/>
      <c r="AK10" s="1067"/>
      <c r="AL10" s="1068"/>
      <c r="AM10" s="1068"/>
      <c r="AN10" s="1068"/>
      <c r="AO10" s="1068"/>
      <c r="AP10" s="1068"/>
      <c r="AQ10" s="1068"/>
      <c r="AR10" s="1068"/>
      <c r="AS10" s="1068"/>
      <c r="AT10" s="1068"/>
      <c r="AU10" s="1069"/>
      <c r="AV10" s="1069"/>
      <c r="AW10" s="1069"/>
      <c r="AX10" s="1069"/>
      <c r="AY10" s="1070"/>
      <c r="AZ10" s="214"/>
      <c r="BA10" s="214"/>
      <c r="BB10" s="214"/>
      <c r="BC10" s="214"/>
      <c r="BD10" s="214"/>
      <c r="BE10" s="215"/>
      <c r="BF10" s="215"/>
      <c r="BG10" s="215"/>
      <c r="BH10" s="215"/>
      <c r="BI10" s="215"/>
      <c r="BJ10" s="215"/>
      <c r="BK10" s="215"/>
      <c r="BL10" s="215"/>
      <c r="BM10" s="215"/>
      <c r="BN10" s="215"/>
      <c r="BO10" s="215"/>
      <c r="BP10" s="215"/>
      <c r="BQ10" s="220">
        <v>4</v>
      </c>
      <c r="BR10" s="221"/>
      <c r="BS10" s="979"/>
      <c r="BT10" s="980"/>
      <c r="BU10" s="980"/>
      <c r="BV10" s="980"/>
      <c r="BW10" s="980"/>
      <c r="BX10" s="980"/>
      <c r="BY10" s="980"/>
      <c r="BZ10" s="980"/>
      <c r="CA10" s="980"/>
      <c r="CB10" s="980"/>
      <c r="CC10" s="980"/>
      <c r="CD10" s="980"/>
      <c r="CE10" s="980"/>
      <c r="CF10" s="980"/>
      <c r="CG10" s="1001"/>
      <c r="CH10" s="976"/>
      <c r="CI10" s="977"/>
      <c r="CJ10" s="977"/>
      <c r="CK10" s="977"/>
      <c r="CL10" s="978"/>
      <c r="CM10" s="976"/>
      <c r="CN10" s="977"/>
      <c r="CO10" s="977"/>
      <c r="CP10" s="977"/>
      <c r="CQ10" s="978"/>
      <c r="CR10" s="976"/>
      <c r="CS10" s="977"/>
      <c r="CT10" s="977"/>
      <c r="CU10" s="977"/>
      <c r="CV10" s="978"/>
      <c r="CW10" s="976"/>
      <c r="CX10" s="977"/>
      <c r="CY10" s="977"/>
      <c r="CZ10" s="977"/>
      <c r="DA10" s="978"/>
      <c r="DB10" s="976"/>
      <c r="DC10" s="977"/>
      <c r="DD10" s="977"/>
      <c r="DE10" s="977"/>
      <c r="DF10" s="978"/>
      <c r="DG10" s="976"/>
      <c r="DH10" s="977"/>
      <c r="DI10" s="977"/>
      <c r="DJ10" s="977"/>
      <c r="DK10" s="978"/>
      <c r="DL10" s="976"/>
      <c r="DM10" s="977"/>
      <c r="DN10" s="977"/>
      <c r="DO10" s="977"/>
      <c r="DP10" s="978"/>
      <c r="DQ10" s="976"/>
      <c r="DR10" s="977"/>
      <c r="DS10" s="977"/>
      <c r="DT10" s="977"/>
      <c r="DU10" s="978"/>
      <c r="DV10" s="979"/>
      <c r="DW10" s="980"/>
      <c r="DX10" s="980"/>
      <c r="DY10" s="980"/>
      <c r="DZ10" s="981"/>
      <c r="EA10" s="216"/>
    </row>
    <row r="11" spans="1:131" s="217" customFormat="1" ht="26.25" customHeight="1" x14ac:dyDescent="0.2">
      <c r="A11" s="220">
        <v>5</v>
      </c>
      <c r="B11" s="1017"/>
      <c r="C11" s="1018"/>
      <c r="D11" s="1018"/>
      <c r="E11" s="1018"/>
      <c r="F11" s="1018"/>
      <c r="G11" s="1018"/>
      <c r="H11" s="1018"/>
      <c r="I11" s="1018"/>
      <c r="J11" s="1018"/>
      <c r="K11" s="1018"/>
      <c r="L11" s="1018"/>
      <c r="M11" s="1018"/>
      <c r="N11" s="1018"/>
      <c r="O11" s="1018"/>
      <c r="P11" s="1019"/>
      <c r="Q11" s="1025"/>
      <c r="R11" s="1026"/>
      <c r="S11" s="1026"/>
      <c r="T11" s="1026"/>
      <c r="U11" s="1026"/>
      <c r="V11" s="1026"/>
      <c r="W11" s="1026"/>
      <c r="X11" s="1026"/>
      <c r="Y11" s="1026"/>
      <c r="Z11" s="1026"/>
      <c r="AA11" s="1026"/>
      <c r="AB11" s="1026"/>
      <c r="AC11" s="1026"/>
      <c r="AD11" s="1026"/>
      <c r="AE11" s="1027"/>
      <c r="AF11" s="1022"/>
      <c r="AG11" s="1023"/>
      <c r="AH11" s="1023"/>
      <c r="AI11" s="1023"/>
      <c r="AJ11" s="1024"/>
      <c r="AK11" s="1067"/>
      <c r="AL11" s="1068"/>
      <c r="AM11" s="1068"/>
      <c r="AN11" s="1068"/>
      <c r="AO11" s="1068"/>
      <c r="AP11" s="1068"/>
      <c r="AQ11" s="1068"/>
      <c r="AR11" s="1068"/>
      <c r="AS11" s="1068"/>
      <c r="AT11" s="1068"/>
      <c r="AU11" s="1069"/>
      <c r="AV11" s="1069"/>
      <c r="AW11" s="1069"/>
      <c r="AX11" s="1069"/>
      <c r="AY11" s="1070"/>
      <c r="AZ11" s="214"/>
      <c r="BA11" s="214"/>
      <c r="BB11" s="214"/>
      <c r="BC11" s="214"/>
      <c r="BD11" s="214"/>
      <c r="BE11" s="215"/>
      <c r="BF11" s="215"/>
      <c r="BG11" s="215"/>
      <c r="BH11" s="215"/>
      <c r="BI11" s="215"/>
      <c r="BJ11" s="215"/>
      <c r="BK11" s="215"/>
      <c r="BL11" s="215"/>
      <c r="BM11" s="215"/>
      <c r="BN11" s="215"/>
      <c r="BO11" s="215"/>
      <c r="BP11" s="215"/>
      <c r="BQ11" s="220">
        <v>5</v>
      </c>
      <c r="BR11" s="221"/>
      <c r="BS11" s="979"/>
      <c r="BT11" s="980"/>
      <c r="BU11" s="980"/>
      <c r="BV11" s="980"/>
      <c r="BW11" s="980"/>
      <c r="BX11" s="980"/>
      <c r="BY11" s="980"/>
      <c r="BZ11" s="980"/>
      <c r="CA11" s="980"/>
      <c r="CB11" s="980"/>
      <c r="CC11" s="980"/>
      <c r="CD11" s="980"/>
      <c r="CE11" s="980"/>
      <c r="CF11" s="980"/>
      <c r="CG11" s="1001"/>
      <c r="CH11" s="976"/>
      <c r="CI11" s="977"/>
      <c r="CJ11" s="977"/>
      <c r="CK11" s="977"/>
      <c r="CL11" s="978"/>
      <c r="CM11" s="976"/>
      <c r="CN11" s="977"/>
      <c r="CO11" s="977"/>
      <c r="CP11" s="977"/>
      <c r="CQ11" s="978"/>
      <c r="CR11" s="976"/>
      <c r="CS11" s="977"/>
      <c r="CT11" s="977"/>
      <c r="CU11" s="977"/>
      <c r="CV11" s="978"/>
      <c r="CW11" s="976"/>
      <c r="CX11" s="977"/>
      <c r="CY11" s="977"/>
      <c r="CZ11" s="977"/>
      <c r="DA11" s="978"/>
      <c r="DB11" s="976"/>
      <c r="DC11" s="977"/>
      <c r="DD11" s="977"/>
      <c r="DE11" s="977"/>
      <c r="DF11" s="978"/>
      <c r="DG11" s="976"/>
      <c r="DH11" s="977"/>
      <c r="DI11" s="977"/>
      <c r="DJ11" s="977"/>
      <c r="DK11" s="978"/>
      <c r="DL11" s="976"/>
      <c r="DM11" s="977"/>
      <c r="DN11" s="977"/>
      <c r="DO11" s="977"/>
      <c r="DP11" s="978"/>
      <c r="DQ11" s="976"/>
      <c r="DR11" s="977"/>
      <c r="DS11" s="977"/>
      <c r="DT11" s="977"/>
      <c r="DU11" s="978"/>
      <c r="DV11" s="979"/>
      <c r="DW11" s="980"/>
      <c r="DX11" s="980"/>
      <c r="DY11" s="980"/>
      <c r="DZ11" s="981"/>
      <c r="EA11" s="216"/>
    </row>
    <row r="12" spans="1:131" s="217" customFormat="1" ht="26.25" customHeight="1" x14ac:dyDescent="0.2">
      <c r="A12" s="220">
        <v>6</v>
      </c>
      <c r="B12" s="1017"/>
      <c r="C12" s="1018"/>
      <c r="D12" s="1018"/>
      <c r="E12" s="1018"/>
      <c r="F12" s="1018"/>
      <c r="G12" s="1018"/>
      <c r="H12" s="1018"/>
      <c r="I12" s="1018"/>
      <c r="J12" s="1018"/>
      <c r="K12" s="1018"/>
      <c r="L12" s="1018"/>
      <c r="M12" s="1018"/>
      <c r="N12" s="1018"/>
      <c r="O12" s="1018"/>
      <c r="P12" s="1019"/>
      <c r="Q12" s="1025"/>
      <c r="R12" s="1026"/>
      <c r="S12" s="1026"/>
      <c r="T12" s="1026"/>
      <c r="U12" s="1026"/>
      <c r="V12" s="1026"/>
      <c r="W12" s="1026"/>
      <c r="X12" s="1026"/>
      <c r="Y12" s="1026"/>
      <c r="Z12" s="1026"/>
      <c r="AA12" s="1026"/>
      <c r="AB12" s="1026"/>
      <c r="AC12" s="1026"/>
      <c r="AD12" s="1026"/>
      <c r="AE12" s="1027"/>
      <c r="AF12" s="1022"/>
      <c r="AG12" s="1023"/>
      <c r="AH12" s="1023"/>
      <c r="AI12" s="1023"/>
      <c r="AJ12" s="1024"/>
      <c r="AK12" s="1067"/>
      <c r="AL12" s="1068"/>
      <c r="AM12" s="1068"/>
      <c r="AN12" s="1068"/>
      <c r="AO12" s="1068"/>
      <c r="AP12" s="1068"/>
      <c r="AQ12" s="1068"/>
      <c r="AR12" s="1068"/>
      <c r="AS12" s="1068"/>
      <c r="AT12" s="1068"/>
      <c r="AU12" s="1069"/>
      <c r="AV12" s="1069"/>
      <c r="AW12" s="1069"/>
      <c r="AX12" s="1069"/>
      <c r="AY12" s="1070"/>
      <c r="AZ12" s="214"/>
      <c r="BA12" s="214"/>
      <c r="BB12" s="214"/>
      <c r="BC12" s="214"/>
      <c r="BD12" s="214"/>
      <c r="BE12" s="215"/>
      <c r="BF12" s="215"/>
      <c r="BG12" s="215"/>
      <c r="BH12" s="215"/>
      <c r="BI12" s="215"/>
      <c r="BJ12" s="215"/>
      <c r="BK12" s="215"/>
      <c r="BL12" s="215"/>
      <c r="BM12" s="215"/>
      <c r="BN12" s="215"/>
      <c r="BO12" s="215"/>
      <c r="BP12" s="215"/>
      <c r="BQ12" s="220">
        <v>6</v>
      </c>
      <c r="BR12" s="221"/>
      <c r="BS12" s="979"/>
      <c r="BT12" s="980"/>
      <c r="BU12" s="980"/>
      <c r="BV12" s="980"/>
      <c r="BW12" s="980"/>
      <c r="BX12" s="980"/>
      <c r="BY12" s="980"/>
      <c r="BZ12" s="980"/>
      <c r="CA12" s="980"/>
      <c r="CB12" s="980"/>
      <c r="CC12" s="980"/>
      <c r="CD12" s="980"/>
      <c r="CE12" s="980"/>
      <c r="CF12" s="980"/>
      <c r="CG12" s="1001"/>
      <c r="CH12" s="976"/>
      <c r="CI12" s="977"/>
      <c r="CJ12" s="977"/>
      <c r="CK12" s="977"/>
      <c r="CL12" s="978"/>
      <c r="CM12" s="976"/>
      <c r="CN12" s="977"/>
      <c r="CO12" s="977"/>
      <c r="CP12" s="977"/>
      <c r="CQ12" s="978"/>
      <c r="CR12" s="976"/>
      <c r="CS12" s="977"/>
      <c r="CT12" s="977"/>
      <c r="CU12" s="977"/>
      <c r="CV12" s="978"/>
      <c r="CW12" s="976"/>
      <c r="CX12" s="977"/>
      <c r="CY12" s="977"/>
      <c r="CZ12" s="977"/>
      <c r="DA12" s="978"/>
      <c r="DB12" s="976"/>
      <c r="DC12" s="977"/>
      <c r="DD12" s="977"/>
      <c r="DE12" s="977"/>
      <c r="DF12" s="978"/>
      <c r="DG12" s="976"/>
      <c r="DH12" s="977"/>
      <c r="DI12" s="977"/>
      <c r="DJ12" s="977"/>
      <c r="DK12" s="978"/>
      <c r="DL12" s="976"/>
      <c r="DM12" s="977"/>
      <c r="DN12" s="977"/>
      <c r="DO12" s="977"/>
      <c r="DP12" s="978"/>
      <c r="DQ12" s="976"/>
      <c r="DR12" s="977"/>
      <c r="DS12" s="977"/>
      <c r="DT12" s="977"/>
      <c r="DU12" s="978"/>
      <c r="DV12" s="979"/>
      <c r="DW12" s="980"/>
      <c r="DX12" s="980"/>
      <c r="DY12" s="980"/>
      <c r="DZ12" s="981"/>
      <c r="EA12" s="216"/>
    </row>
    <row r="13" spans="1:131" s="217" customFormat="1" ht="26.25" customHeight="1" x14ac:dyDescent="0.2">
      <c r="A13" s="220">
        <v>7</v>
      </c>
      <c r="B13" s="1017"/>
      <c r="C13" s="1018"/>
      <c r="D13" s="1018"/>
      <c r="E13" s="1018"/>
      <c r="F13" s="1018"/>
      <c r="G13" s="1018"/>
      <c r="H13" s="1018"/>
      <c r="I13" s="1018"/>
      <c r="J13" s="1018"/>
      <c r="K13" s="1018"/>
      <c r="L13" s="1018"/>
      <c r="M13" s="1018"/>
      <c r="N13" s="1018"/>
      <c r="O13" s="1018"/>
      <c r="P13" s="1019"/>
      <c r="Q13" s="1025"/>
      <c r="R13" s="1026"/>
      <c r="S13" s="1026"/>
      <c r="T13" s="1026"/>
      <c r="U13" s="1026"/>
      <c r="V13" s="1026"/>
      <c r="W13" s="1026"/>
      <c r="X13" s="1026"/>
      <c r="Y13" s="1026"/>
      <c r="Z13" s="1026"/>
      <c r="AA13" s="1026"/>
      <c r="AB13" s="1026"/>
      <c r="AC13" s="1026"/>
      <c r="AD13" s="1026"/>
      <c r="AE13" s="1027"/>
      <c r="AF13" s="1022"/>
      <c r="AG13" s="1023"/>
      <c r="AH13" s="1023"/>
      <c r="AI13" s="1023"/>
      <c r="AJ13" s="1024"/>
      <c r="AK13" s="1067"/>
      <c r="AL13" s="1068"/>
      <c r="AM13" s="1068"/>
      <c r="AN13" s="1068"/>
      <c r="AO13" s="1068"/>
      <c r="AP13" s="1068"/>
      <c r="AQ13" s="1068"/>
      <c r="AR13" s="1068"/>
      <c r="AS13" s="1068"/>
      <c r="AT13" s="1068"/>
      <c r="AU13" s="1069"/>
      <c r="AV13" s="1069"/>
      <c r="AW13" s="1069"/>
      <c r="AX13" s="1069"/>
      <c r="AY13" s="1070"/>
      <c r="AZ13" s="214"/>
      <c r="BA13" s="214"/>
      <c r="BB13" s="214"/>
      <c r="BC13" s="214"/>
      <c r="BD13" s="214"/>
      <c r="BE13" s="215"/>
      <c r="BF13" s="215"/>
      <c r="BG13" s="215"/>
      <c r="BH13" s="215"/>
      <c r="BI13" s="215"/>
      <c r="BJ13" s="215"/>
      <c r="BK13" s="215"/>
      <c r="BL13" s="215"/>
      <c r="BM13" s="215"/>
      <c r="BN13" s="215"/>
      <c r="BO13" s="215"/>
      <c r="BP13" s="215"/>
      <c r="BQ13" s="220">
        <v>7</v>
      </c>
      <c r="BR13" s="221"/>
      <c r="BS13" s="979"/>
      <c r="BT13" s="980"/>
      <c r="BU13" s="980"/>
      <c r="BV13" s="980"/>
      <c r="BW13" s="980"/>
      <c r="BX13" s="980"/>
      <c r="BY13" s="980"/>
      <c r="BZ13" s="980"/>
      <c r="CA13" s="980"/>
      <c r="CB13" s="980"/>
      <c r="CC13" s="980"/>
      <c r="CD13" s="980"/>
      <c r="CE13" s="980"/>
      <c r="CF13" s="980"/>
      <c r="CG13" s="1001"/>
      <c r="CH13" s="976"/>
      <c r="CI13" s="977"/>
      <c r="CJ13" s="977"/>
      <c r="CK13" s="977"/>
      <c r="CL13" s="978"/>
      <c r="CM13" s="976"/>
      <c r="CN13" s="977"/>
      <c r="CO13" s="977"/>
      <c r="CP13" s="977"/>
      <c r="CQ13" s="978"/>
      <c r="CR13" s="976"/>
      <c r="CS13" s="977"/>
      <c r="CT13" s="977"/>
      <c r="CU13" s="977"/>
      <c r="CV13" s="978"/>
      <c r="CW13" s="976"/>
      <c r="CX13" s="977"/>
      <c r="CY13" s="977"/>
      <c r="CZ13" s="977"/>
      <c r="DA13" s="978"/>
      <c r="DB13" s="976"/>
      <c r="DC13" s="977"/>
      <c r="DD13" s="977"/>
      <c r="DE13" s="977"/>
      <c r="DF13" s="978"/>
      <c r="DG13" s="976"/>
      <c r="DH13" s="977"/>
      <c r="DI13" s="977"/>
      <c r="DJ13" s="977"/>
      <c r="DK13" s="978"/>
      <c r="DL13" s="976"/>
      <c r="DM13" s="977"/>
      <c r="DN13" s="977"/>
      <c r="DO13" s="977"/>
      <c r="DP13" s="978"/>
      <c r="DQ13" s="976"/>
      <c r="DR13" s="977"/>
      <c r="DS13" s="977"/>
      <c r="DT13" s="977"/>
      <c r="DU13" s="978"/>
      <c r="DV13" s="979"/>
      <c r="DW13" s="980"/>
      <c r="DX13" s="980"/>
      <c r="DY13" s="980"/>
      <c r="DZ13" s="981"/>
      <c r="EA13" s="216"/>
    </row>
    <row r="14" spans="1:131" s="217" customFormat="1" ht="26.25" customHeight="1" x14ac:dyDescent="0.2">
      <c r="A14" s="220">
        <v>8</v>
      </c>
      <c r="B14" s="1017"/>
      <c r="C14" s="1018"/>
      <c r="D14" s="1018"/>
      <c r="E14" s="1018"/>
      <c r="F14" s="1018"/>
      <c r="G14" s="1018"/>
      <c r="H14" s="1018"/>
      <c r="I14" s="1018"/>
      <c r="J14" s="1018"/>
      <c r="K14" s="1018"/>
      <c r="L14" s="1018"/>
      <c r="M14" s="1018"/>
      <c r="N14" s="1018"/>
      <c r="O14" s="1018"/>
      <c r="P14" s="1019"/>
      <c r="Q14" s="1025"/>
      <c r="R14" s="1026"/>
      <c r="S14" s="1026"/>
      <c r="T14" s="1026"/>
      <c r="U14" s="1026"/>
      <c r="V14" s="1026"/>
      <c r="W14" s="1026"/>
      <c r="X14" s="1026"/>
      <c r="Y14" s="1026"/>
      <c r="Z14" s="1026"/>
      <c r="AA14" s="1026"/>
      <c r="AB14" s="1026"/>
      <c r="AC14" s="1026"/>
      <c r="AD14" s="1026"/>
      <c r="AE14" s="1027"/>
      <c r="AF14" s="1022"/>
      <c r="AG14" s="1023"/>
      <c r="AH14" s="1023"/>
      <c r="AI14" s="1023"/>
      <c r="AJ14" s="1024"/>
      <c r="AK14" s="1067"/>
      <c r="AL14" s="1068"/>
      <c r="AM14" s="1068"/>
      <c r="AN14" s="1068"/>
      <c r="AO14" s="1068"/>
      <c r="AP14" s="1068"/>
      <c r="AQ14" s="1068"/>
      <c r="AR14" s="1068"/>
      <c r="AS14" s="1068"/>
      <c r="AT14" s="1068"/>
      <c r="AU14" s="1069"/>
      <c r="AV14" s="1069"/>
      <c r="AW14" s="1069"/>
      <c r="AX14" s="1069"/>
      <c r="AY14" s="1070"/>
      <c r="AZ14" s="214"/>
      <c r="BA14" s="214"/>
      <c r="BB14" s="214"/>
      <c r="BC14" s="214"/>
      <c r="BD14" s="214"/>
      <c r="BE14" s="215"/>
      <c r="BF14" s="215"/>
      <c r="BG14" s="215"/>
      <c r="BH14" s="215"/>
      <c r="BI14" s="215"/>
      <c r="BJ14" s="215"/>
      <c r="BK14" s="215"/>
      <c r="BL14" s="215"/>
      <c r="BM14" s="215"/>
      <c r="BN14" s="215"/>
      <c r="BO14" s="215"/>
      <c r="BP14" s="215"/>
      <c r="BQ14" s="220">
        <v>8</v>
      </c>
      <c r="BR14" s="221"/>
      <c r="BS14" s="979"/>
      <c r="BT14" s="980"/>
      <c r="BU14" s="980"/>
      <c r="BV14" s="980"/>
      <c r="BW14" s="980"/>
      <c r="BX14" s="980"/>
      <c r="BY14" s="980"/>
      <c r="BZ14" s="980"/>
      <c r="CA14" s="980"/>
      <c r="CB14" s="980"/>
      <c r="CC14" s="980"/>
      <c r="CD14" s="980"/>
      <c r="CE14" s="980"/>
      <c r="CF14" s="980"/>
      <c r="CG14" s="1001"/>
      <c r="CH14" s="976"/>
      <c r="CI14" s="977"/>
      <c r="CJ14" s="977"/>
      <c r="CK14" s="977"/>
      <c r="CL14" s="978"/>
      <c r="CM14" s="976"/>
      <c r="CN14" s="977"/>
      <c r="CO14" s="977"/>
      <c r="CP14" s="977"/>
      <c r="CQ14" s="978"/>
      <c r="CR14" s="976"/>
      <c r="CS14" s="977"/>
      <c r="CT14" s="977"/>
      <c r="CU14" s="977"/>
      <c r="CV14" s="978"/>
      <c r="CW14" s="976"/>
      <c r="CX14" s="977"/>
      <c r="CY14" s="977"/>
      <c r="CZ14" s="977"/>
      <c r="DA14" s="978"/>
      <c r="DB14" s="976"/>
      <c r="DC14" s="977"/>
      <c r="DD14" s="977"/>
      <c r="DE14" s="977"/>
      <c r="DF14" s="978"/>
      <c r="DG14" s="976"/>
      <c r="DH14" s="977"/>
      <c r="DI14" s="977"/>
      <c r="DJ14" s="977"/>
      <c r="DK14" s="978"/>
      <c r="DL14" s="976"/>
      <c r="DM14" s="977"/>
      <c r="DN14" s="977"/>
      <c r="DO14" s="977"/>
      <c r="DP14" s="978"/>
      <c r="DQ14" s="976"/>
      <c r="DR14" s="977"/>
      <c r="DS14" s="977"/>
      <c r="DT14" s="977"/>
      <c r="DU14" s="978"/>
      <c r="DV14" s="979"/>
      <c r="DW14" s="980"/>
      <c r="DX14" s="980"/>
      <c r="DY14" s="980"/>
      <c r="DZ14" s="981"/>
      <c r="EA14" s="216"/>
    </row>
    <row r="15" spans="1:131" s="217" customFormat="1" ht="26.25" customHeight="1" x14ac:dyDescent="0.2">
      <c r="A15" s="220">
        <v>9</v>
      </c>
      <c r="B15" s="1017"/>
      <c r="C15" s="1018"/>
      <c r="D15" s="1018"/>
      <c r="E15" s="1018"/>
      <c r="F15" s="1018"/>
      <c r="G15" s="1018"/>
      <c r="H15" s="1018"/>
      <c r="I15" s="1018"/>
      <c r="J15" s="1018"/>
      <c r="K15" s="1018"/>
      <c r="L15" s="1018"/>
      <c r="M15" s="1018"/>
      <c r="N15" s="1018"/>
      <c r="O15" s="1018"/>
      <c r="P15" s="1019"/>
      <c r="Q15" s="1025"/>
      <c r="R15" s="1026"/>
      <c r="S15" s="1026"/>
      <c r="T15" s="1026"/>
      <c r="U15" s="1026"/>
      <c r="V15" s="1026"/>
      <c r="W15" s="1026"/>
      <c r="X15" s="1026"/>
      <c r="Y15" s="1026"/>
      <c r="Z15" s="1026"/>
      <c r="AA15" s="1026"/>
      <c r="AB15" s="1026"/>
      <c r="AC15" s="1026"/>
      <c r="AD15" s="1026"/>
      <c r="AE15" s="1027"/>
      <c r="AF15" s="1022"/>
      <c r="AG15" s="1023"/>
      <c r="AH15" s="1023"/>
      <c r="AI15" s="1023"/>
      <c r="AJ15" s="1024"/>
      <c r="AK15" s="1067"/>
      <c r="AL15" s="1068"/>
      <c r="AM15" s="1068"/>
      <c r="AN15" s="1068"/>
      <c r="AO15" s="1068"/>
      <c r="AP15" s="1068"/>
      <c r="AQ15" s="1068"/>
      <c r="AR15" s="1068"/>
      <c r="AS15" s="1068"/>
      <c r="AT15" s="1068"/>
      <c r="AU15" s="1069"/>
      <c r="AV15" s="1069"/>
      <c r="AW15" s="1069"/>
      <c r="AX15" s="1069"/>
      <c r="AY15" s="1070"/>
      <c r="AZ15" s="214"/>
      <c r="BA15" s="214"/>
      <c r="BB15" s="214"/>
      <c r="BC15" s="214"/>
      <c r="BD15" s="214"/>
      <c r="BE15" s="215"/>
      <c r="BF15" s="215"/>
      <c r="BG15" s="215"/>
      <c r="BH15" s="215"/>
      <c r="BI15" s="215"/>
      <c r="BJ15" s="215"/>
      <c r="BK15" s="215"/>
      <c r="BL15" s="215"/>
      <c r="BM15" s="215"/>
      <c r="BN15" s="215"/>
      <c r="BO15" s="215"/>
      <c r="BP15" s="215"/>
      <c r="BQ15" s="220">
        <v>9</v>
      </c>
      <c r="BR15" s="221"/>
      <c r="BS15" s="979"/>
      <c r="BT15" s="980"/>
      <c r="BU15" s="980"/>
      <c r="BV15" s="980"/>
      <c r="BW15" s="980"/>
      <c r="BX15" s="980"/>
      <c r="BY15" s="980"/>
      <c r="BZ15" s="980"/>
      <c r="CA15" s="980"/>
      <c r="CB15" s="980"/>
      <c r="CC15" s="980"/>
      <c r="CD15" s="980"/>
      <c r="CE15" s="980"/>
      <c r="CF15" s="980"/>
      <c r="CG15" s="1001"/>
      <c r="CH15" s="976"/>
      <c r="CI15" s="977"/>
      <c r="CJ15" s="977"/>
      <c r="CK15" s="977"/>
      <c r="CL15" s="978"/>
      <c r="CM15" s="976"/>
      <c r="CN15" s="977"/>
      <c r="CO15" s="977"/>
      <c r="CP15" s="977"/>
      <c r="CQ15" s="978"/>
      <c r="CR15" s="976"/>
      <c r="CS15" s="977"/>
      <c r="CT15" s="977"/>
      <c r="CU15" s="977"/>
      <c r="CV15" s="978"/>
      <c r="CW15" s="976"/>
      <c r="CX15" s="977"/>
      <c r="CY15" s="977"/>
      <c r="CZ15" s="977"/>
      <c r="DA15" s="978"/>
      <c r="DB15" s="976"/>
      <c r="DC15" s="977"/>
      <c r="DD15" s="977"/>
      <c r="DE15" s="977"/>
      <c r="DF15" s="978"/>
      <c r="DG15" s="976"/>
      <c r="DH15" s="977"/>
      <c r="DI15" s="977"/>
      <c r="DJ15" s="977"/>
      <c r="DK15" s="978"/>
      <c r="DL15" s="976"/>
      <c r="DM15" s="977"/>
      <c r="DN15" s="977"/>
      <c r="DO15" s="977"/>
      <c r="DP15" s="978"/>
      <c r="DQ15" s="976"/>
      <c r="DR15" s="977"/>
      <c r="DS15" s="977"/>
      <c r="DT15" s="977"/>
      <c r="DU15" s="978"/>
      <c r="DV15" s="979"/>
      <c r="DW15" s="980"/>
      <c r="DX15" s="980"/>
      <c r="DY15" s="980"/>
      <c r="DZ15" s="981"/>
      <c r="EA15" s="216"/>
    </row>
    <row r="16" spans="1:131" s="217" customFormat="1" ht="26.25" customHeight="1" x14ac:dyDescent="0.2">
      <c r="A16" s="220">
        <v>10</v>
      </c>
      <c r="B16" s="1017"/>
      <c r="C16" s="1018"/>
      <c r="D16" s="1018"/>
      <c r="E16" s="1018"/>
      <c r="F16" s="1018"/>
      <c r="G16" s="1018"/>
      <c r="H16" s="1018"/>
      <c r="I16" s="1018"/>
      <c r="J16" s="1018"/>
      <c r="K16" s="1018"/>
      <c r="L16" s="1018"/>
      <c r="M16" s="1018"/>
      <c r="N16" s="1018"/>
      <c r="O16" s="1018"/>
      <c r="P16" s="1019"/>
      <c r="Q16" s="1025"/>
      <c r="R16" s="1026"/>
      <c r="S16" s="1026"/>
      <c r="T16" s="1026"/>
      <c r="U16" s="1026"/>
      <c r="V16" s="1026"/>
      <c r="W16" s="1026"/>
      <c r="X16" s="1026"/>
      <c r="Y16" s="1026"/>
      <c r="Z16" s="1026"/>
      <c r="AA16" s="1026"/>
      <c r="AB16" s="1026"/>
      <c r="AC16" s="1026"/>
      <c r="AD16" s="1026"/>
      <c r="AE16" s="1027"/>
      <c r="AF16" s="1022"/>
      <c r="AG16" s="1023"/>
      <c r="AH16" s="1023"/>
      <c r="AI16" s="1023"/>
      <c r="AJ16" s="1024"/>
      <c r="AK16" s="1067"/>
      <c r="AL16" s="1068"/>
      <c r="AM16" s="1068"/>
      <c r="AN16" s="1068"/>
      <c r="AO16" s="1068"/>
      <c r="AP16" s="1068"/>
      <c r="AQ16" s="1068"/>
      <c r="AR16" s="1068"/>
      <c r="AS16" s="1068"/>
      <c r="AT16" s="1068"/>
      <c r="AU16" s="1069"/>
      <c r="AV16" s="1069"/>
      <c r="AW16" s="1069"/>
      <c r="AX16" s="1069"/>
      <c r="AY16" s="1070"/>
      <c r="AZ16" s="214"/>
      <c r="BA16" s="214"/>
      <c r="BB16" s="214"/>
      <c r="BC16" s="214"/>
      <c r="BD16" s="214"/>
      <c r="BE16" s="215"/>
      <c r="BF16" s="215"/>
      <c r="BG16" s="215"/>
      <c r="BH16" s="215"/>
      <c r="BI16" s="215"/>
      <c r="BJ16" s="215"/>
      <c r="BK16" s="215"/>
      <c r="BL16" s="215"/>
      <c r="BM16" s="215"/>
      <c r="BN16" s="215"/>
      <c r="BO16" s="215"/>
      <c r="BP16" s="215"/>
      <c r="BQ16" s="220">
        <v>10</v>
      </c>
      <c r="BR16" s="221"/>
      <c r="BS16" s="979"/>
      <c r="BT16" s="980"/>
      <c r="BU16" s="980"/>
      <c r="BV16" s="980"/>
      <c r="BW16" s="980"/>
      <c r="BX16" s="980"/>
      <c r="BY16" s="980"/>
      <c r="BZ16" s="980"/>
      <c r="CA16" s="980"/>
      <c r="CB16" s="980"/>
      <c r="CC16" s="980"/>
      <c r="CD16" s="980"/>
      <c r="CE16" s="980"/>
      <c r="CF16" s="980"/>
      <c r="CG16" s="1001"/>
      <c r="CH16" s="976"/>
      <c r="CI16" s="977"/>
      <c r="CJ16" s="977"/>
      <c r="CK16" s="977"/>
      <c r="CL16" s="978"/>
      <c r="CM16" s="976"/>
      <c r="CN16" s="977"/>
      <c r="CO16" s="977"/>
      <c r="CP16" s="977"/>
      <c r="CQ16" s="978"/>
      <c r="CR16" s="976"/>
      <c r="CS16" s="977"/>
      <c r="CT16" s="977"/>
      <c r="CU16" s="977"/>
      <c r="CV16" s="978"/>
      <c r="CW16" s="976"/>
      <c r="CX16" s="977"/>
      <c r="CY16" s="977"/>
      <c r="CZ16" s="977"/>
      <c r="DA16" s="978"/>
      <c r="DB16" s="976"/>
      <c r="DC16" s="977"/>
      <c r="DD16" s="977"/>
      <c r="DE16" s="977"/>
      <c r="DF16" s="978"/>
      <c r="DG16" s="976"/>
      <c r="DH16" s="977"/>
      <c r="DI16" s="977"/>
      <c r="DJ16" s="977"/>
      <c r="DK16" s="978"/>
      <c r="DL16" s="976"/>
      <c r="DM16" s="977"/>
      <c r="DN16" s="977"/>
      <c r="DO16" s="977"/>
      <c r="DP16" s="978"/>
      <c r="DQ16" s="976"/>
      <c r="DR16" s="977"/>
      <c r="DS16" s="977"/>
      <c r="DT16" s="977"/>
      <c r="DU16" s="978"/>
      <c r="DV16" s="979"/>
      <c r="DW16" s="980"/>
      <c r="DX16" s="980"/>
      <c r="DY16" s="980"/>
      <c r="DZ16" s="981"/>
      <c r="EA16" s="216"/>
    </row>
    <row r="17" spans="1:131" s="217" customFormat="1" ht="26.25" customHeight="1" x14ac:dyDescent="0.2">
      <c r="A17" s="220">
        <v>11</v>
      </c>
      <c r="B17" s="1017"/>
      <c r="C17" s="1018"/>
      <c r="D17" s="1018"/>
      <c r="E17" s="1018"/>
      <c r="F17" s="1018"/>
      <c r="G17" s="1018"/>
      <c r="H17" s="1018"/>
      <c r="I17" s="1018"/>
      <c r="J17" s="1018"/>
      <c r="K17" s="1018"/>
      <c r="L17" s="1018"/>
      <c r="M17" s="1018"/>
      <c r="N17" s="1018"/>
      <c r="O17" s="1018"/>
      <c r="P17" s="1019"/>
      <c r="Q17" s="1025"/>
      <c r="R17" s="1026"/>
      <c r="S17" s="1026"/>
      <c r="T17" s="1026"/>
      <c r="U17" s="1026"/>
      <c r="V17" s="1026"/>
      <c r="W17" s="1026"/>
      <c r="X17" s="1026"/>
      <c r="Y17" s="1026"/>
      <c r="Z17" s="1026"/>
      <c r="AA17" s="1026"/>
      <c r="AB17" s="1026"/>
      <c r="AC17" s="1026"/>
      <c r="AD17" s="1026"/>
      <c r="AE17" s="1027"/>
      <c r="AF17" s="1022"/>
      <c r="AG17" s="1023"/>
      <c r="AH17" s="1023"/>
      <c r="AI17" s="1023"/>
      <c r="AJ17" s="1024"/>
      <c r="AK17" s="1067"/>
      <c r="AL17" s="1068"/>
      <c r="AM17" s="1068"/>
      <c r="AN17" s="1068"/>
      <c r="AO17" s="1068"/>
      <c r="AP17" s="1068"/>
      <c r="AQ17" s="1068"/>
      <c r="AR17" s="1068"/>
      <c r="AS17" s="1068"/>
      <c r="AT17" s="1068"/>
      <c r="AU17" s="1069"/>
      <c r="AV17" s="1069"/>
      <c r="AW17" s="1069"/>
      <c r="AX17" s="1069"/>
      <c r="AY17" s="1070"/>
      <c r="AZ17" s="214"/>
      <c r="BA17" s="214"/>
      <c r="BB17" s="214"/>
      <c r="BC17" s="214"/>
      <c r="BD17" s="214"/>
      <c r="BE17" s="215"/>
      <c r="BF17" s="215"/>
      <c r="BG17" s="215"/>
      <c r="BH17" s="215"/>
      <c r="BI17" s="215"/>
      <c r="BJ17" s="215"/>
      <c r="BK17" s="215"/>
      <c r="BL17" s="215"/>
      <c r="BM17" s="215"/>
      <c r="BN17" s="215"/>
      <c r="BO17" s="215"/>
      <c r="BP17" s="215"/>
      <c r="BQ17" s="220">
        <v>11</v>
      </c>
      <c r="BR17" s="221"/>
      <c r="BS17" s="979"/>
      <c r="BT17" s="980"/>
      <c r="BU17" s="980"/>
      <c r="BV17" s="980"/>
      <c r="BW17" s="980"/>
      <c r="BX17" s="980"/>
      <c r="BY17" s="980"/>
      <c r="BZ17" s="980"/>
      <c r="CA17" s="980"/>
      <c r="CB17" s="980"/>
      <c r="CC17" s="980"/>
      <c r="CD17" s="980"/>
      <c r="CE17" s="980"/>
      <c r="CF17" s="980"/>
      <c r="CG17" s="1001"/>
      <c r="CH17" s="976"/>
      <c r="CI17" s="977"/>
      <c r="CJ17" s="977"/>
      <c r="CK17" s="977"/>
      <c r="CL17" s="978"/>
      <c r="CM17" s="976"/>
      <c r="CN17" s="977"/>
      <c r="CO17" s="977"/>
      <c r="CP17" s="977"/>
      <c r="CQ17" s="978"/>
      <c r="CR17" s="976"/>
      <c r="CS17" s="977"/>
      <c r="CT17" s="977"/>
      <c r="CU17" s="977"/>
      <c r="CV17" s="978"/>
      <c r="CW17" s="976"/>
      <c r="CX17" s="977"/>
      <c r="CY17" s="977"/>
      <c r="CZ17" s="977"/>
      <c r="DA17" s="978"/>
      <c r="DB17" s="976"/>
      <c r="DC17" s="977"/>
      <c r="DD17" s="977"/>
      <c r="DE17" s="977"/>
      <c r="DF17" s="978"/>
      <c r="DG17" s="976"/>
      <c r="DH17" s="977"/>
      <c r="DI17" s="977"/>
      <c r="DJ17" s="977"/>
      <c r="DK17" s="978"/>
      <c r="DL17" s="976"/>
      <c r="DM17" s="977"/>
      <c r="DN17" s="977"/>
      <c r="DO17" s="977"/>
      <c r="DP17" s="978"/>
      <c r="DQ17" s="976"/>
      <c r="DR17" s="977"/>
      <c r="DS17" s="977"/>
      <c r="DT17" s="977"/>
      <c r="DU17" s="978"/>
      <c r="DV17" s="979"/>
      <c r="DW17" s="980"/>
      <c r="DX17" s="980"/>
      <c r="DY17" s="980"/>
      <c r="DZ17" s="981"/>
      <c r="EA17" s="216"/>
    </row>
    <row r="18" spans="1:131" s="217" customFormat="1" ht="26.25" customHeight="1" x14ac:dyDescent="0.2">
      <c r="A18" s="220">
        <v>12</v>
      </c>
      <c r="B18" s="1017"/>
      <c r="C18" s="1018"/>
      <c r="D18" s="1018"/>
      <c r="E18" s="1018"/>
      <c r="F18" s="1018"/>
      <c r="G18" s="1018"/>
      <c r="H18" s="1018"/>
      <c r="I18" s="1018"/>
      <c r="J18" s="1018"/>
      <c r="K18" s="1018"/>
      <c r="L18" s="1018"/>
      <c r="M18" s="1018"/>
      <c r="N18" s="1018"/>
      <c r="O18" s="1018"/>
      <c r="P18" s="1019"/>
      <c r="Q18" s="1025"/>
      <c r="R18" s="1026"/>
      <c r="S18" s="1026"/>
      <c r="T18" s="1026"/>
      <c r="U18" s="1026"/>
      <c r="V18" s="1026"/>
      <c r="W18" s="1026"/>
      <c r="X18" s="1026"/>
      <c r="Y18" s="1026"/>
      <c r="Z18" s="1026"/>
      <c r="AA18" s="1026"/>
      <c r="AB18" s="1026"/>
      <c r="AC18" s="1026"/>
      <c r="AD18" s="1026"/>
      <c r="AE18" s="1027"/>
      <c r="AF18" s="1022"/>
      <c r="AG18" s="1023"/>
      <c r="AH18" s="1023"/>
      <c r="AI18" s="1023"/>
      <c r="AJ18" s="1024"/>
      <c r="AK18" s="1067"/>
      <c r="AL18" s="1068"/>
      <c r="AM18" s="1068"/>
      <c r="AN18" s="1068"/>
      <c r="AO18" s="1068"/>
      <c r="AP18" s="1068"/>
      <c r="AQ18" s="1068"/>
      <c r="AR18" s="1068"/>
      <c r="AS18" s="1068"/>
      <c r="AT18" s="1068"/>
      <c r="AU18" s="1069"/>
      <c r="AV18" s="1069"/>
      <c r="AW18" s="1069"/>
      <c r="AX18" s="1069"/>
      <c r="AY18" s="1070"/>
      <c r="AZ18" s="214"/>
      <c r="BA18" s="214"/>
      <c r="BB18" s="214"/>
      <c r="BC18" s="214"/>
      <c r="BD18" s="214"/>
      <c r="BE18" s="215"/>
      <c r="BF18" s="215"/>
      <c r="BG18" s="215"/>
      <c r="BH18" s="215"/>
      <c r="BI18" s="215"/>
      <c r="BJ18" s="215"/>
      <c r="BK18" s="215"/>
      <c r="BL18" s="215"/>
      <c r="BM18" s="215"/>
      <c r="BN18" s="215"/>
      <c r="BO18" s="215"/>
      <c r="BP18" s="215"/>
      <c r="BQ18" s="220">
        <v>12</v>
      </c>
      <c r="BR18" s="221"/>
      <c r="BS18" s="979"/>
      <c r="BT18" s="980"/>
      <c r="BU18" s="980"/>
      <c r="BV18" s="980"/>
      <c r="BW18" s="980"/>
      <c r="BX18" s="980"/>
      <c r="BY18" s="980"/>
      <c r="BZ18" s="980"/>
      <c r="CA18" s="980"/>
      <c r="CB18" s="980"/>
      <c r="CC18" s="980"/>
      <c r="CD18" s="980"/>
      <c r="CE18" s="980"/>
      <c r="CF18" s="980"/>
      <c r="CG18" s="1001"/>
      <c r="CH18" s="976"/>
      <c r="CI18" s="977"/>
      <c r="CJ18" s="977"/>
      <c r="CK18" s="977"/>
      <c r="CL18" s="978"/>
      <c r="CM18" s="976"/>
      <c r="CN18" s="977"/>
      <c r="CO18" s="977"/>
      <c r="CP18" s="977"/>
      <c r="CQ18" s="978"/>
      <c r="CR18" s="976"/>
      <c r="CS18" s="977"/>
      <c r="CT18" s="977"/>
      <c r="CU18" s="977"/>
      <c r="CV18" s="978"/>
      <c r="CW18" s="976"/>
      <c r="CX18" s="977"/>
      <c r="CY18" s="977"/>
      <c r="CZ18" s="977"/>
      <c r="DA18" s="978"/>
      <c r="DB18" s="976"/>
      <c r="DC18" s="977"/>
      <c r="DD18" s="977"/>
      <c r="DE18" s="977"/>
      <c r="DF18" s="978"/>
      <c r="DG18" s="976"/>
      <c r="DH18" s="977"/>
      <c r="DI18" s="977"/>
      <c r="DJ18" s="977"/>
      <c r="DK18" s="978"/>
      <c r="DL18" s="976"/>
      <c r="DM18" s="977"/>
      <c r="DN18" s="977"/>
      <c r="DO18" s="977"/>
      <c r="DP18" s="978"/>
      <c r="DQ18" s="976"/>
      <c r="DR18" s="977"/>
      <c r="DS18" s="977"/>
      <c r="DT18" s="977"/>
      <c r="DU18" s="978"/>
      <c r="DV18" s="979"/>
      <c r="DW18" s="980"/>
      <c r="DX18" s="980"/>
      <c r="DY18" s="980"/>
      <c r="DZ18" s="981"/>
      <c r="EA18" s="216"/>
    </row>
    <row r="19" spans="1:131" s="217" customFormat="1" ht="26.25" customHeight="1" x14ac:dyDescent="0.2">
      <c r="A19" s="220">
        <v>13</v>
      </c>
      <c r="B19" s="1017"/>
      <c r="C19" s="1018"/>
      <c r="D19" s="1018"/>
      <c r="E19" s="1018"/>
      <c r="F19" s="1018"/>
      <c r="G19" s="1018"/>
      <c r="H19" s="1018"/>
      <c r="I19" s="1018"/>
      <c r="J19" s="1018"/>
      <c r="K19" s="1018"/>
      <c r="L19" s="1018"/>
      <c r="M19" s="1018"/>
      <c r="N19" s="1018"/>
      <c r="O19" s="1018"/>
      <c r="P19" s="1019"/>
      <c r="Q19" s="1025"/>
      <c r="R19" s="1026"/>
      <c r="S19" s="1026"/>
      <c r="T19" s="1026"/>
      <c r="U19" s="1026"/>
      <c r="V19" s="1026"/>
      <c r="W19" s="1026"/>
      <c r="X19" s="1026"/>
      <c r="Y19" s="1026"/>
      <c r="Z19" s="1026"/>
      <c r="AA19" s="1026"/>
      <c r="AB19" s="1026"/>
      <c r="AC19" s="1026"/>
      <c r="AD19" s="1026"/>
      <c r="AE19" s="1027"/>
      <c r="AF19" s="1022"/>
      <c r="AG19" s="1023"/>
      <c r="AH19" s="1023"/>
      <c r="AI19" s="1023"/>
      <c r="AJ19" s="1024"/>
      <c r="AK19" s="1067"/>
      <c r="AL19" s="1068"/>
      <c r="AM19" s="1068"/>
      <c r="AN19" s="1068"/>
      <c r="AO19" s="1068"/>
      <c r="AP19" s="1068"/>
      <c r="AQ19" s="1068"/>
      <c r="AR19" s="1068"/>
      <c r="AS19" s="1068"/>
      <c r="AT19" s="1068"/>
      <c r="AU19" s="1069"/>
      <c r="AV19" s="1069"/>
      <c r="AW19" s="1069"/>
      <c r="AX19" s="1069"/>
      <c r="AY19" s="1070"/>
      <c r="AZ19" s="214"/>
      <c r="BA19" s="214"/>
      <c r="BB19" s="214"/>
      <c r="BC19" s="214"/>
      <c r="BD19" s="214"/>
      <c r="BE19" s="215"/>
      <c r="BF19" s="215"/>
      <c r="BG19" s="215"/>
      <c r="BH19" s="215"/>
      <c r="BI19" s="215"/>
      <c r="BJ19" s="215"/>
      <c r="BK19" s="215"/>
      <c r="BL19" s="215"/>
      <c r="BM19" s="215"/>
      <c r="BN19" s="215"/>
      <c r="BO19" s="215"/>
      <c r="BP19" s="215"/>
      <c r="BQ19" s="220">
        <v>13</v>
      </c>
      <c r="BR19" s="221"/>
      <c r="BS19" s="979"/>
      <c r="BT19" s="980"/>
      <c r="BU19" s="980"/>
      <c r="BV19" s="980"/>
      <c r="BW19" s="980"/>
      <c r="BX19" s="980"/>
      <c r="BY19" s="980"/>
      <c r="BZ19" s="980"/>
      <c r="CA19" s="980"/>
      <c r="CB19" s="980"/>
      <c r="CC19" s="980"/>
      <c r="CD19" s="980"/>
      <c r="CE19" s="980"/>
      <c r="CF19" s="980"/>
      <c r="CG19" s="1001"/>
      <c r="CH19" s="976"/>
      <c r="CI19" s="977"/>
      <c r="CJ19" s="977"/>
      <c r="CK19" s="977"/>
      <c r="CL19" s="978"/>
      <c r="CM19" s="976"/>
      <c r="CN19" s="977"/>
      <c r="CO19" s="977"/>
      <c r="CP19" s="977"/>
      <c r="CQ19" s="978"/>
      <c r="CR19" s="976"/>
      <c r="CS19" s="977"/>
      <c r="CT19" s="977"/>
      <c r="CU19" s="977"/>
      <c r="CV19" s="978"/>
      <c r="CW19" s="976"/>
      <c r="CX19" s="977"/>
      <c r="CY19" s="977"/>
      <c r="CZ19" s="977"/>
      <c r="DA19" s="978"/>
      <c r="DB19" s="976"/>
      <c r="DC19" s="977"/>
      <c r="DD19" s="977"/>
      <c r="DE19" s="977"/>
      <c r="DF19" s="978"/>
      <c r="DG19" s="976"/>
      <c r="DH19" s="977"/>
      <c r="DI19" s="977"/>
      <c r="DJ19" s="977"/>
      <c r="DK19" s="978"/>
      <c r="DL19" s="976"/>
      <c r="DM19" s="977"/>
      <c r="DN19" s="977"/>
      <c r="DO19" s="977"/>
      <c r="DP19" s="978"/>
      <c r="DQ19" s="976"/>
      <c r="DR19" s="977"/>
      <c r="DS19" s="977"/>
      <c r="DT19" s="977"/>
      <c r="DU19" s="978"/>
      <c r="DV19" s="979"/>
      <c r="DW19" s="980"/>
      <c r="DX19" s="980"/>
      <c r="DY19" s="980"/>
      <c r="DZ19" s="981"/>
      <c r="EA19" s="216"/>
    </row>
    <row r="20" spans="1:131" s="217" customFormat="1" ht="26.25" customHeight="1" x14ac:dyDescent="0.2">
      <c r="A20" s="220">
        <v>14</v>
      </c>
      <c r="B20" s="1017"/>
      <c r="C20" s="1018"/>
      <c r="D20" s="1018"/>
      <c r="E20" s="1018"/>
      <c r="F20" s="1018"/>
      <c r="G20" s="1018"/>
      <c r="H20" s="1018"/>
      <c r="I20" s="1018"/>
      <c r="J20" s="1018"/>
      <c r="K20" s="1018"/>
      <c r="L20" s="1018"/>
      <c r="M20" s="1018"/>
      <c r="N20" s="1018"/>
      <c r="O20" s="1018"/>
      <c r="P20" s="1019"/>
      <c r="Q20" s="1025"/>
      <c r="R20" s="1026"/>
      <c r="S20" s="1026"/>
      <c r="T20" s="1026"/>
      <c r="U20" s="1026"/>
      <c r="V20" s="1026"/>
      <c r="W20" s="1026"/>
      <c r="X20" s="1026"/>
      <c r="Y20" s="1026"/>
      <c r="Z20" s="1026"/>
      <c r="AA20" s="1026"/>
      <c r="AB20" s="1026"/>
      <c r="AC20" s="1026"/>
      <c r="AD20" s="1026"/>
      <c r="AE20" s="1027"/>
      <c r="AF20" s="1022"/>
      <c r="AG20" s="1023"/>
      <c r="AH20" s="1023"/>
      <c r="AI20" s="1023"/>
      <c r="AJ20" s="1024"/>
      <c r="AK20" s="1067"/>
      <c r="AL20" s="1068"/>
      <c r="AM20" s="1068"/>
      <c r="AN20" s="1068"/>
      <c r="AO20" s="1068"/>
      <c r="AP20" s="1068"/>
      <c r="AQ20" s="1068"/>
      <c r="AR20" s="1068"/>
      <c r="AS20" s="1068"/>
      <c r="AT20" s="1068"/>
      <c r="AU20" s="1069"/>
      <c r="AV20" s="1069"/>
      <c r="AW20" s="1069"/>
      <c r="AX20" s="1069"/>
      <c r="AY20" s="1070"/>
      <c r="AZ20" s="214"/>
      <c r="BA20" s="214"/>
      <c r="BB20" s="214"/>
      <c r="BC20" s="214"/>
      <c r="BD20" s="214"/>
      <c r="BE20" s="215"/>
      <c r="BF20" s="215"/>
      <c r="BG20" s="215"/>
      <c r="BH20" s="215"/>
      <c r="BI20" s="215"/>
      <c r="BJ20" s="215"/>
      <c r="BK20" s="215"/>
      <c r="BL20" s="215"/>
      <c r="BM20" s="215"/>
      <c r="BN20" s="215"/>
      <c r="BO20" s="215"/>
      <c r="BP20" s="215"/>
      <c r="BQ20" s="220">
        <v>14</v>
      </c>
      <c r="BR20" s="221"/>
      <c r="BS20" s="979"/>
      <c r="BT20" s="980"/>
      <c r="BU20" s="980"/>
      <c r="BV20" s="980"/>
      <c r="BW20" s="980"/>
      <c r="BX20" s="980"/>
      <c r="BY20" s="980"/>
      <c r="BZ20" s="980"/>
      <c r="CA20" s="980"/>
      <c r="CB20" s="980"/>
      <c r="CC20" s="980"/>
      <c r="CD20" s="980"/>
      <c r="CE20" s="980"/>
      <c r="CF20" s="980"/>
      <c r="CG20" s="1001"/>
      <c r="CH20" s="976"/>
      <c r="CI20" s="977"/>
      <c r="CJ20" s="977"/>
      <c r="CK20" s="977"/>
      <c r="CL20" s="978"/>
      <c r="CM20" s="976"/>
      <c r="CN20" s="977"/>
      <c r="CO20" s="977"/>
      <c r="CP20" s="977"/>
      <c r="CQ20" s="978"/>
      <c r="CR20" s="976"/>
      <c r="CS20" s="977"/>
      <c r="CT20" s="977"/>
      <c r="CU20" s="977"/>
      <c r="CV20" s="978"/>
      <c r="CW20" s="976"/>
      <c r="CX20" s="977"/>
      <c r="CY20" s="977"/>
      <c r="CZ20" s="977"/>
      <c r="DA20" s="978"/>
      <c r="DB20" s="976"/>
      <c r="DC20" s="977"/>
      <c r="DD20" s="977"/>
      <c r="DE20" s="977"/>
      <c r="DF20" s="978"/>
      <c r="DG20" s="976"/>
      <c r="DH20" s="977"/>
      <c r="DI20" s="977"/>
      <c r="DJ20" s="977"/>
      <c r="DK20" s="978"/>
      <c r="DL20" s="976"/>
      <c r="DM20" s="977"/>
      <c r="DN20" s="977"/>
      <c r="DO20" s="977"/>
      <c r="DP20" s="978"/>
      <c r="DQ20" s="976"/>
      <c r="DR20" s="977"/>
      <c r="DS20" s="977"/>
      <c r="DT20" s="977"/>
      <c r="DU20" s="978"/>
      <c r="DV20" s="979"/>
      <c r="DW20" s="980"/>
      <c r="DX20" s="980"/>
      <c r="DY20" s="980"/>
      <c r="DZ20" s="981"/>
      <c r="EA20" s="216"/>
    </row>
    <row r="21" spans="1:131" s="217" customFormat="1" ht="26.25" customHeight="1" thickBot="1" x14ac:dyDescent="0.25">
      <c r="A21" s="220">
        <v>15</v>
      </c>
      <c r="B21" s="1017"/>
      <c r="C21" s="1018"/>
      <c r="D21" s="1018"/>
      <c r="E21" s="1018"/>
      <c r="F21" s="1018"/>
      <c r="G21" s="1018"/>
      <c r="H21" s="1018"/>
      <c r="I21" s="1018"/>
      <c r="J21" s="1018"/>
      <c r="K21" s="1018"/>
      <c r="L21" s="1018"/>
      <c r="M21" s="1018"/>
      <c r="N21" s="1018"/>
      <c r="O21" s="1018"/>
      <c r="P21" s="1019"/>
      <c r="Q21" s="1025"/>
      <c r="R21" s="1026"/>
      <c r="S21" s="1026"/>
      <c r="T21" s="1026"/>
      <c r="U21" s="1026"/>
      <c r="V21" s="1026"/>
      <c r="W21" s="1026"/>
      <c r="X21" s="1026"/>
      <c r="Y21" s="1026"/>
      <c r="Z21" s="1026"/>
      <c r="AA21" s="1026"/>
      <c r="AB21" s="1026"/>
      <c r="AC21" s="1026"/>
      <c r="AD21" s="1026"/>
      <c r="AE21" s="1027"/>
      <c r="AF21" s="1022"/>
      <c r="AG21" s="1023"/>
      <c r="AH21" s="1023"/>
      <c r="AI21" s="1023"/>
      <c r="AJ21" s="1024"/>
      <c r="AK21" s="1067"/>
      <c r="AL21" s="1068"/>
      <c r="AM21" s="1068"/>
      <c r="AN21" s="1068"/>
      <c r="AO21" s="1068"/>
      <c r="AP21" s="1068"/>
      <c r="AQ21" s="1068"/>
      <c r="AR21" s="1068"/>
      <c r="AS21" s="1068"/>
      <c r="AT21" s="1068"/>
      <c r="AU21" s="1069"/>
      <c r="AV21" s="1069"/>
      <c r="AW21" s="1069"/>
      <c r="AX21" s="1069"/>
      <c r="AY21" s="1070"/>
      <c r="AZ21" s="214"/>
      <c r="BA21" s="214"/>
      <c r="BB21" s="214"/>
      <c r="BC21" s="214"/>
      <c r="BD21" s="214"/>
      <c r="BE21" s="215"/>
      <c r="BF21" s="215"/>
      <c r="BG21" s="215"/>
      <c r="BH21" s="215"/>
      <c r="BI21" s="215"/>
      <c r="BJ21" s="215"/>
      <c r="BK21" s="215"/>
      <c r="BL21" s="215"/>
      <c r="BM21" s="215"/>
      <c r="BN21" s="215"/>
      <c r="BO21" s="215"/>
      <c r="BP21" s="215"/>
      <c r="BQ21" s="220">
        <v>15</v>
      </c>
      <c r="BR21" s="221"/>
      <c r="BS21" s="979"/>
      <c r="BT21" s="980"/>
      <c r="BU21" s="980"/>
      <c r="BV21" s="980"/>
      <c r="BW21" s="980"/>
      <c r="BX21" s="980"/>
      <c r="BY21" s="980"/>
      <c r="BZ21" s="980"/>
      <c r="CA21" s="980"/>
      <c r="CB21" s="980"/>
      <c r="CC21" s="980"/>
      <c r="CD21" s="980"/>
      <c r="CE21" s="980"/>
      <c r="CF21" s="980"/>
      <c r="CG21" s="1001"/>
      <c r="CH21" s="976"/>
      <c r="CI21" s="977"/>
      <c r="CJ21" s="977"/>
      <c r="CK21" s="977"/>
      <c r="CL21" s="978"/>
      <c r="CM21" s="976"/>
      <c r="CN21" s="977"/>
      <c r="CO21" s="977"/>
      <c r="CP21" s="977"/>
      <c r="CQ21" s="978"/>
      <c r="CR21" s="976"/>
      <c r="CS21" s="977"/>
      <c r="CT21" s="977"/>
      <c r="CU21" s="977"/>
      <c r="CV21" s="978"/>
      <c r="CW21" s="976"/>
      <c r="CX21" s="977"/>
      <c r="CY21" s="977"/>
      <c r="CZ21" s="977"/>
      <c r="DA21" s="978"/>
      <c r="DB21" s="976"/>
      <c r="DC21" s="977"/>
      <c r="DD21" s="977"/>
      <c r="DE21" s="977"/>
      <c r="DF21" s="978"/>
      <c r="DG21" s="976"/>
      <c r="DH21" s="977"/>
      <c r="DI21" s="977"/>
      <c r="DJ21" s="977"/>
      <c r="DK21" s="978"/>
      <c r="DL21" s="976"/>
      <c r="DM21" s="977"/>
      <c r="DN21" s="977"/>
      <c r="DO21" s="977"/>
      <c r="DP21" s="978"/>
      <c r="DQ21" s="976"/>
      <c r="DR21" s="977"/>
      <c r="DS21" s="977"/>
      <c r="DT21" s="977"/>
      <c r="DU21" s="978"/>
      <c r="DV21" s="979"/>
      <c r="DW21" s="980"/>
      <c r="DX21" s="980"/>
      <c r="DY21" s="980"/>
      <c r="DZ21" s="981"/>
      <c r="EA21" s="216"/>
    </row>
    <row r="22" spans="1:131" s="217" customFormat="1" ht="26.25" customHeight="1" x14ac:dyDescent="0.2">
      <c r="A22" s="220">
        <v>16</v>
      </c>
      <c r="B22" s="1017"/>
      <c r="C22" s="1018"/>
      <c r="D22" s="1018"/>
      <c r="E22" s="1018"/>
      <c r="F22" s="1018"/>
      <c r="G22" s="1018"/>
      <c r="H22" s="1018"/>
      <c r="I22" s="1018"/>
      <c r="J22" s="1018"/>
      <c r="K22" s="1018"/>
      <c r="L22" s="1018"/>
      <c r="M22" s="1018"/>
      <c r="N22" s="1018"/>
      <c r="O22" s="1018"/>
      <c r="P22" s="1019"/>
      <c r="Q22" s="1060"/>
      <c r="R22" s="1061"/>
      <c r="S22" s="1061"/>
      <c r="T22" s="1061"/>
      <c r="U22" s="1061"/>
      <c r="V22" s="1061"/>
      <c r="W22" s="1061"/>
      <c r="X22" s="1061"/>
      <c r="Y22" s="1061"/>
      <c r="Z22" s="1061"/>
      <c r="AA22" s="1061"/>
      <c r="AB22" s="1061"/>
      <c r="AC22" s="1061"/>
      <c r="AD22" s="1061"/>
      <c r="AE22" s="1062"/>
      <c r="AF22" s="1022"/>
      <c r="AG22" s="1023"/>
      <c r="AH22" s="1023"/>
      <c r="AI22" s="1023"/>
      <c r="AJ22" s="1024"/>
      <c r="AK22" s="1063"/>
      <c r="AL22" s="1064"/>
      <c r="AM22" s="1064"/>
      <c r="AN22" s="1064"/>
      <c r="AO22" s="1064"/>
      <c r="AP22" s="1064"/>
      <c r="AQ22" s="1064"/>
      <c r="AR22" s="1064"/>
      <c r="AS22" s="1064"/>
      <c r="AT22" s="1064"/>
      <c r="AU22" s="1065"/>
      <c r="AV22" s="1065"/>
      <c r="AW22" s="1065"/>
      <c r="AX22" s="1065"/>
      <c r="AY22" s="1066"/>
      <c r="AZ22" s="1015" t="s">
        <v>376</v>
      </c>
      <c r="BA22" s="1015"/>
      <c r="BB22" s="1015"/>
      <c r="BC22" s="1015"/>
      <c r="BD22" s="1016"/>
      <c r="BE22" s="215"/>
      <c r="BF22" s="215"/>
      <c r="BG22" s="215"/>
      <c r="BH22" s="215"/>
      <c r="BI22" s="215"/>
      <c r="BJ22" s="215"/>
      <c r="BK22" s="215"/>
      <c r="BL22" s="215"/>
      <c r="BM22" s="215"/>
      <c r="BN22" s="215"/>
      <c r="BO22" s="215"/>
      <c r="BP22" s="215"/>
      <c r="BQ22" s="220">
        <v>16</v>
      </c>
      <c r="BR22" s="221"/>
      <c r="BS22" s="979"/>
      <c r="BT22" s="980"/>
      <c r="BU22" s="980"/>
      <c r="BV22" s="980"/>
      <c r="BW22" s="980"/>
      <c r="BX22" s="980"/>
      <c r="BY22" s="980"/>
      <c r="BZ22" s="980"/>
      <c r="CA22" s="980"/>
      <c r="CB22" s="980"/>
      <c r="CC22" s="980"/>
      <c r="CD22" s="980"/>
      <c r="CE22" s="980"/>
      <c r="CF22" s="980"/>
      <c r="CG22" s="1001"/>
      <c r="CH22" s="976"/>
      <c r="CI22" s="977"/>
      <c r="CJ22" s="977"/>
      <c r="CK22" s="977"/>
      <c r="CL22" s="978"/>
      <c r="CM22" s="976"/>
      <c r="CN22" s="977"/>
      <c r="CO22" s="977"/>
      <c r="CP22" s="977"/>
      <c r="CQ22" s="978"/>
      <c r="CR22" s="976"/>
      <c r="CS22" s="977"/>
      <c r="CT22" s="977"/>
      <c r="CU22" s="977"/>
      <c r="CV22" s="978"/>
      <c r="CW22" s="976"/>
      <c r="CX22" s="977"/>
      <c r="CY22" s="977"/>
      <c r="CZ22" s="977"/>
      <c r="DA22" s="978"/>
      <c r="DB22" s="976"/>
      <c r="DC22" s="977"/>
      <c r="DD22" s="977"/>
      <c r="DE22" s="977"/>
      <c r="DF22" s="978"/>
      <c r="DG22" s="976"/>
      <c r="DH22" s="977"/>
      <c r="DI22" s="977"/>
      <c r="DJ22" s="977"/>
      <c r="DK22" s="978"/>
      <c r="DL22" s="976"/>
      <c r="DM22" s="977"/>
      <c r="DN22" s="977"/>
      <c r="DO22" s="977"/>
      <c r="DP22" s="978"/>
      <c r="DQ22" s="976"/>
      <c r="DR22" s="977"/>
      <c r="DS22" s="977"/>
      <c r="DT22" s="977"/>
      <c r="DU22" s="978"/>
      <c r="DV22" s="979"/>
      <c r="DW22" s="980"/>
      <c r="DX22" s="980"/>
      <c r="DY22" s="980"/>
      <c r="DZ22" s="981"/>
      <c r="EA22" s="216"/>
    </row>
    <row r="23" spans="1:131" s="217" customFormat="1" ht="26.25" customHeight="1" thickBot="1" x14ac:dyDescent="0.25">
      <c r="A23" s="222" t="s">
        <v>377</v>
      </c>
      <c r="B23" s="924" t="s">
        <v>378</v>
      </c>
      <c r="C23" s="925"/>
      <c r="D23" s="925"/>
      <c r="E23" s="925"/>
      <c r="F23" s="925"/>
      <c r="G23" s="925"/>
      <c r="H23" s="925"/>
      <c r="I23" s="925"/>
      <c r="J23" s="925"/>
      <c r="K23" s="925"/>
      <c r="L23" s="925"/>
      <c r="M23" s="925"/>
      <c r="N23" s="925"/>
      <c r="O23" s="925"/>
      <c r="P23" s="935"/>
      <c r="Q23" s="1054">
        <v>6159</v>
      </c>
      <c r="R23" s="1048"/>
      <c r="S23" s="1048"/>
      <c r="T23" s="1048"/>
      <c r="U23" s="1048"/>
      <c r="V23" s="1048">
        <v>5702</v>
      </c>
      <c r="W23" s="1048"/>
      <c r="X23" s="1048"/>
      <c r="Y23" s="1048"/>
      <c r="Z23" s="1048"/>
      <c r="AA23" s="1048">
        <v>457</v>
      </c>
      <c r="AB23" s="1048"/>
      <c r="AC23" s="1048"/>
      <c r="AD23" s="1048"/>
      <c r="AE23" s="1055"/>
      <c r="AF23" s="1056">
        <v>372</v>
      </c>
      <c r="AG23" s="1048"/>
      <c r="AH23" s="1048"/>
      <c r="AI23" s="1048"/>
      <c r="AJ23" s="1057"/>
      <c r="AK23" s="1058"/>
      <c r="AL23" s="1059"/>
      <c r="AM23" s="1059"/>
      <c r="AN23" s="1059"/>
      <c r="AO23" s="1059"/>
      <c r="AP23" s="1048">
        <v>2759</v>
      </c>
      <c r="AQ23" s="1048"/>
      <c r="AR23" s="1048"/>
      <c r="AS23" s="1048"/>
      <c r="AT23" s="1048"/>
      <c r="AU23" s="1049"/>
      <c r="AV23" s="1049"/>
      <c r="AW23" s="1049"/>
      <c r="AX23" s="1049"/>
      <c r="AY23" s="1050"/>
      <c r="AZ23" s="1051" t="s">
        <v>121</v>
      </c>
      <c r="BA23" s="1052"/>
      <c r="BB23" s="1052"/>
      <c r="BC23" s="1052"/>
      <c r="BD23" s="1053"/>
      <c r="BE23" s="215"/>
      <c r="BF23" s="215"/>
      <c r="BG23" s="215"/>
      <c r="BH23" s="215"/>
      <c r="BI23" s="215"/>
      <c r="BJ23" s="215"/>
      <c r="BK23" s="215"/>
      <c r="BL23" s="215"/>
      <c r="BM23" s="215"/>
      <c r="BN23" s="215"/>
      <c r="BO23" s="215"/>
      <c r="BP23" s="215"/>
      <c r="BQ23" s="220">
        <v>17</v>
      </c>
      <c r="BR23" s="221"/>
      <c r="BS23" s="979"/>
      <c r="BT23" s="980"/>
      <c r="BU23" s="980"/>
      <c r="BV23" s="980"/>
      <c r="BW23" s="980"/>
      <c r="BX23" s="980"/>
      <c r="BY23" s="980"/>
      <c r="BZ23" s="980"/>
      <c r="CA23" s="980"/>
      <c r="CB23" s="980"/>
      <c r="CC23" s="980"/>
      <c r="CD23" s="980"/>
      <c r="CE23" s="980"/>
      <c r="CF23" s="980"/>
      <c r="CG23" s="1001"/>
      <c r="CH23" s="976"/>
      <c r="CI23" s="977"/>
      <c r="CJ23" s="977"/>
      <c r="CK23" s="977"/>
      <c r="CL23" s="978"/>
      <c r="CM23" s="976"/>
      <c r="CN23" s="977"/>
      <c r="CO23" s="977"/>
      <c r="CP23" s="977"/>
      <c r="CQ23" s="978"/>
      <c r="CR23" s="976"/>
      <c r="CS23" s="977"/>
      <c r="CT23" s="977"/>
      <c r="CU23" s="977"/>
      <c r="CV23" s="978"/>
      <c r="CW23" s="976"/>
      <c r="CX23" s="977"/>
      <c r="CY23" s="977"/>
      <c r="CZ23" s="977"/>
      <c r="DA23" s="978"/>
      <c r="DB23" s="976"/>
      <c r="DC23" s="977"/>
      <c r="DD23" s="977"/>
      <c r="DE23" s="977"/>
      <c r="DF23" s="978"/>
      <c r="DG23" s="976"/>
      <c r="DH23" s="977"/>
      <c r="DI23" s="977"/>
      <c r="DJ23" s="977"/>
      <c r="DK23" s="978"/>
      <c r="DL23" s="976"/>
      <c r="DM23" s="977"/>
      <c r="DN23" s="977"/>
      <c r="DO23" s="977"/>
      <c r="DP23" s="978"/>
      <c r="DQ23" s="976"/>
      <c r="DR23" s="977"/>
      <c r="DS23" s="977"/>
      <c r="DT23" s="977"/>
      <c r="DU23" s="978"/>
      <c r="DV23" s="979"/>
      <c r="DW23" s="980"/>
      <c r="DX23" s="980"/>
      <c r="DY23" s="980"/>
      <c r="DZ23" s="981"/>
      <c r="EA23" s="216"/>
    </row>
    <row r="24" spans="1:131" s="217" customFormat="1" ht="26.25" customHeight="1" x14ac:dyDescent="0.2">
      <c r="A24" s="1047" t="s">
        <v>379</v>
      </c>
      <c r="B24" s="1047"/>
      <c r="C24" s="1047"/>
      <c r="D24" s="1047"/>
      <c r="E24" s="1047"/>
      <c r="F24" s="1047"/>
      <c r="G24" s="1047"/>
      <c r="H24" s="1047"/>
      <c r="I24" s="1047"/>
      <c r="J24" s="1047"/>
      <c r="K24" s="1047"/>
      <c r="L24" s="1047"/>
      <c r="M24" s="1047"/>
      <c r="N24" s="1047"/>
      <c r="O24" s="1047"/>
      <c r="P24" s="1047"/>
      <c r="Q24" s="1047"/>
      <c r="R24" s="1047"/>
      <c r="S24" s="1047"/>
      <c r="T24" s="1047"/>
      <c r="U24" s="1047"/>
      <c r="V24" s="1047"/>
      <c r="W24" s="1047"/>
      <c r="X24" s="1047"/>
      <c r="Y24" s="1047"/>
      <c r="Z24" s="1047"/>
      <c r="AA24" s="1047"/>
      <c r="AB24" s="1047"/>
      <c r="AC24" s="1047"/>
      <c r="AD24" s="1047"/>
      <c r="AE24" s="1047"/>
      <c r="AF24" s="1047"/>
      <c r="AG24" s="1047"/>
      <c r="AH24" s="1047"/>
      <c r="AI24" s="1047"/>
      <c r="AJ24" s="1047"/>
      <c r="AK24" s="1047"/>
      <c r="AL24" s="1047"/>
      <c r="AM24" s="1047"/>
      <c r="AN24" s="1047"/>
      <c r="AO24" s="1047"/>
      <c r="AP24" s="1047"/>
      <c r="AQ24" s="1047"/>
      <c r="AR24" s="1047"/>
      <c r="AS24" s="1047"/>
      <c r="AT24" s="1047"/>
      <c r="AU24" s="1047"/>
      <c r="AV24" s="1047"/>
      <c r="AW24" s="1047"/>
      <c r="AX24" s="1047"/>
      <c r="AY24" s="1047"/>
      <c r="AZ24" s="214"/>
      <c r="BA24" s="214"/>
      <c r="BB24" s="214"/>
      <c r="BC24" s="214"/>
      <c r="BD24" s="214"/>
      <c r="BE24" s="215"/>
      <c r="BF24" s="215"/>
      <c r="BG24" s="215"/>
      <c r="BH24" s="215"/>
      <c r="BI24" s="215"/>
      <c r="BJ24" s="215"/>
      <c r="BK24" s="215"/>
      <c r="BL24" s="215"/>
      <c r="BM24" s="215"/>
      <c r="BN24" s="215"/>
      <c r="BO24" s="215"/>
      <c r="BP24" s="215"/>
      <c r="BQ24" s="220">
        <v>18</v>
      </c>
      <c r="BR24" s="221"/>
      <c r="BS24" s="979"/>
      <c r="BT24" s="980"/>
      <c r="BU24" s="980"/>
      <c r="BV24" s="980"/>
      <c r="BW24" s="980"/>
      <c r="BX24" s="980"/>
      <c r="BY24" s="980"/>
      <c r="BZ24" s="980"/>
      <c r="CA24" s="980"/>
      <c r="CB24" s="980"/>
      <c r="CC24" s="980"/>
      <c r="CD24" s="980"/>
      <c r="CE24" s="980"/>
      <c r="CF24" s="980"/>
      <c r="CG24" s="1001"/>
      <c r="CH24" s="976"/>
      <c r="CI24" s="977"/>
      <c r="CJ24" s="977"/>
      <c r="CK24" s="977"/>
      <c r="CL24" s="978"/>
      <c r="CM24" s="976"/>
      <c r="CN24" s="977"/>
      <c r="CO24" s="977"/>
      <c r="CP24" s="977"/>
      <c r="CQ24" s="978"/>
      <c r="CR24" s="976"/>
      <c r="CS24" s="977"/>
      <c r="CT24" s="977"/>
      <c r="CU24" s="977"/>
      <c r="CV24" s="978"/>
      <c r="CW24" s="976"/>
      <c r="CX24" s="977"/>
      <c r="CY24" s="977"/>
      <c r="CZ24" s="977"/>
      <c r="DA24" s="978"/>
      <c r="DB24" s="976"/>
      <c r="DC24" s="977"/>
      <c r="DD24" s="977"/>
      <c r="DE24" s="977"/>
      <c r="DF24" s="978"/>
      <c r="DG24" s="976"/>
      <c r="DH24" s="977"/>
      <c r="DI24" s="977"/>
      <c r="DJ24" s="977"/>
      <c r="DK24" s="978"/>
      <c r="DL24" s="976"/>
      <c r="DM24" s="977"/>
      <c r="DN24" s="977"/>
      <c r="DO24" s="977"/>
      <c r="DP24" s="978"/>
      <c r="DQ24" s="976"/>
      <c r="DR24" s="977"/>
      <c r="DS24" s="977"/>
      <c r="DT24" s="977"/>
      <c r="DU24" s="978"/>
      <c r="DV24" s="979"/>
      <c r="DW24" s="980"/>
      <c r="DX24" s="980"/>
      <c r="DY24" s="980"/>
      <c r="DZ24" s="981"/>
      <c r="EA24" s="216"/>
    </row>
    <row r="25" spans="1:131" ht="26.25" customHeight="1" thickBot="1" x14ac:dyDescent="0.25">
      <c r="A25" s="1046" t="s">
        <v>380</v>
      </c>
      <c r="B25" s="1046"/>
      <c r="C25" s="1046"/>
      <c r="D25" s="1046"/>
      <c r="E25" s="1046"/>
      <c r="F25" s="1046"/>
      <c r="G25" s="1046"/>
      <c r="H25" s="1046"/>
      <c r="I25" s="1046"/>
      <c r="J25" s="1046"/>
      <c r="K25" s="1046"/>
      <c r="L25" s="1046"/>
      <c r="M25" s="1046"/>
      <c r="N25" s="1046"/>
      <c r="O25" s="1046"/>
      <c r="P25" s="1046"/>
      <c r="Q25" s="1046"/>
      <c r="R25" s="1046"/>
      <c r="S25" s="1046"/>
      <c r="T25" s="1046"/>
      <c r="U25" s="1046"/>
      <c r="V25" s="1046"/>
      <c r="W25" s="1046"/>
      <c r="X25" s="1046"/>
      <c r="Y25" s="1046"/>
      <c r="Z25" s="1046"/>
      <c r="AA25" s="1046"/>
      <c r="AB25" s="1046"/>
      <c r="AC25" s="1046"/>
      <c r="AD25" s="1046"/>
      <c r="AE25" s="1046"/>
      <c r="AF25" s="1046"/>
      <c r="AG25" s="1046"/>
      <c r="AH25" s="1046"/>
      <c r="AI25" s="1046"/>
      <c r="AJ25" s="1046"/>
      <c r="AK25" s="1046"/>
      <c r="AL25" s="1046"/>
      <c r="AM25" s="1046"/>
      <c r="AN25" s="1046"/>
      <c r="AO25" s="1046"/>
      <c r="AP25" s="1046"/>
      <c r="AQ25" s="1046"/>
      <c r="AR25" s="1046"/>
      <c r="AS25" s="1046"/>
      <c r="AT25" s="1046"/>
      <c r="AU25" s="1046"/>
      <c r="AV25" s="1046"/>
      <c r="AW25" s="1046"/>
      <c r="AX25" s="1046"/>
      <c r="AY25" s="1046"/>
      <c r="AZ25" s="1046"/>
      <c r="BA25" s="1046"/>
      <c r="BB25" s="1046"/>
      <c r="BC25" s="1046"/>
      <c r="BD25" s="1046"/>
      <c r="BE25" s="1046"/>
      <c r="BF25" s="1046"/>
      <c r="BG25" s="1046"/>
      <c r="BH25" s="1046"/>
      <c r="BI25" s="1046"/>
      <c r="BJ25" s="214"/>
      <c r="BK25" s="214"/>
      <c r="BL25" s="214"/>
      <c r="BM25" s="214"/>
      <c r="BN25" s="214"/>
      <c r="BO25" s="223"/>
      <c r="BP25" s="223"/>
      <c r="BQ25" s="220">
        <v>19</v>
      </c>
      <c r="BR25" s="221"/>
      <c r="BS25" s="979"/>
      <c r="BT25" s="980"/>
      <c r="BU25" s="980"/>
      <c r="BV25" s="980"/>
      <c r="BW25" s="980"/>
      <c r="BX25" s="980"/>
      <c r="BY25" s="980"/>
      <c r="BZ25" s="980"/>
      <c r="CA25" s="980"/>
      <c r="CB25" s="980"/>
      <c r="CC25" s="980"/>
      <c r="CD25" s="980"/>
      <c r="CE25" s="980"/>
      <c r="CF25" s="980"/>
      <c r="CG25" s="1001"/>
      <c r="CH25" s="976"/>
      <c r="CI25" s="977"/>
      <c r="CJ25" s="977"/>
      <c r="CK25" s="977"/>
      <c r="CL25" s="978"/>
      <c r="CM25" s="976"/>
      <c r="CN25" s="977"/>
      <c r="CO25" s="977"/>
      <c r="CP25" s="977"/>
      <c r="CQ25" s="978"/>
      <c r="CR25" s="976"/>
      <c r="CS25" s="977"/>
      <c r="CT25" s="977"/>
      <c r="CU25" s="977"/>
      <c r="CV25" s="978"/>
      <c r="CW25" s="976"/>
      <c r="CX25" s="977"/>
      <c r="CY25" s="977"/>
      <c r="CZ25" s="977"/>
      <c r="DA25" s="978"/>
      <c r="DB25" s="976"/>
      <c r="DC25" s="977"/>
      <c r="DD25" s="977"/>
      <c r="DE25" s="977"/>
      <c r="DF25" s="978"/>
      <c r="DG25" s="976"/>
      <c r="DH25" s="977"/>
      <c r="DI25" s="977"/>
      <c r="DJ25" s="977"/>
      <c r="DK25" s="978"/>
      <c r="DL25" s="976"/>
      <c r="DM25" s="977"/>
      <c r="DN25" s="977"/>
      <c r="DO25" s="977"/>
      <c r="DP25" s="978"/>
      <c r="DQ25" s="976"/>
      <c r="DR25" s="977"/>
      <c r="DS25" s="977"/>
      <c r="DT25" s="977"/>
      <c r="DU25" s="978"/>
      <c r="DV25" s="979"/>
      <c r="DW25" s="980"/>
      <c r="DX25" s="980"/>
      <c r="DY25" s="980"/>
      <c r="DZ25" s="981"/>
      <c r="EA25" s="212"/>
    </row>
    <row r="26" spans="1:131" ht="26.25" customHeight="1" x14ac:dyDescent="0.2">
      <c r="A26" s="982" t="s">
        <v>358</v>
      </c>
      <c r="B26" s="983"/>
      <c r="C26" s="983"/>
      <c r="D26" s="983"/>
      <c r="E26" s="983"/>
      <c r="F26" s="983"/>
      <c r="G26" s="983"/>
      <c r="H26" s="983"/>
      <c r="I26" s="983"/>
      <c r="J26" s="983"/>
      <c r="K26" s="983"/>
      <c r="L26" s="983"/>
      <c r="M26" s="983"/>
      <c r="N26" s="983"/>
      <c r="O26" s="983"/>
      <c r="P26" s="984"/>
      <c r="Q26" s="988" t="s">
        <v>381</v>
      </c>
      <c r="R26" s="989"/>
      <c r="S26" s="989"/>
      <c r="T26" s="989"/>
      <c r="U26" s="990"/>
      <c r="V26" s="988" t="s">
        <v>382</v>
      </c>
      <c r="W26" s="989"/>
      <c r="X26" s="989"/>
      <c r="Y26" s="989"/>
      <c r="Z26" s="990"/>
      <c r="AA26" s="988" t="s">
        <v>383</v>
      </c>
      <c r="AB26" s="989"/>
      <c r="AC26" s="989"/>
      <c r="AD26" s="989"/>
      <c r="AE26" s="989"/>
      <c r="AF26" s="1042" t="s">
        <v>384</v>
      </c>
      <c r="AG26" s="995"/>
      <c r="AH26" s="995"/>
      <c r="AI26" s="995"/>
      <c r="AJ26" s="1043"/>
      <c r="AK26" s="989" t="s">
        <v>385</v>
      </c>
      <c r="AL26" s="989"/>
      <c r="AM26" s="989"/>
      <c r="AN26" s="989"/>
      <c r="AO26" s="990"/>
      <c r="AP26" s="988" t="s">
        <v>386</v>
      </c>
      <c r="AQ26" s="989"/>
      <c r="AR26" s="989"/>
      <c r="AS26" s="989"/>
      <c r="AT26" s="990"/>
      <c r="AU26" s="988" t="s">
        <v>387</v>
      </c>
      <c r="AV26" s="989"/>
      <c r="AW26" s="989"/>
      <c r="AX26" s="989"/>
      <c r="AY26" s="990"/>
      <c r="AZ26" s="988" t="s">
        <v>388</v>
      </c>
      <c r="BA26" s="989"/>
      <c r="BB26" s="989"/>
      <c r="BC26" s="989"/>
      <c r="BD26" s="990"/>
      <c r="BE26" s="988" t="s">
        <v>365</v>
      </c>
      <c r="BF26" s="989"/>
      <c r="BG26" s="989"/>
      <c r="BH26" s="989"/>
      <c r="BI26" s="1002"/>
      <c r="BJ26" s="214"/>
      <c r="BK26" s="214"/>
      <c r="BL26" s="214"/>
      <c r="BM26" s="214"/>
      <c r="BN26" s="214"/>
      <c r="BO26" s="223"/>
      <c r="BP26" s="223"/>
      <c r="BQ26" s="220">
        <v>20</v>
      </c>
      <c r="BR26" s="221"/>
      <c r="BS26" s="979"/>
      <c r="BT26" s="980"/>
      <c r="BU26" s="980"/>
      <c r="BV26" s="980"/>
      <c r="BW26" s="980"/>
      <c r="BX26" s="980"/>
      <c r="BY26" s="980"/>
      <c r="BZ26" s="980"/>
      <c r="CA26" s="980"/>
      <c r="CB26" s="980"/>
      <c r="CC26" s="980"/>
      <c r="CD26" s="980"/>
      <c r="CE26" s="980"/>
      <c r="CF26" s="980"/>
      <c r="CG26" s="1001"/>
      <c r="CH26" s="976"/>
      <c r="CI26" s="977"/>
      <c r="CJ26" s="977"/>
      <c r="CK26" s="977"/>
      <c r="CL26" s="978"/>
      <c r="CM26" s="976"/>
      <c r="CN26" s="977"/>
      <c r="CO26" s="977"/>
      <c r="CP26" s="977"/>
      <c r="CQ26" s="978"/>
      <c r="CR26" s="976"/>
      <c r="CS26" s="977"/>
      <c r="CT26" s="977"/>
      <c r="CU26" s="977"/>
      <c r="CV26" s="978"/>
      <c r="CW26" s="976"/>
      <c r="CX26" s="977"/>
      <c r="CY26" s="977"/>
      <c r="CZ26" s="977"/>
      <c r="DA26" s="978"/>
      <c r="DB26" s="976"/>
      <c r="DC26" s="977"/>
      <c r="DD26" s="977"/>
      <c r="DE26" s="977"/>
      <c r="DF26" s="978"/>
      <c r="DG26" s="976"/>
      <c r="DH26" s="977"/>
      <c r="DI26" s="977"/>
      <c r="DJ26" s="977"/>
      <c r="DK26" s="978"/>
      <c r="DL26" s="976"/>
      <c r="DM26" s="977"/>
      <c r="DN26" s="977"/>
      <c r="DO26" s="977"/>
      <c r="DP26" s="978"/>
      <c r="DQ26" s="976"/>
      <c r="DR26" s="977"/>
      <c r="DS26" s="977"/>
      <c r="DT26" s="977"/>
      <c r="DU26" s="978"/>
      <c r="DV26" s="979"/>
      <c r="DW26" s="980"/>
      <c r="DX26" s="980"/>
      <c r="DY26" s="980"/>
      <c r="DZ26" s="981"/>
      <c r="EA26" s="212"/>
    </row>
    <row r="27" spans="1:131" ht="26.25" customHeight="1" thickBot="1" x14ac:dyDescent="0.25">
      <c r="A27" s="985"/>
      <c r="B27" s="986"/>
      <c r="C27" s="986"/>
      <c r="D27" s="986"/>
      <c r="E27" s="986"/>
      <c r="F27" s="986"/>
      <c r="G27" s="986"/>
      <c r="H27" s="986"/>
      <c r="I27" s="986"/>
      <c r="J27" s="986"/>
      <c r="K27" s="986"/>
      <c r="L27" s="986"/>
      <c r="M27" s="986"/>
      <c r="N27" s="986"/>
      <c r="O27" s="986"/>
      <c r="P27" s="987"/>
      <c r="Q27" s="991"/>
      <c r="R27" s="992"/>
      <c r="S27" s="992"/>
      <c r="T27" s="992"/>
      <c r="U27" s="993"/>
      <c r="V27" s="991"/>
      <c r="W27" s="992"/>
      <c r="X27" s="992"/>
      <c r="Y27" s="992"/>
      <c r="Z27" s="993"/>
      <c r="AA27" s="991"/>
      <c r="AB27" s="992"/>
      <c r="AC27" s="992"/>
      <c r="AD27" s="992"/>
      <c r="AE27" s="992"/>
      <c r="AF27" s="1044"/>
      <c r="AG27" s="998"/>
      <c r="AH27" s="998"/>
      <c r="AI27" s="998"/>
      <c r="AJ27" s="1045"/>
      <c r="AK27" s="992"/>
      <c r="AL27" s="992"/>
      <c r="AM27" s="992"/>
      <c r="AN27" s="992"/>
      <c r="AO27" s="993"/>
      <c r="AP27" s="991"/>
      <c r="AQ27" s="992"/>
      <c r="AR27" s="992"/>
      <c r="AS27" s="992"/>
      <c r="AT27" s="993"/>
      <c r="AU27" s="991"/>
      <c r="AV27" s="992"/>
      <c r="AW27" s="992"/>
      <c r="AX27" s="992"/>
      <c r="AY27" s="993"/>
      <c r="AZ27" s="991"/>
      <c r="BA27" s="992"/>
      <c r="BB27" s="992"/>
      <c r="BC27" s="992"/>
      <c r="BD27" s="993"/>
      <c r="BE27" s="991"/>
      <c r="BF27" s="992"/>
      <c r="BG27" s="992"/>
      <c r="BH27" s="992"/>
      <c r="BI27" s="1003"/>
      <c r="BJ27" s="214"/>
      <c r="BK27" s="214"/>
      <c r="BL27" s="214"/>
      <c r="BM27" s="214"/>
      <c r="BN27" s="214"/>
      <c r="BO27" s="223"/>
      <c r="BP27" s="223"/>
      <c r="BQ27" s="220">
        <v>21</v>
      </c>
      <c r="BR27" s="221"/>
      <c r="BS27" s="979"/>
      <c r="BT27" s="980"/>
      <c r="BU27" s="980"/>
      <c r="BV27" s="980"/>
      <c r="BW27" s="980"/>
      <c r="BX27" s="980"/>
      <c r="BY27" s="980"/>
      <c r="BZ27" s="980"/>
      <c r="CA27" s="980"/>
      <c r="CB27" s="980"/>
      <c r="CC27" s="980"/>
      <c r="CD27" s="980"/>
      <c r="CE27" s="980"/>
      <c r="CF27" s="980"/>
      <c r="CG27" s="1001"/>
      <c r="CH27" s="976"/>
      <c r="CI27" s="977"/>
      <c r="CJ27" s="977"/>
      <c r="CK27" s="977"/>
      <c r="CL27" s="978"/>
      <c r="CM27" s="976"/>
      <c r="CN27" s="977"/>
      <c r="CO27" s="977"/>
      <c r="CP27" s="977"/>
      <c r="CQ27" s="978"/>
      <c r="CR27" s="976"/>
      <c r="CS27" s="977"/>
      <c r="CT27" s="977"/>
      <c r="CU27" s="977"/>
      <c r="CV27" s="978"/>
      <c r="CW27" s="976"/>
      <c r="CX27" s="977"/>
      <c r="CY27" s="977"/>
      <c r="CZ27" s="977"/>
      <c r="DA27" s="978"/>
      <c r="DB27" s="976"/>
      <c r="DC27" s="977"/>
      <c r="DD27" s="977"/>
      <c r="DE27" s="977"/>
      <c r="DF27" s="978"/>
      <c r="DG27" s="976"/>
      <c r="DH27" s="977"/>
      <c r="DI27" s="977"/>
      <c r="DJ27" s="977"/>
      <c r="DK27" s="978"/>
      <c r="DL27" s="976"/>
      <c r="DM27" s="977"/>
      <c r="DN27" s="977"/>
      <c r="DO27" s="977"/>
      <c r="DP27" s="978"/>
      <c r="DQ27" s="976"/>
      <c r="DR27" s="977"/>
      <c r="DS27" s="977"/>
      <c r="DT27" s="977"/>
      <c r="DU27" s="978"/>
      <c r="DV27" s="979"/>
      <c r="DW27" s="980"/>
      <c r="DX27" s="980"/>
      <c r="DY27" s="980"/>
      <c r="DZ27" s="981"/>
      <c r="EA27" s="212"/>
    </row>
    <row r="28" spans="1:131" ht="26.25" customHeight="1" thickTop="1" x14ac:dyDescent="0.2">
      <c r="A28" s="224">
        <v>1</v>
      </c>
      <c r="B28" s="1034" t="s">
        <v>389</v>
      </c>
      <c r="C28" s="1035"/>
      <c r="D28" s="1035"/>
      <c r="E28" s="1035"/>
      <c r="F28" s="1035"/>
      <c r="G28" s="1035"/>
      <c r="H28" s="1035"/>
      <c r="I28" s="1035"/>
      <c r="J28" s="1035"/>
      <c r="K28" s="1035"/>
      <c r="L28" s="1035"/>
      <c r="M28" s="1035"/>
      <c r="N28" s="1035"/>
      <c r="O28" s="1035"/>
      <c r="P28" s="1036"/>
      <c r="Q28" s="1037">
        <v>1355</v>
      </c>
      <c r="R28" s="1038"/>
      <c r="S28" s="1038"/>
      <c r="T28" s="1038"/>
      <c r="U28" s="1038"/>
      <c r="V28" s="1038">
        <v>1269</v>
      </c>
      <c r="W28" s="1038"/>
      <c r="X28" s="1038"/>
      <c r="Y28" s="1038"/>
      <c r="Z28" s="1038"/>
      <c r="AA28" s="1038">
        <v>85</v>
      </c>
      <c r="AB28" s="1038"/>
      <c r="AC28" s="1038"/>
      <c r="AD28" s="1038"/>
      <c r="AE28" s="1039"/>
      <c r="AF28" s="1040">
        <v>85</v>
      </c>
      <c r="AG28" s="1038"/>
      <c r="AH28" s="1038"/>
      <c r="AI28" s="1038"/>
      <c r="AJ28" s="1041"/>
      <c r="AK28" s="1029">
        <v>73</v>
      </c>
      <c r="AL28" s="1030"/>
      <c r="AM28" s="1030"/>
      <c r="AN28" s="1030"/>
      <c r="AO28" s="1030"/>
      <c r="AP28" s="1030" t="s">
        <v>547</v>
      </c>
      <c r="AQ28" s="1030"/>
      <c r="AR28" s="1030"/>
      <c r="AS28" s="1030"/>
      <c r="AT28" s="1030"/>
      <c r="AU28" s="1030" t="s">
        <v>547</v>
      </c>
      <c r="AV28" s="1030"/>
      <c r="AW28" s="1030"/>
      <c r="AX28" s="1030"/>
      <c r="AY28" s="1030"/>
      <c r="AZ28" s="1031" t="s">
        <v>547</v>
      </c>
      <c r="BA28" s="1031"/>
      <c r="BB28" s="1031"/>
      <c r="BC28" s="1031"/>
      <c r="BD28" s="1031"/>
      <c r="BE28" s="1032"/>
      <c r="BF28" s="1032"/>
      <c r="BG28" s="1032"/>
      <c r="BH28" s="1032"/>
      <c r="BI28" s="1033"/>
      <c r="BJ28" s="214"/>
      <c r="BK28" s="214"/>
      <c r="BL28" s="214"/>
      <c r="BM28" s="214"/>
      <c r="BN28" s="214"/>
      <c r="BO28" s="223"/>
      <c r="BP28" s="223"/>
      <c r="BQ28" s="220">
        <v>22</v>
      </c>
      <c r="BR28" s="221"/>
      <c r="BS28" s="979"/>
      <c r="BT28" s="980"/>
      <c r="BU28" s="980"/>
      <c r="BV28" s="980"/>
      <c r="BW28" s="980"/>
      <c r="BX28" s="980"/>
      <c r="BY28" s="980"/>
      <c r="BZ28" s="980"/>
      <c r="CA28" s="980"/>
      <c r="CB28" s="980"/>
      <c r="CC28" s="980"/>
      <c r="CD28" s="980"/>
      <c r="CE28" s="980"/>
      <c r="CF28" s="980"/>
      <c r="CG28" s="1001"/>
      <c r="CH28" s="976"/>
      <c r="CI28" s="977"/>
      <c r="CJ28" s="977"/>
      <c r="CK28" s="977"/>
      <c r="CL28" s="978"/>
      <c r="CM28" s="976"/>
      <c r="CN28" s="977"/>
      <c r="CO28" s="977"/>
      <c r="CP28" s="977"/>
      <c r="CQ28" s="978"/>
      <c r="CR28" s="976"/>
      <c r="CS28" s="977"/>
      <c r="CT28" s="977"/>
      <c r="CU28" s="977"/>
      <c r="CV28" s="978"/>
      <c r="CW28" s="976"/>
      <c r="CX28" s="977"/>
      <c r="CY28" s="977"/>
      <c r="CZ28" s="977"/>
      <c r="DA28" s="978"/>
      <c r="DB28" s="976"/>
      <c r="DC28" s="977"/>
      <c r="DD28" s="977"/>
      <c r="DE28" s="977"/>
      <c r="DF28" s="978"/>
      <c r="DG28" s="976"/>
      <c r="DH28" s="977"/>
      <c r="DI28" s="977"/>
      <c r="DJ28" s="977"/>
      <c r="DK28" s="978"/>
      <c r="DL28" s="976"/>
      <c r="DM28" s="977"/>
      <c r="DN28" s="977"/>
      <c r="DO28" s="977"/>
      <c r="DP28" s="978"/>
      <c r="DQ28" s="976"/>
      <c r="DR28" s="977"/>
      <c r="DS28" s="977"/>
      <c r="DT28" s="977"/>
      <c r="DU28" s="978"/>
      <c r="DV28" s="979"/>
      <c r="DW28" s="980"/>
      <c r="DX28" s="980"/>
      <c r="DY28" s="980"/>
      <c r="DZ28" s="981"/>
      <c r="EA28" s="212"/>
    </row>
    <row r="29" spans="1:131" ht="26.25" customHeight="1" x14ac:dyDescent="0.2">
      <c r="A29" s="224">
        <v>2</v>
      </c>
      <c r="B29" s="1017" t="s">
        <v>390</v>
      </c>
      <c r="C29" s="1018"/>
      <c r="D29" s="1018"/>
      <c r="E29" s="1018"/>
      <c r="F29" s="1018"/>
      <c r="G29" s="1018"/>
      <c r="H29" s="1018"/>
      <c r="I29" s="1018"/>
      <c r="J29" s="1018"/>
      <c r="K29" s="1018"/>
      <c r="L29" s="1018"/>
      <c r="M29" s="1018"/>
      <c r="N29" s="1018"/>
      <c r="O29" s="1018"/>
      <c r="P29" s="1019"/>
      <c r="Q29" s="1025">
        <v>833</v>
      </c>
      <c r="R29" s="1026"/>
      <c r="S29" s="1026"/>
      <c r="T29" s="1026"/>
      <c r="U29" s="1026"/>
      <c r="V29" s="1026">
        <v>785</v>
      </c>
      <c r="W29" s="1026"/>
      <c r="X29" s="1026"/>
      <c r="Y29" s="1026"/>
      <c r="Z29" s="1026"/>
      <c r="AA29" s="1026">
        <v>48</v>
      </c>
      <c r="AB29" s="1026"/>
      <c r="AC29" s="1026"/>
      <c r="AD29" s="1026"/>
      <c r="AE29" s="1027"/>
      <c r="AF29" s="1022">
        <v>48</v>
      </c>
      <c r="AG29" s="1023"/>
      <c r="AH29" s="1023"/>
      <c r="AI29" s="1023"/>
      <c r="AJ29" s="1024"/>
      <c r="AK29" s="967">
        <v>117</v>
      </c>
      <c r="AL29" s="958"/>
      <c r="AM29" s="958"/>
      <c r="AN29" s="958"/>
      <c r="AO29" s="958"/>
      <c r="AP29" s="958" t="s">
        <v>547</v>
      </c>
      <c r="AQ29" s="958"/>
      <c r="AR29" s="958"/>
      <c r="AS29" s="958"/>
      <c r="AT29" s="958"/>
      <c r="AU29" s="958" t="s">
        <v>547</v>
      </c>
      <c r="AV29" s="958"/>
      <c r="AW29" s="958"/>
      <c r="AX29" s="958"/>
      <c r="AY29" s="958"/>
      <c r="AZ29" s="1028" t="s">
        <v>547</v>
      </c>
      <c r="BA29" s="1028"/>
      <c r="BB29" s="1028"/>
      <c r="BC29" s="1028"/>
      <c r="BD29" s="1028"/>
      <c r="BE29" s="959"/>
      <c r="BF29" s="959"/>
      <c r="BG29" s="959"/>
      <c r="BH29" s="959"/>
      <c r="BI29" s="960"/>
      <c r="BJ29" s="214"/>
      <c r="BK29" s="214"/>
      <c r="BL29" s="214"/>
      <c r="BM29" s="214"/>
      <c r="BN29" s="214"/>
      <c r="BO29" s="223"/>
      <c r="BP29" s="223"/>
      <c r="BQ29" s="220">
        <v>23</v>
      </c>
      <c r="BR29" s="221"/>
      <c r="BS29" s="979"/>
      <c r="BT29" s="980"/>
      <c r="BU29" s="980"/>
      <c r="BV29" s="980"/>
      <c r="BW29" s="980"/>
      <c r="BX29" s="980"/>
      <c r="BY29" s="980"/>
      <c r="BZ29" s="980"/>
      <c r="CA29" s="980"/>
      <c r="CB29" s="980"/>
      <c r="CC29" s="980"/>
      <c r="CD29" s="980"/>
      <c r="CE29" s="980"/>
      <c r="CF29" s="980"/>
      <c r="CG29" s="1001"/>
      <c r="CH29" s="976"/>
      <c r="CI29" s="977"/>
      <c r="CJ29" s="977"/>
      <c r="CK29" s="977"/>
      <c r="CL29" s="978"/>
      <c r="CM29" s="976"/>
      <c r="CN29" s="977"/>
      <c r="CO29" s="977"/>
      <c r="CP29" s="977"/>
      <c r="CQ29" s="978"/>
      <c r="CR29" s="976"/>
      <c r="CS29" s="977"/>
      <c r="CT29" s="977"/>
      <c r="CU29" s="977"/>
      <c r="CV29" s="978"/>
      <c r="CW29" s="976"/>
      <c r="CX29" s="977"/>
      <c r="CY29" s="977"/>
      <c r="CZ29" s="977"/>
      <c r="DA29" s="978"/>
      <c r="DB29" s="976"/>
      <c r="DC29" s="977"/>
      <c r="DD29" s="977"/>
      <c r="DE29" s="977"/>
      <c r="DF29" s="978"/>
      <c r="DG29" s="976"/>
      <c r="DH29" s="977"/>
      <c r="DI29" s="977"/>
      <c r="DJ29" s="977"/>
      <c r="DK29" s="978"/>
      <c r="DL29" s="976"/>
      <c r="DM29" s="977"/>
      <c r="DN29" s="977"/>
      <c r="DO29" s="977"/>
      <c r="DP29" s="978"/>
      <c r="DQ29" s="976"/>
      <c r="DR29" s="977"/>
      <c r="DS29" s="977"/>
      <c r="DT29" s="977"/>
      <c r="DU29" s="978"/>
      <c r="DV29" s="979"/>
      <c r="DW29" s="980"/>
      <c r="DX29" s="980"/>
      <c r="DY29" s="980"/>
      <c r="DZ29" s="981"/>
      <c r="EA29" s="212"/>
    </row>
    <row r="30" spans="1:131" ht="26.25" customHeight="1" x14ac:dyDescent="0.2">
      <c r="A30" s="224">
        <v>3</v>
      </c>
      <c r="B30" s="1017" t="s">
        <v>391</v>
      </c>
      <c r="C30" s="1018"/>
      <c r="D30" s="1018"/>
      <c r="E30" s="1018"/>
      <c r="F30" s="1018"/>
      <c r="G30" s="1018"/>
      <c r="H30" s="1018"/>
      <c r="I30" s="1018"/>
      <c r="J30" s="1018"/>
      <c r="K30" s="1018"/>
      <c r="L30" s="1018"/>
      <c r="M30" s="1018"/>
      <c r="N30" s="1018"/>
      <c r="O30" s="1018"/>
      <c r="P30" s="1019"/>
      <c r="Q30" s="1025">
        <v>112</v>
      </c>
      <c r="R30" s="1026"/>
      <c r="S30" s="1026"/>
      <c r="T30" s="1026"/>
      <c r="U30" s="1026"/>
      <c r="V30" s="1026">
        <v>110</v>
      </c>
      <c r="W30" s="1026"/>
      <c r="X30" s="1026"/>
      <c r="Y30" s="1026"/>
      <c r="Z30" s="1026"/>
      <c r="AA30" s="1026">
        <v>3</v>
      </c>
      <c r="AB30" s="1026"/>
      <c r="AC30" s="1026"/>
      <c r="AD30" s="1026"/>
      <c r="AE30" s="1027"/>
      <c r="AF30" s="1022">
        <v>3</v>
      </c>
      <c r="AG30" s="1023"/>
      <c r="AH30" s="1023"/>
      <c r="AI30" s="1023"/>
      <c r="AJ30" s="1024"/>
      <c r="AK30" s="967">
        <v>29</v>
      </c>
      <c r="AL30" s="958"/>
      <c r="AM30" s="958"/>
      <c r="AN30" s="958"/>
      <c r="AO30" s="958"/>
      <c r="AP30" s="958" t="s">
        <v>547</v>
      </c>
      <c r="AQ30" s="958"/>
      <c r="AR30" s="958"/>
      <c r="AS30" s="958"/>
      <c r="AT30" s="958"/>
      <c r="AU30" s="958" t="s">
        <v>547</v>
      </c>
      <c r="AV30" s="958"/>
      <c r="AW30" s="958"/>
      <c r="AX30" s="958"/>
      <c r="AY30" s="958"/>
      <c r="AZ30" s="1028" t="s">
        <v>547</v>
      </c>
      <c r="BA30" s="1028"/>
      <c r="BB30" s="1028"/>
      <c r="BC30" s="1028"/>
      <c r="BD30" s="1028"/>
      <c r="BE30" s="959"/>
      <c r="BF30" s="959"/>
      <c r="BG30" s="959"/>
      <c r="BH30" s="959"/>
      <c r="BI30" s="960"/>
      <c r="BJ30" s="214"/>
      <c r="BK30" s="214"/>
      <c r="BL30" s="214"/>
      <c r="BM30" s="214"/>
      <c r="BN30" s="214"/>
      <c r="BO30" s="223"/>
      <c r="BP30" s="223"/>
      <c r="BQ30" s="220">
        <v>24</v>
      </c>
      <c r="BR30" s="221"/>
      <c r="BS30" s="979"/>
      <c r="BT30" s="980"/>
      <c r="BU30" s="980"/>
      <c r="BV30" s="980"/>
      <c r="BW30" s="980"/>
      <c r="BX30" s="980"/>
      <c r="BY30" s="980"/>
      <c r="BZ30" s="980"/>
      <c r="CA30" s="980"/>
      <c r="CB30" s="980"/>
      <c r="CC30" s="980"/>
      <c r="CD30" s="980"/>
      <c r="CE30" s="980"/>
      <c r="CF30" s="980"/>
      <c r="CG30" s="1001"/>
      <c r="CH30" s="976"/>
      <c r="CI30" s="977"/>
      <c r="CJ30" s="977"/>
      <c r="CK30" s="977"/>
      <c r="CL30" s="978"/>
      <c r="CM30" s="976"/>
      <c r="CN30" s="977"/>
      <c r="CO30" s="977"/>
      <c r="CP30" s="977"/>
      <c r="CQ30" s="978"/>
      <c r="CR30" s="976"/>
      <c r="CS30" s="977"/>
      <c r="CT30" s="977"/>
      <c r="CU30" s="977"/>
      <c r="CV30" s="978"/>
      <c r="CW30" s="976"/>
      <c r="CX30" s="977"/>
      <c r="CY30" s="977"/>
      <c r="CZ30" s="977"/>
      <c r="DA30" s="978"/>
      <c r="DB30" s="976"/>
      <c r="DC30" s="977"/>
      <c r="DD30" s="977"/>
      <c r="DE30" s="977"/>
      <c r="DF30" s="978"/>
      <c r="DG30" s="976"/>
      <c r="DH30" s="977"/>
      <c r="DI30" s="977"/>
      <c r="DJ30" s="977"/>
      <c r="DK30" s="978"/>
      <c r="DL30" s="976"/>
      <c r="DM30" s="977"/>
      <c r="DN30" s="977"/>
      <c r="DO30" s="977"/>
      <c r="DP30" s="978"/>
      <c r="DQ30" s="976"/>
      <c r="DR30" s="977"/>
      <c r="DS30" s="977"/>
      <c r="DT30" s="977"/>
      <c r="DU30" s="978"/>
      <c r="DV30" s="979"/>
      <c r="DW30" s="980"/>
      <c r="DX30" s="980"/>
      <c r="DY30" s="980"/>
      <c r="DZ30" s="981"/>
      <c r="EA30" s="212"/>
    </row>
    <row r="31" spans="1:131" ht="26.25" customHeight="1" x14ac:dyDescent="0.2">
      <c r="A31" s="224">
        <v>4</v>
      </c>
      <c r="B31" s="1017" t="s">
        <v>392</v>
      </c>
      <c r="C31" s="1018"/>
      <c r="D31" s="1018"/>
      <c r="E31" s="1018"/>
      <c r="F31" s="1018"/>
      <c r="G31" s="1018"/>
      <c r="H31" s="1018"/>
      <c r="I31" s="1018"/>
      <c r="J31" s="1018"/>
      <c r="K31" s="1018"/>
      <c r="L31" s="1018"/>
      <c r="M31" s="1018"/>
      <c r="N31" s="1018"/>
      <c r="O31" s="1018"/>
      <c r="P31" s="1019"/>
      <c r="Q31" s="1025">
        <v>173</v>
      </c>
      <c r="R31" s="1026"/>
      <c r="S31" s="1026"/>
      <c r="T31" s="1026"/>
      <c r="U31" s="1026"/>
      <c r="V31" s="1026">
        <v>143</v>
      </c>
      <c r="W31" s="1026"/>
      <c r="X31" s="1026"/>
      <c r="Y31" s="1026"/>
      <c r="Z31" s="1026"/>
      <c r="AA31" s="1026">
        <v>30</v>
      </c>
      <c r="AB31" s="1026"/>
      <c r="AC31" s="1026"/>
      <c r="AD31" s="1026"/>
      <c r="AE31" s="1027"/>
      <c r="AF31" s="1022">
        <v>32</v>
      </c>
      <c r="AG31" s="1023"/>
      <c r="AH31" s="1023"/>
      <c r="AI31" s="1023"/>
      <c r="AJ31" s="1024"/>
      <c r="AK31" s="967">
        <v>63</v>
      </c>
      <c r="AL31" s="958"/>
      <c r="AM31" s="958"/>
      <c r="AN31" s="958"/>
      <c r="AO31" s="958"/>
      <c r="AP31" s="958">
        <v>242</v>
      </c>
      <c r="AQ31" s="958"/>
      <c r="AR31" s="958"/>
      <c r="AS31" s="958"/>
      <c r="AT31" s="958"/>
      <c r="AU31" s="958">
        <v>162</v>
      </c>
      <c r="AV31" s="958"/>
      <c r="AW31" s="958"/>
      <c r="AX31" s="958"/>
      <c r="AY31" s="958"/>
      <c r="AZ31" s="1028" t="s">
        <v>547</v>
      </c>
      <c r="BA31" s="1028"/>
      <c r="BB31" s="1028"/>
      <c r="BC31" s="1028"/>
      <c r="BD31" s="1028"/>
      <c r="BE31" s="959" t="s">
        <v>393</v>
      </c>
      <c r="BF31" s="959"/>
      <c r="BG31" s="959"/>
      <c r="BH31" s="959"/>
      <c r="BI31" s="960"/>
      <c r="BJ31" s="214"/>
      <c r="BK31" s="214"/>
      <c r="BL31" s="214"/>
      <c r="BM31" s="214"/>
      <c r="BN31" s="214"/>
      <c r="BO31" s="223"/>
      <c r="BP31" s="223"/>
      <c r="BQ31" s="220">
        <v>25</v>
      </c>
      <c r="BR31" s="221"/>
      <c r="BS31" s="979"/>
      <c r="BT31" s="980"/>
      <c r="BU31" s="980"/>
      <c r="BV31" s="980"/>
      <c r="BW31" s="980"/>
      <c r="BX31" s="980"/>
      <c r="BY31" s="980"/>
      <c r="BZ31" s="980"/>
      <c r="CA31" s="980"/>
      <c r="CB31" s="980"/>
      <c r="CC31" s="980"/>
      <c r="CD31" s="980"/>
      <c r="CE31" s="980"/>
      <c r="CF31" s="980"/>
      <c r="CG31" s="1001"/>
      <c r="CH31" s="976"/>
      <c r="CI31" s="977"/>
      <c r="CJ31" s="977"/>
      <c r="CK31" s="977"/>
      <c r="CL31" s="978"/>
      <c r="CM31" s="976"/>
      <c r="CN31" s="977"/>
      <c r="CO31" s="977"/>
      <c r="CP31" s="977"/>
      <c r="CQ31" s="978"/>
      <c r="CR31" s="976"/>
      <c r="CS31" s="977"/>
      <c r="CT31" s="977"/>
      <c r="CU31" s="977"/>
      <c r="CV31" s="978"/>
      <c r="CW31" s="976"/>
      <c r="CX31" s="977"/>
      <c r="CY31" s="977"/>
      <c r="CZ31" s="977"/>
      <c r="DA31" s="978"/>
      <c r="DB31" s="976"/>
      <c r="DC31" s="977"/>
      <c r="DD31" s="977"/>
      <c r="DE31" s="977"/>
      <c r="DF31" s="978"/>
      <c r="DG31" s="976"/>
      <c r="DH31" s="977"/>
      <c r="DI31" s="977"/>
      <c r="DJ31" s="977"/>
      <c r="DK31" s="978"/>
      <c r="DL31" s="976"/>
      <c r="DM31" s="977"/>
      <c r="DN31" s="977"/>
      <c r="DO31" s="977"/>
      <c r="DP31" s="978"/>
      <c r="DQ31" s="976"/>
      <c r="DR31" s="977"/>
      <c r="DS31" s="977"/>
      <c r="DT31" s="977"/>
      <c r="DU31" s="978"/>
      <c r="DV31" s="979"/>
      <c r="DW31" s="980"/>
      <c r="DX31" s="980"/>
      <c r="DY31" s="980"/>
      <c r="DZ31" s="981"/>
      <c r="EA31" s="212"/>
    </row>
    <row r="32" spans="1:131" ht="26.25" customHeight="1" x14ac:dyDescent="0.2">
      <c r="A32" s="224">
        <v>5</v>
      </c>
      <c r="B32" s="1017" t="s">
        <v>394</v>
      </c>
      <c r="C32" s="1018"/>
      <c r="D32" s="1018"/>
      <c r="E32" s="1018"/>
      <c r="F32" s="1018"/>
      <c r="G32" s="1018"/>
      <c r="H32" s="1018"/>
      <c r="I32" s="1018"/>
      <c r="J32" s="1018"/>
      <c r="K32" s="1018"/>
      <c r="L32" s="1018"/>
      <c r="M32" s="1018"/>
      <c r="N32" s="1018"/>
      <c r="O32" s="1018"/>
      <c r="P32" s="1019"/>
      <c r="Q32" s="1025">
        <v>287</v>
      </c>
      <c r="R32" s="1026"/>
      <c r="S32" s="1026"/>
      <c r="T32" s="1026"/>
      <c r="U32" s="1026"/>
      <c r="V32" s="1026">
        <v>243</v>
      </c>
      <c r="W32" s="1026"/>
      <c r="X32" s="1026"/>
      <c r="Y32" s="1026"/>
      <c r="Z32" s="1026"/>
      <c r="AA32" s="1026">
        <v>44</v>
      </c>
      <c r="AB32" s="1026"/>
      <c r="AC32" s="1026"/>
      <c r="AD32" s="1026"/>
      <c r="AE32" s="1027"/>
      <c r="AF32" s="1022">
        <v>25</v>
      </c>
      <c r="AG32" s="1023"/>
      <c r="AH32" s="1023"/>
      <c r="AI32" s="1023"/>
      <c r="AJ32" s="1024"/>
      <c r="AK32" s="967">
        <v>179</v>
      </c>
      <c r="AL32" s="958"/>
      <c r="AM32" s="958"/>
      <c r="AN32" s="958"/>
      <c r="AO32" s="958"/>
      <c r="AP32" s="958">
        <v>917</v>
      </c>
      <c r="AQ32" s="958"/>
      <c r="AR32" s="958"/>
      <c r="AS32" s="958"/>
      <c r="AT32" s="958"/>
      <c r="AU32" s="958">
        <v>867</v>
      </c>
      <c r="AV32" s="958"/>
      <c r="AW32" s="958"/>
      <c r="AX32" s="958"/>
      <c r="AY32" s="958"/>
      <c r="AZ32" s="1028" t="s">
        <v>547</v>
      </c>
      <c r="BA32" s="1028"/>
      <c r="BB32" s="1028"/>
      <c r="BC32" s="1028"/>
      <c r="BD32" s="1028"/>
      <c r="BE32" s="959" t="s">
        <v>393</v>
      </c>
      <c r="BF32" s="959"/>
      <c r="BG32" s="959"/>
      <c r="BH32" s="959"/>
      <c r="BI32" s="960"/>
      <c r="BJ32" s="214"/>
      <c r="BK32" s="214"/>
      <c r="BL32" s="214"/>
      <c r="BM32" s="214"/>
      <c r="BN32" s="214"/>
      <c r="BO32" s="223"/>
      <c r="BP32" s="223"/>
      <c r="BQ32" s="220">
        <v>26</v>
      </c>
      <c r="BR32" s="221"/>
      <c r="BS32" s="979"/>
      <c r="BT32" s="980"/>
      <c r="BU32" s="980"/>
      <c r="BV32" s="980"/>
      <c r="BW32" s="980"/>
      <c r="BX32" s="980"/>
      <c r="BY32" s="980"/>
      <c r="BZ32" s="980"/>
      <c r="CA32" s="980"/>
      <c r="CB32" s="980"/>
      <c r="CC32" s="980"/>
      <c r="CD32" s="980"/>
      <c r="CE32" s="980"/>
      <c r="CF32" s="980"/>
      <c r="CG32" s="1001"/>
      <c r="CH32" s="976"/>
      <c r="CI32" s="977"/>
      <c r="CJ32" s="977"/>
      <c r="CK32" s="977"/>
      <c r="CL32" s="978"/>
      <c r="CM32" s="976"/>
      <c r="CN32" s="977"/>
      <c r="CO32" s="977"/>
      <c r="CP32" s="977"/>
      <c r="CQ32" s="978"/>
      <c r="CR32" s="976"/>
      <c r="CS32" s="977"/>
      <c r="CT32" s="977"/>
      <c r="CU32" s="977"/>
      <c r="CV32" s="978"/>
      <c r="CW32" s="976"/>
      <c r="CX32" s="977"/>
      <c r="CY32" s="977"/>
      <c r="CZ32" s="977"/>
      <c r="DA32" s="978"/>
      <c r="DB32" s="976"/>
      <c r="DC32" s="977"/>
      <c r="DD32" s="977"/>
      <c r="DE32" s="977"/>
      <c r="DF32" s="978"/>
      <c r="DG32" s="976"/>
      <c r="DH32" s="977"/>
      <c r="DI32" s="977"/>
      <c r="DJ32" s="977"/>
      <c r="DK32" s="978"/>
      <c r="DL32" s="976"/>
      <c r="DM32" s="977"/>
      <c r="DN32" s="977"/>
      <c r="DO32" s="977"/>
      <c r="DP32" s="978"/>
      <c r="DQ32" s="976"/>
      <c r="DR32" s="977"/>
      <c r="DS32" s="977"/>
      <c r="DT32" s="977"/>
      <c r="DU32" s="978"/>
      <c r="DV32" s="979"/>
      <c r="DW32" s="980"/>
      <c r="DX32" s="980"/>
      <c r="DY32" s="980"/>
      <c r="DZ32" s="981"/>
      <c r="EA32" s="212"/>
    </row>
    <row r="33" spans="1:131" ht="26.25" customHeight="1" x14ac:dyDescent="0.2">
      <c r="A33" s="224">
        <v>6</v>
      </c>
      <c r="B33" s="1017"/>
      <c r="C33" s="1018"/>
      <c r="D33" s="1018"/>
      <c r="E33" s="1018"/>
      <c r="F33" s="1018"/>
      <c r="G33" s="1018"/>
      <c r="H33" s="1018"/>
      <c r="I33" s="1018"/>
      <c r="J33" s="1018"/>
      <c r="K33" s="1018"/>
      <c r="L33" s="1018"/>
      <c r="M33" s="1018"/>
      <c r="N33" s="1018"/>
      <c r="O33" s="1018"/>
      <c r="P33" s="1019"/>
      <c r="Q33" s="1025"/>
      <c r="R33" s="1026"/>
      <c r="S33" s="1026"/>
      <c r="T33" s="1026"/>
      <c r="U33" s="1026"/>
      <c r="V33" s="1026"/>
      <c r="W33" s="1026"/>
      <c r="X33" s="1026"/>
      <c r="Y33" s="1026"/>
      <c r="Z33" s="1026"/>
      <c r="AA33" s="1026"/>
      <c r="AB33" s="1026"/>
      <c r="AC33" s="1026"/>
      <c r="AD33" s="1026"/>
      <c r="AE33" s="1027"/>
      <c r="AF33" s="1022"/>
      <c r="AG33" s="1023"/>
      <c r="AH33" s="1023"/>
      <c r="AI33" s="1023"/>
      <c r="AJ33" s="1024"/>
      <c r="AK33" s="967"/>
      <c r="AL33" s="958"/>
      <c r="AM33" s="958"/>
      <c r="AN33" s="958"/>
      <c r="AO33" s="958"/>
      <c r="AP33" s="958"/>
      <c r="AQ33" s="958"/>
      <c r="AR33" s="958"/>
      <c r="AS33" s="958"/>
      <c r="AT33" s="958"/>
      <c r="AU33" s="958"/>
      <c r="AV33" s="958"/>
      <c r="AW33" s="958"/>
      <c r="AX33" s="958"/>
      <c r="AY33" s="958"/>
      <c r="AZ33" s="1028"/>
      <c r="BA33" s="1028"/>
      <c r="BB33" s="1028"/>
      <c r="BC33" s="1028"/>
      <c r="BD33" s="1028"/>
      <c r="BE33" s="959"/>
      <c r="BF33" s="959"/>
      <c r="BG33" s="959"/>
      <c r="BH33" s="959"/>
      <c r="BI33" s="960"/>
      <c r="BJ33" s="214"/>
      <c r="BK33" s="214"/>
      <c r="BL33" s="214"/>
      <c r="BM33" s="214"/>
      <c r="BN33" s="214"/>
      <c r="BO33" s="223"/>
      <c r="BP33" s="223"/>
      <c r="BQ33" s="220">
        <v>27</v>
      </c>
      <c r="BR33" s="221"/>
      <c r="BS33" s="979"/>
      <c r="BT33" s="980"/>
      <c r="BU33" s="980"/>
      <c r="BV33" s="980"/>
      <c r="BW33" s="980"/>
      <c r="BX33" s="980"/>
      <c r="BY33" s="980"/>
      <c r="BZ33" s="980"/>
      <c r="CA33" s="980"/>
      <c r="CB33" s="980"/>
      <c r="CC33" s="980"/>
      <c r="CD33" s="980"/>
      <c r="CE33" s="980"/>
      <c r="CF33" s="980"/>
      <c r="CG33" s="1001"/>
      <c r="CH33" s="976"/>
      <c r="CI33" s="977"/>
      <c r="CJ33" s="977"/>
      <c r="CK33" s="977"/>
      <c r="CL33" s="978"/>
      <c r="CM33" s="976"/>
      <c r="CN33" s="977"/>
      <c r="CO33" s="977"/>
      <c r="CP33" s="977"/>
      <c r="CQ33" s="978"/>
      <c r="CR33" s="976"/>
      <c r="CS33" s="977"/>
      <c r="CT33" s="977"/>
      <c r="CU33" s="977"/>
      <c r="CV33" s="978"/>
      <c r="CW33" s="976"/>
      <c r="CX33" s="977"/>
      <c r="CY33" s="977"/>
      <c r="CZ33" s="977"/>
      <c r="DA33" s="978"/>
      <c r="DB33" s="976"/>
      <c r="DC33" s="977"/>
      <c r="DD33" s="977"/>
      <c r="DE33" s="977"/>
      <c r="DF33" s="978"/>
      <c r="DG33" s="976"/>
      <c r="DH33" s="977"/>
      <c r="DI33" s="977"/>
      <c r="DJ33" s="977"/>
      <c r="DK33" s="978"/>
      <c r="DL33" s="976"/>
      <c r="DM33" s="977"/>
      <c r="DN33" s="977"/>
      <c r="DO33" s="977"/>
      <c r="DP33" s="978"/>
      <c r="DQ33" s="976"/>
      <c r="DR33" s="977"/>
      <c r="DS33" s="977"/>
      <c r="DT33" s="977"/>
      <c r="DU33" s="978"/>
      <c r="DV33" s="979"/>
      <c r="DW33" s="980"/>
      <c r="DX33" s="980"/>
      <c r="DY33" s="980"/>
      <c r="DZ33" s="981"/>
      <c r="EA33" s="212"/>
    </row>
    <row r="34" spans="1:131" ht="26.25" customHeight="1" x14ac:dyDescent="0.2">
      <c r="A34" s="224">
        <v>7</v>
      </c>
      <c r="B34" s="1017"/>
      <c r="C34" s="1018"/>
      <c r="D34" s="1018"/>
      <c r="E34" s="1018"/>
      <c r="F34" s="1018"/>
      <c r="G34" s="1018"/>
      <c r="H34" s="1018"/>
      <c r="I34" s="1018"/>
      <c r="J34" s="1018"/>
      <c r="K34" s="1018"/>
      <c r="L34" s="1018"/>
      <c r="M34" s="1018"/>
      <c r="N34" s="1018"/>
      <c r="O34" s="1018"/>
      <c r="P34" s="1019"/>
      <c r="Q34" s="1025"/>
      <c r="R34" s="1026"/>
      <c r="S34" s="1026"/>
      <c r="T34" s="1026"/>
      <c r="U34" s="1026"/>
      <c r="V34" s="1026"/>
      <c r="W34" s="1026"/>
      <c r="X34" s="1026"/>
      <c r="Y34" s="1026"/>
      <c r="Z34" s="1026"/>
      <c r="AA34" s="1026"/>
      <c r="AB34" s="1026"/>
      <c r="AC34" s="1026"/>
      <c r="AD34" s="1026"/>
      <c r="AE34" s="1027"/>
      <c r="AF34" s="1022"/>
      <c r="AG34" s="1023"/>
      <c r="AH34" s="1023"/>
      <c r="AI34" s="1023"/>
      <c r="AJ34" s="1024"/>
      <c r="AK34" s="967"/>
      <c r="AL34" s="958"/>
      <c r="AM34" s="958"/>
      <c r="AN34" s="958"/>
      <c r="AO34" s="958"/>
      <c r="AP34" s="958"/>
      <c r="AQ34" s="958"/>
      <c r="AR34" s="958"/>
      <c r="AS34" s="958"/>
      <c r="AT34" s="958"/>
      <c r="AU34" s="958"/>
      <c r="AV34" s="958"/>
      <c r="AW34" s="958"/>
      <c r="AX34" s="958"/>
      <c r="AY34" s="958"/>
      <c r="AZ34" s="1028"/>
      <c r="BA34" s="1028"/>
      <c r="BB34" s="1028"/>
      <c r="BC34" s="1028"/>
      <c r="BD34" s="1028"/>
      <c r="BE34" s="959"/>
      <c r="BF34" s="959"/>
      <c r="BG34" s="959"/>
      <c r="BH34" s="959"/>
      <c r="BI34" s="960"/>
      <c r="BJ34" s="214"/>
      <c r="BK34" s="214"/>
      <c r="BL34" s="214"/>
      <c r="BM34" s="214"/>
      <c r="BN34" s="214"/>
      <c r="BO34" s="223"/>
      <c r="BP34" s="223"/>
      <c r="BQ34" s="220">
        <v>28</v>
      </c>
      <c r="BR34" s="221"/>
      <c r="BS34" s="979"/>
      <c r="BT34" s="980"/>
      <c r="BU34" s="980"/>
      <c r="BV34" s="980"/>
      <c r="BW34" s="980"/>
      <c r="BX34" s="980"/>
      <c r="BY34" s="980"/>
      <c r="BZ34" s="980"/>
      <c r="CA34" s="980"/>
      <c r="CB34" s="980"/>
      <c r="CC34" s="980"/>
      <c r="CD34" s="980"/>
      <c r="CE34" s="980"/>
      <c r="CF34" s="980"/>
      <c r="CG34" s="1001"/>
      <c r="CH34" s="976"/>
      <c r="CI34" s="977"/>
      <c r="CJ34" s="977"/>
      <c r="CK34" s="977"/>
      <c r="CL34" s="978"/>
      <c r="CM34" s="976"/>
      <c r="CN34" s="977"/>
      <c r="CO34" s="977"/>
      <c r="CP34" s="977"/>
      <c r="CQ34" s="978"/>
      <c r="CR34" s="976"/>
      <c r="CS34" s="977"/>
      <c r="CT34" s="977"/>
      <c r="CU34" s="977"/>
      <c r="CV34" s="978"/>
      <c r="CW34" s="976"/>
      <c r="CX34" s="977"/>
      <c r="CY34" s="977"/>
      <c r="CZ34" s="977"/>
      <c r="DA34" s="978"/>
      <c r="DB34" s="976"/>
      <c r="DC34" s="977"/>
      <c r="DD34" s="977"/>
      <c r="DE34" s="977"/>
      <c r="DF34" s="978"/>
      <c r="DG34" s="976"/>
      <c r="DH34" s="977"/>
      <c r="DI34" s="977"/>
      <c r="DJ34" s="977"/>
      <c r="DK34" s="978"/>
      <c r="DL34" s="976"/>
      <c r="DM34" s="977"/>
      <c r="DN34" s="977"/>
      <c r="DO34" s="977"/>
      <c r="DP34" s="978"/>
      <c r="DQ34" s="976"/>
      <c r="DR34" s="977"/>
      <c r="DS34" s="977"/>
      <c r="DT34" s="977"/>
      <c r="DU34" s="978"/>
      <c r="DV34" s="979"/>
      <c r="DW34" s="980"/>
      <c r="DX34" s="980"/>
      <c r="DY34" s="980"/>
      <c r="DZ34" s="981"/>
      <c r="EA34" s="212"/>
    </row>
    <row r="35" spans="1:131" ht="26.25" customHeight="1" x14ac:dyDescent="0.2">
      <c r="A35" s="224">
        <v>8</v>
      </c>
      <c r="B35" s="1017"/>
      <c r="C35" s="1018"/>
      <c r="D35" s="1018"/>
      <c r="E35" s="1018"/>
      <c r="F35" s="1018"/>
      <c r="G35" s="1018"/>
      <c r="H35" s="1018"/>
      <c r="I35" s="1018"/>
      <c r="J35" s="1018"/>
      <c r="K35" s="1018"/>
      <c r="L35" s="1018"/>
      <c r="M35" s="1018"/>
      <c r="N35" s="1018"/>
      <c r="O35" s="1018"/>
      <c r="P35" s="1019"/>
      <c r="Q35" s="1025"/>
      <c r="R35" s="1026"/>
      <c r="S35" s="1026"/>
      <c r="T35" s="1026"/>
      <c r="U35" s="1026"/>
      <c r="V35" s="1026"/>
      <c r="W35" s="1026"/>
      <c r="X35" s="1026"/>
      <c r="Y35" s="1026"/>
      <c r="Z35" s="1026"/>
      <c r="AA35" s="1026"/>
      <c r="AB35" s="1026"/>
      <c r="AC35" s="1026"/>
      <c r="AD35" s="1026"/>
      <c r="AE35" s="1027"/>
      <c r="AF35" s="1022"/>
      <c r="AG35" s="1023"/>
      <c r="AH35" s="1023"/>
      <c r="AI35" s="1023"/>
      <c r="AJ35" s="1024"/>
      <c r="AK35" s="967"/>
      <c r="AL35" s="958"/>
      <c r="AM35" s="958"/>
      <c r="AN35" s="958"/>
      <c r="AO35" s="958"/>
      <c r="AP35" s="958"/>
      <c r="AQ35" s="958"/>
      <c r="AR35" s="958"/>
      <c r="AS35" s="958"/>
      <c r="AT35" s="958"/>
      <c r="AU35" s="958"/>
      <c r="AV35" s="958"/>
      <c r="AW35" s="958"/>
      <c r="AX35" s="958"/>
      <c r="AY35" s="958"/>
      <c r="AZ35" s="1028"/>
      <c r="BA35" s="1028"/>
      <c r="BB35" s="1028"/>
      <c r="BC35" s="1028"/>
      <c r="BD35" s="1028"/>
      <c r="BE35" s="959"/>
      <c r="BF35" s="959"/>
      <c r="BG35" s="959"/>
      <c r="BH35" s="959"/>
      <c r="BI35" s="960"/>
      <c r="BJ35" s="214"/>
      <c r="BK35" s="214"/>
      <c r="BL35" s="214"/>
      <c r="BM35" s="214"/>
      <c r="BN35" s="214"/>
      <c r="BO35" s="223"/>
      <c r="BP35" s="223"/>
      <c r="BQ35" s="220">
        <v>29</v>
      </c>
      <c r="BR35" s="221"/>
      <c r="BS35" s="979"/>
      <c r="BT35" s="980"/>
      <c r="BU35" s="980"/>
      <c r="BV35" s="980"/>
      <c r="BW35" s="980"/>
      <c r="BX35" s="980"/>
      <c r="BY35" s="980"/>
      <c r="BZ35" s="980"/>
      <c r="CA35" s="980"/>
      <c r="CB35" s="980"/>
      <c r="CC35" s="980"/>
      <c r="CD35" s="980"/>
      <c r="CE35" s="980"/>
      <c r="CF35" s="980"/>
      <c r="CG35" s="1001"/>
      <c r="CH35" s="976"/>
      <c r="CI35" s="977"/>
      <c r="CJ35" s="977"/>
      <c r="CK35" s="977"/>
      <c r="CL35" s="978"/>
      <c r="CM35" s="976"/>
      <c r="CN35" s="977"/>
      <c r="CO35" s="977"/>
      <c r="CP35" s="977"/>
      <c r="CQ35" s="978"/>
      <c r="CR35" s="976"/>
      <c r="CS35" s="977"/>
      <c r="CT35" s="977"/>
      <c r="CU35" s="977"/>
      <c r="CV35" s="978"/>
      <c r="CW35" s="976"/>
      <c r="CX35" s="977"/>
      <c r="CY35" s="977"/>
      <c r="CZ35" s="977"/>
      <c r="DA35" s="978"/>
      <c r="DB35" s="976"/>
      <c r="DC35" s="977"/>
      <c r="DD35" s="977"/>
      <c r="DE35" s="977"/>
      <c r="DF35" s="978"/>
      <c r="DG35" s="976"/>
      <c r="DH35" s="977"/>
      <c r="DI35" s="977"/>
      <c r="DJ35" s="977"/>
      <c r="DK35" s="978"/>
      <c r="DL35" s="976"/>
      <c r="DM35" s="977"/>
      <c r="DN35" s="977"/>
      <c r="DO35" s="977"/>
      <c r="DP35" s="978"/>
      <c r="DQ35" s="976"/>
      <c r="DR35" s="977"/>
      <c r="DS35" s="977"/>
      <c r="DT35" s="977"/>
      <c r="DU35" s="978"/>
      <c r="DV35" s="979"/>
      <c r="DW35" s="980"/>
      <c r="DX35" s="980"/>
      <c r="DY35" s="980"/>
      <c r="DZ35" s="981"/>
      <c r="EA35" s="212"/>
    </row>
    <row r="36" spans="1:131" ht="26.25" customHeight="1" x14ac:dyDescent="0.2">
      <c r="A36" s="224">
        <v>9</v>
      </c>
      <c r="B36" s="1017"/>
      <c r="C36" s="1018"/>
      <c r="D36" s="1018"/>
      <c r="E36" s="1018"/>
      <c r="F36" s="1018"/>
      <c r="G36" s="1018"/>
      <c r="H36" s="1018"/>
      <c r="I36" s="1018"/>
      <c r="J36" s="1018"/>
      <c r="K36" s="1018"/>
      <c r="L36" s="1018"/>
      <c r="M36" s="1018"/>
      <c r="N36" s="1018"/>
      <c r="O36" s="1018"/>
      <c r="P36" s="1019"/>
      <c r="Q36" s="1025"/>
      <c r="R36" s="1026"/>
      <c r="S36" s="1026"/>
      <c r="T36" s="1026"/>
      <c r="U36" s="1026"/>
      <c r="V36" s="1026"/>
      <c r="W36" s="1026"/>
      <c r="X36" s="1026"/>
      <c r="Y36" s="1026"/>
      <c r="Z36" s="1026"/>
      <c r="AA36" s="1026"/>
      <c r="AB36" s="1026"/>
      <c r="AC36" s="1026"/>
      <c r="AD36" s="1026"/>
      <c r="AE36" s="1027"/>
      <c r="AF36" s="1022"/>
      <c r="AG36" s="1023"/>
      <c r="AH36" s="1023"/>
      <c r="AI36" s="1023"/>
      <c r="AJ36" s="1024"/>
      <c r="AK36" s="967"/>
      <c r="AL36" s="958"/>
      <c r="AM36" s="958"/>
      <c r="AN36" s="958"/>
      <c r="AO36" s="958"/>
      <c r="AP36" s="958"/>
      <c r="AQ36" s="958"/>
      <c r="AR36" s="958"/>
      <c r="AS36" s="958"/>
      <c r="AT36" s="958"/>
      <c r="AU36" s="958"/>
      <c r="AV36" s="958"/>
      <c r="AW36" s="958"/>
      <c r="AX36" s="958"/>
      <c r="AY36" s="958"/>
      <c r="AZ36" s="1028"/>
      <c r="BA36" s="1028"/>
      <c r="BB36" s="1028"/>
      <c r="BC36" s="1028"/>
      <c r="BD36" s="1028"/>
      <c r="BE36" s="959"/>
      <c r="BF36" s="959"/>
      <c r="BG36" s="959"/>
      <c r="BH36" s="959"/>
      <c r="BI36" s="960"/>
      <c r="BJ36" s="214"/>
      <c r="BK36" s="214"/>
      <c r="BL36" s="214"/>
      <c r="BM36" s="214"/>
      <c r="BN36" s="214"/>
      <c r="BO36" s="223"/>
      <c r="BP36" s="223"/>
      <c r="BQ36" s="220">
        <v>30</v>
      </c>
      <c r="BR36" s="221"/>
      <c r="BS36" s="979"/>
      <c r="BT36" s="980"/>
      <c r="BU36" s="980"/>
      <c r="BV36" s="980"/>
      <c r="BW36" s="980"/>
      <c r="BX36" s="980"/>
      <c r="BY36" s="980"/>
      <c r="BZ36" s="980"/>
      <c r="CA36" s="980"/>
      <c r="CB36" s="980"/>
      <c r="CC36" s="980"/>
      <c r="CD36" s="980"/>
      <c r="CE36" s="980"/>
      <c r="CF36" s="980"/>
      <c r="CG36" s="1001"/>
      <c r="CH36" s="976"/>
      <c r="CI36" s="977"/>
      <c r="CJ36" s="977"/>
      <c r="CK36" s="977"/>
      <c r="CL36" s="978"/>
      <c r="CM36" s="976"/>
      <c r="CN36" s="977"/>
      <c r="CO36" s="977"/>
      <c r="CP36" s="977"/>
      <c r="CQ36" s="978"/>
      <c r="CR36" s="976"/>
      <c r="CS36" s="977"/>
      <c r="CT36" s="977"/>
      <c r="CU36" s="977"/>
      <c r="CV36" s="978"/>
      <c r="CW36" s="976"/>
      <c r="CX36" s="977"/>
      <c r="CY36" s="977"/>
      <c r="CZ36" s="977"/>
      <c r="DA36" s="978"/>
      <c r="DB36" s="976"/>
      <c r="DC36" s="977"/>
      <c r="DD36" s="977"/>
      <c r="DE36" s="977"/>
      <c r="DF36" s="978"/>
      <c r="DG36" s="976"/>
      <c r="DH36" s="977"/>
      <c r="DI36" s="977"/>
      <c r="DJ36" s="977"/>
      <c r="DK36" s="978"/>
      <c r="DL36" s="976"/>
      <c r="DM36" s="977"/>
      <c r="DN36" s="977"/>
      <c r="DO36" s="977"/>
      <c r="DP36" s="978"/>
      <c r="DQ36" s="976"/>
      <c r="DR36" s="977"/>
      <c r="DS36" s="977"/>
      <c r="DT36" s="977"/>
      <c r="DU36" s="978"/>
      <c r="DV36" s="979"/>
      <c r="DW36" s="980"/>
      <c r="DX36" s="980"/>
      <c r="DY36" s="980"/>
      <c r="DZ36" s="981"/>
      <c r="EA36" s="212"/>
    </row>
    <row r="37" spans="1:131" ht="26.25" customHeight="1" x14ac:dyDescent="0.2">
      <c r="A37" s="224">
        <v>10</v>
      </c>
      <c r="B37" s="1017"/>
      <c r="C37" s="1018"/>
      <c r="D37" s="1018"/>
      <c r="E37" s="1018"/>
      <c r="F37" s="1018"/>
      <c r="G37" s="1018"/>
      <c r="H37" s="1018"/>
      <c r="I37" s="1018"/>
      <c r="J37" s="1018"/>
      <c r="K37" s="1018"/>
      <c r="L37" s="1018"/>
      <c r="M37" s="1018"/>
      <c r="N37" s="1018"/>
      <c r="O37" s="1018"/>
      <c r="P37" s="1019"/>
      <c r="Q37" s="1025"/>
      <c r="R37" s="1026"/>
      <c r="S37" s="1026"/>
      <c r="T37" s="1026"/>
      <c r="U37" s="1026"/>
      <c r="V37" s="1026"/>
      <c r="W37" s="1026"/>
      <c r="X37" s="1026"/>
      <c r="Y37" s="1026"/>
      <c r="Z37" s="1026"/>
      <c r="AA37" s="1026"/>
      <c r="AB37" s="1026"/>
      <c r="AC37" s="1026"/>
      <c r="AD37" s="1026"/>
      <c r="AE37" s="1027"/>
      <c r="AF37" s="1022"/>
      <c r="AG37" s="1023"/>
      <c r="AH37" s="1023"/>
      <c r="AI37" s="1023"/>
      <c r="AJ37" s="1024"/>
      <c r="AK37" s="967"/>
      <c r="AL37" s="958"/>
      <c r="AM37" s="958"/>
      <c r="AN37" s="958"/>
      <c r="AO37" s="958"/>
      <c r="AP37" s="958"/>
      <c r="AQ37" s="958"/>
      <c r="AR37" s="958"/>
      <c r="AS37" s="958"/>
      <c r="AT37" s="958"/>
      <c r="AU37" s="958"/>
      <c r="AV37" s="958"/>
      <c r="AW37" s="958"/>
      <c r="AX37" s="958"/>
      <c r="AY37" s="958"/>
      <c r="AZ37" s="1028"/>
      <c r="BA37" s="1028"/>
      <c r="BB37" s="1028"/>
      <c r="BC37" s="1028"/>
      <c r="BD37" s="1028"/>
      <c r="BE37" s="959"/>
      <c r="BF37" s="959"/>
      <c r="BG37" s="959"/>
      <c r="BH37" s="959"/>
      <c r="BI37" s="960"/>
      <c r="BJ37" s="214"/>
      <c r="BK37" s="214"/>
      <c r="BL37" s="214"/>
      <c r="BM37" s="214"/>
      <c r="BN37" s="214"/>
      <c r="BO37" s="223"/>
      <c r="BP37" s="223"/>
      <c r="BQ37" s="220">
        <v>31</v>
      </c>
      <c r="BR37" s="221"/>
      <c r="BS37" s="979"/>
      <c r="BT37" s="980"/>
      <c r="BU37" s="980"/>
      <c r="BV37" s="980"/>
      <c r="BW37" s="980"/>
      <c r="BX37" s="980"/>
      <c r="BY37" s="980"/>
      <c r="BZ37" s="980"/>
      <c r="CA37" s="980"/>
      <c r="CB37" s="980"/>
      <c r="CC37" s="980"/>
      <c r="CD37" s="980"/>
      <c r="CE37" s="980"/>
      <c r="CF37" s="980"/>
      <c r="CG37" s="1001"/>
      <c r="CH37" s="976"/>
      <c r="CI37" s="977"/>
      <c r="CJ37" s="977"/>
      <c r="CK37" s="977"/>
      <c r="CL37" s="978"/>
      <c r="CM37" s="976"/>
      <c r="CN37" s="977"/>
      <c r="CO37" s="977"/>
      <c r="CP37" s="977"/>
      <c r="CQ37" s="978"/>
      <c r="CR37" s="976"/>
      <c r="CS37" s="977"/>
      <c r="CT37" s="977"/>
      <c r="CU37" s="977"/>
      <c r="CV37" s="978"/>
      <c r="CW37" s="976"/>
      <c r="CX37" s="977"/>
      <c r="CY37" s="977"/>
      <c r="CZ37" s="977"/>
      <c r="DA37" s="978"/>
      <c r="DB37" s="976"/>
      <c r="DC37" s="977"/>
      <c r="DD37" s="977"/>
      <c r="DE37" s="977"/>
      <c r="DF37" s="978"/>
      <c r="DG37" s="976"/>
      <c r="DH37" s="977"/>
      <c r="DI37" s="977"/>
      <c r="DJ37" s="977"/>
      <c r="DK37" s="978"/>
      <c r="DL37" s="976"/>
      <c r="DM37" s="977"/>
      <c r="DN37" s="977"/>
      <c r="DO37" s="977"/>
      <c r="DP37" s="978"/>
      <c r="DQ37" s="976"/>
      <c r="DR37" s="977"/>
      <c r="DS37" s="977"/>
      <c r="DT37" s="977"/>
      <c r="DU37" s="978"/>
      <c r="DV37" s="979"/>
      <c r="DW37" s="980"/>
      <c r="DX37" s="980"/>
      <c r="DY37" s="980"/>
      <c r="DZ37" s="981"/>
      <c r="EA37" s="212"/>
    </row>
    <row r="38" spans="1:131" ht="26.25" customHeight="1" x14ac:dyDescent="0.2">
      <c r="A38" s="224">
        <v>11</v>
      </c>
      <c r="B38" s="1017"/>
      <c r="C38" s="1018"/>
      <c r="D38" s="1018"/>
      <c r="E38" s="1018"/>
      <c r="F38" s="1018"/>
      <c r="G38" s="1018"/>
      <c r="H38" s="1018"/>
      <c r="I38" s="1018"/>
      <c r="J38" s="1018"/>
      <c r="K38" s="1018"/>
      <c r="L38" s="1018"/>
      <c r="M38" s="1018"/>
      <c r="N38" s="1018"/>
      <c r="O38" s="1018"/>
      <c r="P38" s="1019"/>
      <c r="Q38" s="1025"/>
      <c r="R38" s="1026"/>
      <c r="S38" s="1026"/>
      <c r="T38" s="1026"/>
      <c r="U38" s="1026"/>
      <c r="V38" s="1026"/>
      <c r="W38" s="1026"/>
      <c r="X38" s="1026"/>
      <c r="Y38" s="1026"/>
      <c r="Z38" s="1026"/>
      <c r="AA38" s="1026"/>
      <c r="AB38" s="1026"/>
      <c r="AC38" s="1026"/>
      <c r="AD38" s="1026"/>
      <c r="AE38" s="1027"/>
      <c r="AF38" s="1022"/>
      <c r="AG38" s="1023"/>
      <c r="AH38" s="1023"/>
      <c r="AI38" s="1023"/>
      <c r="AJ38" s="1024"/>
      <c r="AK38" s="967"/>
      <c r="AL38" s="958"/>
      <c r="AM38" s="958"/>
      <c r="AN38" s="958"/>
      <c r="AO38" s="958"/>
      <c r="AP38" s="958"/>
      <c r="AQ38" s="958"/>
      <c r="AR38" s="958"/>
      <c r="AS38" s="958"/>
      <c r="AT38" s="958"/>
      <c r="AU38" s="958"/>
      <c r="AV38" s="958"/>
      <c r="AW38" s="958"/>
      <c r="AX38" s="958"/>
      <c r="AY38" s="958"/>
      <c r="AZ38" s="1028"/>
      <c r="BA38" s="1028"/>
      <c r="BB38" s="1028"/>
      <c r="BC38" s="1028"/>
      <c r="BD38" s="1028"/>
      <c r="BE38" s="959"/>
      <c r="BF38" s="959"/>
      <c r="BG38" s="959"/>
      <c r="BH38" s="959"/>
      <c r="BI38" s="960"/>
      <c r="BJ38" s="214"/>
      <c r="BK38" s="214"/>
      <c r="BL38" s="214"/>
      <c r="BM38" s="214"/>
      <c r="BN38" s="214"/>
      <c r="BO38" s="223"/>
      <c r="BP38" s="223"/>
      <c r="BQ38" s="220">
        <v>32</v>
      </c>
      <c r="BR38" s="221"/>
      <c r="BS38" s="979"/>
      <c r="BT38" s="980"/>
      <c r="BU38" s="980"/>
      <c r="BV38" s="980"/>
      <c r="BW38" s="980"/>
      <c r="BX38" s="980"/>
      <c r="BY38" s="980"/>
      <c r="BZ38" s="980"/>
      <c r="CA38" s="980"/>
      <c r="CB38" s="980"/>
      <c r="CC38" s="980"/>
      <c r="CD38" s="980"/>
      <c r="CE38" s="980"/>
      <c r="CF38" s="980"/>
      <c r="CG38" s="1001"/>
      <c r="CH38" s="976"/>
      <c r="CI38" s="977"/>
      <c r="CJ38" s="977"/>
      <c r="CK38" s="977"/>
      <c r="CL38" s="978"/>
      <c r="CM38" s="976"/>
      <c r="CN38" s="977"/>
      <c r="CO38" s="977"/>
      <c r="CP38" s="977"/>
      <c r="CQ38" s="978"/>
      <c r="CR38" s="976"/>
      <c r="CS38" s="977"/>
      <c r="CT38" s="977"/>
      <c r="CU38" s="977"/>
      <c r="CV38" s="978"/>
      <c r="CW38" s="976"/>
      <c r="CX38" s="977"/>
      <c r="CY38" s="977"/>
      <c r="CZ38" s="977"/>
      <c r="DA38" s="978"/>
      <c r="DB38" s="976"/>
      <c r="DC38" s="977"/>
      <c r="DD38" s="977"/>
      <c r="DE38" s="977"/>
      <c r="DF38" s="978"/>
      <c r="DG38" s="976"/>
      <c r="DH38" s="977"/>
      <c r="DI38" s="977"/>
      <c r="DJ38" s="977"/>
      <c r="DK38" s="978"/>
      <c r="DL38" s="976"/>
      <c r="DM38" s="977"/>
      <c r="DN38" s="977"/>
      <c r="DO38" s="977"/>
      <c r="DP38" s="978"/>
      <c r="DQ38" s="976"/>
      <c r="DR38" s="977"/>
      <c r="DS38" s="977"/>
      <c r="DT38" s="977"/>
      <c r="DU38" s="978"/>
      <c r="DV38" s="979"/>
      <c r="DW38" s="980"/>
      <c r="DX38" s="980"/>
      <c r="DY38" s="980"/>
      <c r="DZ38" s="981"/>
      <c r="EA38" s="212"/>
    </row>
    <row r="39" spans="1:131" ht="26.25" customHeight="1" x14ac:dyDescent="0.2">
      <c r="A39" s="224">
        <v>12</v>
      </c>
      <c r="B39" s="1017"/>
      <c r="C39" s="1018"/>
      <c r="D39" s="1018"/>
      <c r="E39" s="1018"/>
      <c r="F39" s="1018"/>
      <c r="G39" s="1018"/>
      <c r="H39" s="1018"/>
      <c r="I39" s="1018"/>
      <c r="J39" s="1018"/>
      <c r="K39" s="1018"/>
      <c r="L39" s="1018"/>
      <c r="M39" s="1018"/>
      <c r="N39" s="1018"/>
      <c r="O39" s="1018"/>
      <c r="P39" s="1019"/>
      <c r="Q39" s="1025"/>
      <c r="R39" s="1026"/>
      <c r="S39" s="1026"/>
      <c r="T39" s="1026"/>
      <c r="U39" s="1026"/>
      <c r="V39" s="1026"/>
      <c r="W39" s="1026"/>
      <c r="X39" s="1026"/>
      <c r="Y39" s="1026"/>
      <c r="Z39" s="1026"/>
      <c r="AA39" s="1026"/>
      <c r="AB39" s="1026"/>
      <c r="AC39" s="1026"/>
      <c r="AD39" s="1026"/>
      <c r="AE39" s="1027"/>
      <c r="AF39" s="1022"/>
      <c r="AG39" s="1023"/>
      <c r="AH39" s="1023"/>
      <c r="AI39" s="1023"/>
      <c r="AJ39" s="1024"/>
      <c r="AK39" s="967"/>
      <c r="AL39" s="958"/>
      <c r="AM39" s="958"/>
      <c r="AN39" s="958"/>
      <c r="AO39" s="958"/>
      <c r="AP39" s="958"/>
      <c r="AQ39" s="958"/>
      <c r="AR39" s="958"/>
      <c r="AS39" s="958"/>
      <c r="AT39" s="958"/>
      <c r="AU39" s="958"/>
      <c r="AV39" s="958"/>
      <c r="AW39" s="958"/>
      <c r="AX39" s="958"/>
      <c r="AY39" s="958"/>
      <c r="AZ39" s="1028"/>
      <c r="BA39" s="1028"/>
      <c r="BB39" s="1028"/>
      <c r="BC39" s="1028"/>
      <c r="BD39" s="1028"/>
      <c r="BE39" s="959"/>
      <c r="BF39" s="959"/>
      <c r="BG39" s="959"/>
      <c r="BH39" s="959"/>
      <c r="BI39" s="960"/>
      <c r="BJ39" s="214"/>
      <c r="BK39" s="214"/>
      <c r="BL39" s="214"/>
      <c r="BM39" s="214"/>
      <c r="BN39" s="214"/>
      <c r="BO39" s="223"/>
      <c r="BP39" s="223"/>
      <c r="BQ39" s="220">
        <v>33</v>
      </c>
      <c r="BR39" s="221"/>
      <c r="BS39" s="979"/>
      <c r="BT39" s="980"/>
      <c r="BU39" s="980"/>
      <c r="BV39" s="980"/>
      <c r="BW39" s="980"/>
      <c r="BX39" s="980"/>
      <c r="BY39" s="980"/>
      <c r="BZ39" s="980"/>
      <c r="CA39" s="980"/>
      <c r="CB39" s="980"/>
      <c r="CC39" s="980"/>
      <c r="CD39" s="980"/>
      <c r="CE39" s="980"/>
      <c r="CF39" s="980"/>
      <c r="CG39" s="1001"/>
      <c r="CH39" s="976"/>
      <c r="CI39" s="977"/>
      <c r="CJ39" s="977"/>
      <c r="CK39" s="977"/>
      <c r="CL39" s="978"/>
      <c r="CM39" s="976"/>
      <c r="CN39" s="977"/>
      <c r="CO39" s="977"/>
      <c r="CP39" s="977"/>
      <c r="CQ39" s="978"/>
      <c r="CR39" s="976"/>
      <c r="CS39" s="977"/>
      <c r="CT39" s="977"/>
      <c r="CU39" s="977"/>
      <c r="CV39" s="978"/>
      <c r="CW39" s="976"/>
      <c r="CX39" s="977"/>
      <c r="CY39" s="977"/>
      <c r="CZ39" s="977"/>
      <c r="DA39" s="978"/>
      <c r="DB39" s="976"/>
      <c r="DC39" s="977"/>
      <c r="DD39" s="977"/>
      <c r="DE39" s="977"/>
      <c r="DF39" s="978"/>
      <c r="DG39" s="976"/>
      <c r="DH39" s="977"/>
      <c r="DI39" s="977"/>
      <c r="DJ39" s="977"/>
      <c r="DK39" s="978"/>
      <c r="DL39" s="976"/>
      <c r="DM39" s="977"/>
      <c r="DN39" s="977"/>
      <c r="DO39" s="977"/>
      <c r="DP39" s="978"/>
      <c r="DQ39" s="976"/>
      <c r="DR39" s="977"/>
      <c r="DS39" s="977"/>
      <c r="DT39" s="977"/>
      <c r="DU39" s="978"/>
      <c r="DV39" s="979"/>
      <c r="DW39" s="980"/>
      <c r="DX39" s="980"/>
      <c r="DY39" s="980"/>
      <c r="DZ39" s="981"/>
      <c r="EA39" s="212"/>
    </row>
    <row r="40" spans="1:131" ht="26.25" customHeight="1" x14ac:dyDescent="0.2">
      <c r="A40" s="220">
        <v>13</v>
      </c>
      <c r="B40" s="1017"/>
      <c r="C40" s="1018"/>
      <c r="D40" s="1018"/>
      <c r="E40" s="1018"/>
      <c r="F40" s="1018"/>
      <c r="G40" s="1018"/>
      <c r="H40" s="1018"/>
      <c r="I40" s="1018"/>
      <c r="J40" s="1018"/>
      <c r="K40" s="1018"/>
      <c r="L40" s="1018"/>
      <c r="M40" s="1018"/>
      <c r="N40" s="1018"/>
      <c r="O40" s="1018"/>
      <c r="P40" s="1019"/>
      <c r="Q40" s="1025"/>
      <c r="R40" s="1026"/>
      <c r="S40" s="1026"/>
      <c r="T40" s="1026"/>
      <c r="U40" s="1026"/>
      <c r="V40" s="1026"/>
      <c r="W40" s="1026"/>
      <c r="X40" s="1026"/>
      <c r="Y40" s="1026"/>
      <c r="Z40" s="1026"/>
      <c r="AA40" s="1026"/>
      <c r="AB40" s="1026"/>
      <c r="AC40" s="1026"/>
      <c r="AD40" s="1026"/>
      <c r="AE40" s="1027"/>
      <c r="AF40" s="1022"/>
      <c r="AG40" s="1023"/>
      <c r="AH40" s="1023"/>
      <c r="AI40" s="1023"/>
      <c r="AJ40" s="1024"/>
      <c r="AK40" s="967"/>
      <c r="AL40" s="958"/>
      <c r="AM40" s="958"/>
      <c r="AN40" s="958"/>
      <c r="AO40" s="958"/>
      <c r="AP40" s="958"/>
      <c r="AQ40" s="958"/>
      <c r="AR40" s="958"/>
      <c r="AS40" s="958"/>
      <c r="AT40" s="958"/>
      <c r="AU40" s="958"/>
      <c r="AV40" s="958"/>
      <c r="AW40" s="958"/>
      <c r="AX40" s="958"/>
      <c r="AY40" s="958"/>
      <c r="AZ40" s="1028"/>
      <c r="BA40" s="1028"/>
      <c r="BB40" s="1028"/>
      <c r="BC40" s="1028"/>
      <c r="BD40" s="1028"/>
      <c r="BE40" s="959"/>
      <c r="BF40" s="959"/>
      <c r="BG40" s="959"/>
      <c r="BH40" s="959"/>
      <c r="BI40" s="960"/>
      <c r="BJ40" s="214"/>
      <c r="BK40" s="214"/>
      <c r="BL40" s="214"/>
      <c r="BM40" s="214"/>
      <c r="BN40" s="214"/>
      <c r="BO40" s="223"/>
      <c r="BP40" s="223"/>
      <c r="BQ40" s="220">
        <v>34</v>
      </c>
      <c r="BR40" s="221"/>
      <c r="BS40" s="979"/>
      <c r="BT40" s="980"/>
      <c r="BU40" s="980"/>
      <c r="BV40" s="980"/>
      <c r="BW40" s="980"/>
      <c r="BX40" s="980"/>
      <c r="BY40" s="980"/>
      <c r="BZ40" s="980"/>
      <c r="CA40" s="980"/>
      <c r="CB40" s="980"/>
      <c r="CC40" s="980"/>
      <c r="CD40" s="980"/>
      <c r="CE40" s="980"/>
      <c r="CF40" s="980"/>
      <c r="CG40" s="1001"/>
      <c r="CH40" s="976"/>
      <c r="CI40" s="977"/>
      <c r="CJ40" s="977"/>
      <c r="CK40" s="977"/>
      <c r="CL40" s="978"/>
      <c r="CM40" s="976"/>
      <c r="CN40" s="977"/>
      <c r="CO40" s="977"/>
      <c r="CP40" s="977"/>
      <c r="CQ40" s="978"/>
      <c r="CR40" s="976"/>
      <c r="CS40" s="977"/>
      <c r="CT40" s="977"/>
      <c r="CU40" s="977"/>
      <c r="CV40" s="978"/>
      <c r="CW40" s="976"/>
      <c r="CX40" s="977"/>
      <c r="CY40" s="977"/>
      <c r="CZ40" s="977"/>
      <c r="DA40" s="978"/>
      <c r="DB40" s="976"/>
      <c r="DC40" s="977"/>
      <c r="DD40" s="977"/>
      <c r="DE40" s="977"/>
      <c r="DF40" s="978"/>
      <c r="DG40" s="976"/>
      <c r="DH40" s="977"/>
      <c r="DI40" s="977"/>
      <c r="DJ40" s="977"/>
      <c r="DK40" s="978"/>
      <c r="DL40" s="976"/>
      <c r="DM40" s="977"/>
      <c r="DN40" s="977"/>
      <c r="DO40" s="977"/>
      <c r="DP40" s="978"/>
      <c r="DQ40" s="976"/>
      <c r="DR40" s="977"/>
      <c r="DS40" s="977"/>
      <c r="DT40" s="977"/>
      <c r="DU40" s="978"/>
      <c r="DV40" s="979"/>
      <c r="DW40" s="980"/>
      <c r="DX40" s="980"/>
      <c r="DY40" s="980"/>
      <c r="DZ40" s="981"/>
      <c r="EA40" s="212"/>
    </row>
    <row r="41" spans="1:131" ht="26.25" customHeight="1" x14ac:dyDescent="0.2">
      <c r="A41" s="220">
        <v>14</v>
      </c>
      <c r="B41" s="1017"/>
      <c r="C41" s="1018"/>
      <c r="D41" s="1018"/>
      <c r="E41" s="1018"/>
      <c r="F41" s="1018"/>
      <c r="G41" s="1018"/>
      <c r="H41" s="1018"/>
      <c r="I41" s="1018"/>
      <c r="J41" s="1018"/>
      <c r="K41" s="1018"/>
      <c r="L41" s="1018"/>
      <c r="M41" s="1018"/>
      <c r="N41" s="1018"/>
      <c r="O41" s="1018"/>
      <c r="P41" s="1019"/>
      <c r="Q41" s="1025"/>
      <c r="R41" s="1026"/>
      <c r="S41" s="1026"/>
      <c r="T41" s="1026"/>
      <c r="U41" s="1026"/>
      <c r="V41" s="1026"/>
      <c r="W41" s="1026"/>
      <c r="X41" s="1026"/>
      <c r="Y41" s="1026"/>
      <c r="Z41" s="1026"/>
      <c r="AA41" s="1026"/>
      <c r="AB41" s="1026"/>
      <c r="AC41" s="1026"/>
      <c r="AD41" s="1026"/>
      <c r="AE41" s="1027"/>
      <c r="AF41" s="1022"/>
      <c r="AG41" s="1023"/>
      <c r="AH41" s="1023"/>
      <c r="AI41" s="1023"/>
      <c r="AJ41" s="1024"/>
      <c r="AK41" s="967"/>
      <c r="AL41" s="958"/>
      <c r="AM41" s="958"/>
      <c r="AN41" s="958"/>
      <c r="AO41" s="958"/>
      <c r="AP41" s="958"/>
      <c r="AQ41" s="958"/>
      <c r="AR41" s="958"/>
      <c r="AS41" s="958"/>
      <c r="AT41" s="958"/>
      <c r="AU41" s="958"/>
      <c r="AV41" s="958"/>
      <c r="AW41" s="958"/>
      <c r="AX41" s="958"/>
      <c r="AY41" s="958"/>
      <c r="AZ41" s="1028"/>
      <c r="BA41" s="1028"/>
      <c r="BB41" s="1028"/>
      <c r="BC41" s="1028"/>
      <c r="BD41" s="1028"/>
      <c r="BE41" s="959"/>
      <c r="BF41" s="959"/>
      <c r="BG41" s="959"/>
      <c r="BH41" s="959"/>
      <c r="BI41" s="960"/>
      <c r="BJ41" s="214"/>
      <c r="BK41" s="214"/>
      <c r="BL41" s="214"/>
      <c r="BM41" s="214"/>
      <c r="BN41" s="214"/>
      <c r="BO41" s="223"/>
      <c r="BP41" s="223"/>
      <c r="BQ41" s="220">
        <v>35</v>
      </c>
      <c r="BR41" s="221"/>
      <c r="BS41" s="979"/>
      <c r="BT41" s="980"/>
      <c r="BU41" s="980"/>
      <c r="BV41" s="980"/>
      <c r="BW41" s="980"/>
      <c r="BX41" s="980"/>
      <c r="BY41" s="980"/>
      <c r="BZ41" s="980"/>
      <c r="CA41" s="980"/>
      <c r="CB41" s="980"/>
      <c r="CC41" s="980"/>
      <c r="CD41" s="980"/>
      <c r="CE41" s="980"/>
      <c r="CF41" s="980"/>
      <c r="CG41" s="1001"/>
      <c r="CH41" s="976"/>
      <c r="CI41" s="977"/>
      <c r="CJ41" s="977"/>
      <c r="CK41" s="977"/>
      <c r="CL41" s="978"/>
      <c r="CM41" s="976"/>
      <c r="CN41" s="977"/>
      <c r="CO41" s="977"/>
      <c r="CP41" s="977"/>
      <c r="CQ41" s="978"/>
      <c r="CR41" s="976"/>
      <c r="CS41" s="977"/>
      <c r="CT41" s="977"/>
      <c r="CU41" s="977"/>
      <c r="CV41" s="978"/>
      <c r="CW41" s="976"/>
      <c r="CX41" s="977"/>
      <c r="CY41" s="977"/>
      <c r="CZ41" s="977"/>
      <c r="DA41" s="978"/>
      <c r="DB41" s="976"/>
      <c r="DC41" s="977"/>
      <c r="DD41" s="977"/>
      <c r="DE41" s="977"/>
      <c r="DF41" s="978"/>
      <c r="DG41" s="976"/>
      <c r="DH41" s="977"/>
      <c r="DI41" s="977"/>
      <c r="DJ41" s="977"/>
      <c r="DK41" s="978"/>
      <c r="DL41" s="976"/>
      <c r="DM41" s="977"/>
      <c r="DN41" s="977"/>
      <c r="DO41" s="977"/>
      <c r="DP41" s="978"/>
      <c r="DQ41" s="976"/>
      <c r="DR41" s="977"/>
      <c r="DS41" s="977"/>
      <c r="DT41" s="977"/>
      <c r="DU41" s="978"/>
      <c r="DV41" s="979"/>
      <c r="DW41" s="980"/>
      <c r="DX41" s="980"/>
      <c r="DY41" s="980"/>
      <c r="DZ41" s="981"/>
      <c r="EA41" s="212"/>
    </row>
    <row r="42" spans="1:131" ht="26.25" customHeight="1" x14ac:dyDescent="0.2">
      <c r="A42" s="220">
        <v>15</v>
      </c>
      <c r="B42" s="1017"/>
      <c r="C42" s="1018"/>
      <c r="D42" s="1018"/>
      <c r="E42" s="1018"/>
      <c r="F42" s="1018"/>
      <c r="G42" s="1018"/>
      <c r="H42" s="1018"/>
      <c r="I42" s="1018"/>
      <c r="J42" s="1018"/>
      <c r="K42" s="1018"/>
      <c r="L42" s="1018"/>
      <c r="M42" s="1018"/>
      <c r="N42" s="1018"/>
      <c r="O42" s="1018"/>
      <c r="P42" s="1019"/>
      <c r="Q42" s="1025"/>
      <c r="R42" s="1026"/>
      <c r="S42" s="1026"/>
      <c r="T42" s="1026"/>
      <c r="U42" s="1026"/>
      <c r="V42" s="1026"/>
      <c r="W42" s="1026"/>
      <c r="X42" s="1026"/>
      <c r="Y42" s="1026"/>
      <c r="Z42" s="1026"/>
      <c r="AA42" s="1026"/>
      <c r="AB42" s="1026"/>
      <c r="AC42" s="1026"/>
      <c r="AD42" s="1026"/>
      <c r="AE42" s="1027"/>
      <c r="AF42" s="1022"/>
      <c r="AG42" s="1023"/>
      <c r="AH42" s="1023"/>
      <c r="AI42" s="1023"/>
      <c r="AJ42" s="1024"/>
      <c r="AK42" s="967"/>
      <c r="AL42" s="958"/>
      <c r="AM42" s="958"/>
      <c r="AN42" s="958"/>
      <c r="AO42" s="958"/>
      <c r="AP42" s="958"/>
      <c r="AQ42" s="958"/>
      <c r="AR42" s="958"/>
      <c r="AS42" s="958"/>
      <c r="AT42" s="958"/>
      <c r="AU42" s="958"/>
      <c r="AV42" s="958"/>
      <c r="AW42" s="958"/>
      <c r="AX42" s="958"/>
      <c r="AY42" s="958"/>
      <c r="AZ42" s="1028"/>
      <c r="BA42" s="1028"/>
      <c r="BB42" s="1028"/>
      <c r="BC42" s="1028"/>
      <c r="BD42" s="1028"/>
      <c r="BE42" s="959"/>
      <c r="BF42" s="959"/>
      <c r="BG42" s="959"/>
      <c r="BH42" s="959"/>
      <c r="BI42" s="960"/>
      <c r="BJ42" s="214"/>
      <c r="BK42" s="214"/>
      <c r="BL42" s="214"/>
      <c r="BM42" s="214"/>
      <c r="BN42" s="214"/>
      <c r="BO42" s="223"/>
      <c r="BP42" s="223"/>
      <c r="BQ42" s="220">
        <v>36</v>
      </c>
      <c r="BR42" s="221"/>
      <c r="BS42" s="979"/>
      <c r="BT42" s="980"/>
      <c r="BU42" s="980"/>
      <c r="BV42" s="980"/>
      <c r="BW42" s="980"/>
      <c r="BX42" s="980"/>
      <c r="BY42" s="980"/>
      <c r="BZ42" s="980"/>
      <c r="CA42" s="980"/>
      <c r="CB42" s="980"/>
      <c r="CC42" s="980"/>
      <c r="CD42" s="980"/>
      <c r="CE42" s="980"/>
      <c r="CF42" s="980"/>
      <c r="CG42" s="1001"/>
      <c r="CH42" s="976"/>
      <c r="CI42" s="977"/>
      <c r="CJ42" s="977"/>
      <c r="CK42" s="977"/>
      <c r="CL42" s="978"/>
      <c r="CM42" s="976"/>
      <c r="CN42" s="977"/>
      <c r="CO42" s="977"/>
      <c r="CP42" s="977"/>
      <c r="CQ42" s="978"/>
      <c r="CR42" s="976"/>
      <c r="CS42" s="977"/>
      <c r="CT42" s="977"/>
      <c r="CU42" s="977"/>
      <c r="CV42" s="978"/>
      <c r="CW42" s="976"/>
      <c r="CX42" s="977"/>
      <c r="CY42" s="977"/>
      <c r="CZ42" s="977"/>
      <c r="DA42" s="978"/>
      <c r="DB42" s="976"/>
      <c r="DC42" s="977"/>
      <c r="DD42" s="977"/>
      <c r="DE42" s="977"/>
      <c r="DF42" s="978"/>
      <c r="DG42" s="976"/>
      <c r="DH42" s="977"/>
      <c r="DI42" s="977"/>
      <c r="DJ42" s="977"/>
      <c r="DK42" s="978"/>
      <c r="DL42" s="976"/>
      <c r="DM42" s="977"/>
      <c r="DN42" s="977"/>
      <c r="DO42" s="977"/>
      <c r="DP42" s="978"/>
      <c r="DQ42" s="976"/>
      <c r="DR42" s="977"/>
      <c r="DS42" s="977"/>
      <c r="DT42" s="977"/>
      <c r="DU42" s="978"/>
      <c r="DV42" s="979"/>
      <c r="DW42" s="980"/>
      <c r="DX42" s="980"/>
      <c r="DY42" s="980"/>
      <c r="DZ42" s="981"/>
      <c r="EA42" s="212"/>
    </row>
    <row r="43" spans="1:131" ht="26.25" customHeight="1" x14ac:dyDescent="0.2">
      <c r="A43" s="220">
        <v>16</v>
      </c>
      <c r="B43" s="1017"/>
      <c r="C43" s="1018"/>
      <c r="D43" s="1018"/>
      <c r="E43" s="1018"/>
      <c r="F43" s="1018"/>
      <c r="G43" s="1018"/>
      <c r="H43" s="1018"/>
      <c r="I43" s="1018"/>
      <c r="J43" s="1018"/>
      <c r="K43" s="1018"/>
      <c r="L43" s="1018"/>
      <c r="M43" s="1018"/>
      <c r="N43" s="1018"/>
      <c r="O43" s="1018"/>
      <c r="P43" s="1019"/>
      <c r="Q43" s="1025"/>
      <c r="R43" s="1026"/>
      <c r="S43" s="1026"/>
      <c r="T43" s="1026"/>
      <c r="U43" s="1026"/>
      <c r="V43" s="1026"/>
      <c r="W43" s="1026"/>
      <c r="X43" s="1026"/>
      <c r="Y43" s="1026"/>
      <c r="Z43" s="1026"/>
      <c r="AA43" s="1026"/>
      <c r="AB43" s="1026"/>
      <c r="AC43" s="1026"/>
      <c r="AD43" s="1026"/>
      <c r="AE43" s="1027"/>
      <c r="AF43" s="1022"/>
      <c r="AG43" s="1023"/>
      <c r="AH43" s="1023"/>
      <c r="AI43" s="1023"/>
      <c r="AJ43" s="1024"/>
      <c r="AK43" s="967"/>
      <c r="AL43" s="958"/>
      <c r="AM43" s="958"/>
      <c r="AN43" s="958"/>
      <c r="AO43" s="958"/>
      <c r="AP43" s="958"/>
      <c r="AQ43" s="958"/>
      <c r="AR43" s="958"/>
      <c r="AS43" s="958"/>
      <c r="AT43" s="958"/>
      <c r="AU43" s="958"/>
      <c r="AV43" s="958"/>
      <c r="AW43" s="958"/>
      <c r="AX43" s="958"/>
      <c r="AY43" s="958"/>
      <c r="AZ43" s="1028"/>
      <c r="BA43" s="1028"/>
      <c r="BB43" s="1028"/>
      <c r="BC43" s="1028"/>
      <c r="BD43" s="1028"/>
      <c r="BE43" s="959"/>
      <c r="BF43" s="959"/>
      <c r="BG43" s="959"/>
      <c r="BH43" s="959"/>
      <c r="BI43" s="960"/>
      <c r="BJ43" s="214"/>
      <c r="BK43" s="214"/>
      <c r="BL43" s="214"/>
      <c r="BM43" s="214"/>
      <c r="BN43" s="214"/>
      <c r="BO43" s="223"/>
      <c r="BP43" s="223"/>
      <c r="BQ43" s="220">
        <v>37</v>
      </c>
      <c r="BR43" s="221"/>
      <c r="BS43" s="979"/>
      <c r="BT43" s="980"/>
      <c r="BU43" s="980"/>
      <c r="BV43" s="980"/>
      <c r="BW43" s="980"/>
      <c r="BX43" s="980"/>
      <c r="BY43" s="980"/>
      <c r="BZ43" s="980"/>
      <c r="CA43" s="980"/>
      <c r="CB43" s="980"/>
      <c r="CC43" s="980"/>
      <c r="CD43" s="980"/>
      <c r="CE43" s="980"/>
      <c r="CF43" s="980"/>
      <c r="CG43" s="1001"/>
      <c r="CH43" s="976"/>
      <c r="CI43" s="977"/>
      <c r="CJ43" s="977"/>
      <c r="CK43" s="977"/>
      <c r="CL43" s="978"/>
      <c r="CM43" s="976"/>
      <c r="CN43" s="977"/>
      <c r="CO43" s="977"/>
      <c r="CP43" s="977"/>
      <c r="CQ43" s="978"/>
      <c r="CR43" s="976"/>
      <c r="CS43" s="977"/>
      <c r="CT43" s="977"/>
      <c r="CU43" s="977"/>
      <c r="CV43" s="978"/>
      <c r="CW43" s="976"/>
      <c r="CX43" s="977"/>
      <c r="CY43" s="977"/>
      <c r="CZ43" s="977"/>
      <c r="DA43" s="978"/>
      <c r="DB43" s="976"/>
      <c r="DC43" s="977"/>
      <c r="DD43" s="977"/>
      <c r="DE43" s="977"/>
      <c r="DF43" s="978"/>
      <c r="DG43" s="976"/>
      <c r="DH43" s="977"/>
      <c r="DI43" s="977"/>
      <c r="DJ43" s="977"/>
      <c r="DK43" s="978"/>
      <c r="DL43" s="976"/>
      <c r="DM43" s="977"/>
      <c r="DN43" s="977"/>
      <c r="DO43" s="977"/>
      <c r="DP43" s="978"/>
      <c r="DQ43" s="976"/>
      <c r="DR43" s="977"/>
      <c r="DS43" s="977"/>
      <c r="DT43" s="977"/>
      <c r="DU43" s="978"/>
      <c r="DV43" s="979"/>
      <c r="DW43" s="980"/>
      <c r="DX43" s="980"/>
      <c r="DY43" s="980"/>
      <c r="DZ43" s="981"/>
      <c r="EA43" s="212"/>
    </row>
    <row r="44" spans="1:131" ht="26.25" customHeight="1" x14ac:dyDescent="0.2">
      <c r="A44" s="220">
        <v>17</v>
      </c>
      <c r="B44" s="1017"/>
      <c r="C44" s="1018"/>
      <c r="D44" s="1018"/>
      <c r="E44" s="1018"/>
      <c r="F44" s="1018"/>
      <c r="G44" s="1018"/>
      <c r="H44" s="1018"/>
      <c r="I44" s="1018"/>
      <c r="J44" s="1018"/>
      <c r="K44" s="1018"/>
      <c r="L44" s="1018"/>
      <c r="M44" s="1018"/>
      <c r="N44" s="1018"/>
      <c r="O44" s="1018"/>
      <c r="P44" s="1019"/>
      <c r="Q44" s="1025"/>
      <c r="R44" s="1026"/>
      <c r="S44" s="1026"/>
      <c r="T44" s="1026"/>
      <c r="U44" s="1026"/>
      <c r="V44" s="1026"/>
      <c r="W44" s="1026"/>
      <c r="X44" s="1026"/>
      <c r="Y44" s="1026"/>
      <c r="Z44" s="1026"/>
      <c r="AA44" s="1026"/>
      <c r="AB44" s="1026"/>
      <c r="AC44" s="1026"/>
      <c r="AD44" s="1026"/>
      <c r="AE44" s="1027"/>
      <c r="AF44" s="1022"/>
      <c r="AG44" s="1023"/>
      <c r="AH44" s="1023"/>
      <c r="AI44" s="1023"/>
      <c r="AJ44" s="1024"/>
      <c r="AK44" s="967"/>
      <c r="AL44" s="958"/>
      <c r="AM44" s="958"/>
      <c r="AN44" s="958"/>
      <c r="AO44" s="958"/>
      <c r="AP44" s="958"/>
      <c r="AQ44" s="958"/>
      <c r="AR44" s="958"/>
      <c r="AS44" s="958"/>
      <c r="AT44" s="958"/>
      <c r="AU44" s="958"/>
      <c r="AV44" s="958"/>
      <c r="AW44" s="958"/>
      <c r="AX44" s="958"/>
      <c r="AY44" s="958"/>
      <c r="AZ44" s="1028"/>
      <c r="BA44" s="1028"/>
      <c r="BB44" s="1028"/>
      <c r="BC44" s="1028"/>
      <c r="BD44" s="1028"/>
      <c r="BE44" s="959"/>
      <c r="BF44" s="959"/>
      <c r="BG44" s="959"/>
      <c r="BH44" s="959"/>
      <c r="BI44" s="960"/>
      <c r="BJ44" s="214"/>
      <c r="BK44" s="214"/>
      <c r="BL44" s="214"/>
      <c r="BM44" s="214"/>
      <c r="BN44" s="214"/>
      <c r="BO44" s="223"/>
      <c r="BP44" s="223"/>
      <c r="BQ44" s="220">
        <v>38</v>
      </c>
      <c r="BR44" s="221"/>
      <c r="BS44" s="979"/>
      <c r="BT44" s="980"/>
      <c r="BU44" s="980"/>
      <c r="BV44" s="980"/>
      <c r="BW44" s="980"/>
      <c r="BX44" s="980"/>
      <c r="BY44" s="980"/>
      <c r="BZ44" s="980"/>
      <c r="CA44" s="980"/>
      <c r="CB44" s="980"/>
      <c r="CC44" s="980"/>
      <c r="CD44" s="980"/>
      <c r="CE44" s="980"/>
      <c r="CF44" s="980"/>
      <c r="CG44" s="1001"/>
      <c r="CH44" s="976"/>
      <c r="CI44" s="977"/>
      <c r="CJ44" s="977"/>
      <c r="CK44" s="977"/>
      <c r="CL44" s="978"/>
      <c r="CM44" s="976"/>
      <c r="CN44" s="977"/>
      <c r="CO44" s="977"/>
      <c r="CP44" s="977"/>
      <c r="CQ44" s="978"/>
      <c r="CR44" s="976"/>
      <c r="CS44" s="977"/>
      <c r="CT44" s="977"/>
      <c r="CU44" s="977"/>
      <c r="CV44" s="978"/>
      <c r="CW44" s="976"/>
      <c r="CX44" s="977"/>
      <c r="CY44" s="977"/>
      <c r="CZ44" s="977"/>
      <c r="DA44" s="978"/>
      <c r="DB44" s="976"/>
      <c r="DC44" s="977"/>
      <c r="DD44" s="977"/>
      <c r="DE44" s="977"/>
      <c r="DF44" s="978"/>
      <c r="DG44" s="976"/>
      <c r="DH44" s="977"/>
      <c r="DI44" s="977"/>
      <c r="DJ44" s="977"/>
      <c r="DK44" s="978"/>
      <c r="DL44" s="976"/>
      <c r="DM44" s="977"/>
      <c r="DN44" s="977"/>
      <c r="DO44" s="977"/>
      <c r="DP44" s="978"/>
      <c r="DQ44" s="976"/>
      <c r="DR44" s="977"/>
      <c r="DS44" s="977"/>
      <c r="DT44" s="977"/>
      <c r="DU44" s="978"/>
      <c r="DV44" s="979"/>
      <c r="DW44" s="980"/>
      <c r="DX44" s="980"/>
      <c r="DY44" s="980"/>
      <c r="DZ44" s="981"/>
      <c r="EA44" s="212"/>
    </row>
    <row r="45" spans="1:131" ht="26.25" customHeight="1" x14ac:dyDescent="0.2">
      <c r="A45" s="220">
        <v>18</v>
      </c>
      <c r="B45" s="1017"/>
      <c r="C45" s="1018"/>
      <c r="D45" s="1018"/>
      <c r="E45" s="1018"/>
      <c r="F45" s="1018"/>
      <c r="G45" s="1018"/>
      <c r="H45" s="1018"/>
      <c r="I45" s="1018"/>
      <c r="J45" s="1018"/>
      <c r="K45" s="1018"/>
      <c r="L45" s="1018"/>
      <c r="M45" s="1018"/>
      <c r="N45" s="1018"/>
      <c r="O45" s="1018"/>
      <c r="P45" s="1019"/>
      <c r="Q45" s="1025"/>
      <c r="R45" s="1026"/>
      <c r="S45" s="1026"/>
      <c r="T45" s="1026"/>
      <c r="U45" s="1026"/>
      <c r="V45" s="1026"/>
      <c r="W45" s="1026"/>
      <c r="X45" s="1026"/>
      <c r="Y45" s="1026"/>
      <c r="Z45" s="1026"/>
      <c r="AA45" s="1026"/>
      <c r="AB45" s="1026"/>
      <c r="AC45" s="1026"/>
      <c r="AD45" s="1026"/>
      <c r="AE45" s="1027"/>
      <c r="AF45" s="1022"/>
      <c r="AG45" s="1023"/>
      <c r="AH45" s="1023"/>
      <c r="AI45" s="1023"/>
      <c r="AJ45" s="1024"/>
      <c r="AK45" s="967"/>
      <c r="AL45" s="958"/>
      <c r="AM45" s="958"/>
      <c r="AN45" s="958"/>
      <c r="AO45" s="958"/>
      <c r="AP45" s="958"/>
      <c r="AQ45" s="958"/>
      <c r="AR45" s="958"/>
      <c r="AS45" s="958"/>
      <c r="AT45" s="958"/>
      <c r="AU45" s="958"/>
      <c r="AV45" s="958"/>
      <c r="AW45" s="958"/>
      <c r="AX45" s="958"/>
      <c r="AY45" s="958"/>
      <c r="AZ45" s="1028"/>
      <c r="BA45" s="1028"/>
      <c r="BB45" s="1028"/>
      <c r="BC45" s="1028"/>
      <c r="BD45" s="1028"/>
      <c r="BE45" s="959"/>
      <c r="BF45" s="959"/>
      <c r="BG45" s="959"/>
      <c r="BH45" s="959"/>
      <c r="BI45" s="960"/>
      <c r="BJ45" s="214"/>
      <c r="BK45" s="214"/>
      <c r="BL45" s="214"/>
      <c r="BM45" s="214"/>
      <c r="BN45" s="214"/>
      <c r="BO45" s="223"/>
      <c r="BP45" s="223"/>
      <c r="BQ45" s="220">
        <v>39</v>
      </c>
      <c r="BR45" s="221"/>
      <c r="BS45" s="979"/>
      <c r="BT45" s="980"/>
      <c r="BU45" s="980"/>
      <c r="BV45" s="980"/>
      <c r="BW45" s="980"/>
      <c r="BX45" s="980"/>
      <c r="BY45" s="980"/>
      <c r="BZ45" s="980"/>
      <c r="CA45" s="980"/>
      <c r="CB45" s="980"/>
      <c r="CC45" s="980"/>
      <c r="CD45" s="980"/>
      <c r="CE45" s="980"/>
      <c r="CF45" s="980"/>
      <c r="CG45" s="1001"/>
      <c r="CH45" s="976"/>
      <c r="CI45" s="977"/>
      <c r="CJ45" s="977"/>
      <c r="CK45" s="977"/>
      <c r="CL45" s="978"/>
      <c r="CM45" s="976"/>
      <c r="CN45" s="977"/>
      <c r="CO45" s="977"/>
      <c r="CP45" s="977"/>
      <c r="CQ45" s="978"/>
      <c r="CR45" s="976"/>
      <c r="CS45" s="977"/>
      <c r="CT45" s="977"/>
      <c r="CU45" s="977"/>
      <c r="CV45" s="978"/>
      <c r="CW45" s="976"/>
      <c r="CX45" s="977"/>
      <c r="CY45" s="977"/>
      <c r="CZ45" s="977"/>
      <c r="DA45" s="978"/>
      <c r="DB45" s="976"/>
      <c r="DC45" s="977"/>
      <c r="DD45" s="977"/>
      <c r="DE45" s="977"/>
      <c r="DF45" s="978"/>
      <c r="DG45" s="976"/>
      <c r="DH45" s="977"/>
      <c r="DI45" s="977"/>
      <c r="DJ45" s="977"/>
      <c r="DK45" s="978"/>
      <c r="DL45" s="976"/>
      <c r="DM45" s="977"/>
      <c r="DN45" s="977"/>
      <c r="DO45" s="977"/>
      <c r="DP45" s="978"/>
      <c r="DQ45" s="976"/>
      <c r="DR45" s="977"/>
      <c r="DS45" s="977"/>
      <c r="DT45" s="977"/>
      <c r="DU45" s="978"/>
      <c r="DV45" s="979"/>
      <c r="DW45" s="980"/>
      <c r="DX45" s="980"/>
      <c r="DY45" s="980"/>
      <c r="DZ45" s="981"/>
      <c r="EA45" s="212"/>
    </row>
    <row r="46" spans="1:131" ht="26.25" customHeight="1" x14ac:dyDescent="0.2">
      <c r="A46" s="220">
        <v>19</v>
      </c>
      <c r="B46" s="1017"/>
      <c r="C46" s="1018"/>
      <c r="D46" s="1018"/>
      <c r="E46" s="1018"/>
      <c r="F46" s="1018"/>
      <c r="G46" s="1018"/>
      <c r="H46" s="1018"/>
      <c r="I46" s="1018"/>
      <c r="J46" s="1018"/>
      <c r="K46" s="1018"/>
      <c r="L46" s="1018"/>
      <c r="M46" s="1018"/>
      <c r="N46" s="1018"/>
      <c r="O46" s="1018"/>
      <c r="P46" s="1019"/>
      <c r="Q46" s="1025"/>
      <c r="R46" s="1026"/>
      <c r="S46" s="1026"/>
      <c r="T46" s="1026"/>
      <c r="U46" s="1026"/>
      <c r="V46" s="1026"/>
      <c r="W46" s="1026"/>
      <c r="X46" s="1026"/>
      <c r="Y46" s="1026"/>
      <c r="Z46" s="1026"/>
      <c r="AA46" s="1026"/>
      <c r="AB46" s="1026"/>
      <c r="AC46" s="1026"/>
      <c r="AD46" s="1026"/>
      <c r="AE46" s="1027"/>
      <c r="AF46" s="1022"/>
      <c r="AG46" s="1023"/>
      <c r="AH46" s="1023"/>
      <c r="AI46" s="1023"/>
      <c r="AJ46" s="1024"/>
      <c r="AK46" s="967"/>
      <c r="AL46" s="958"/>
      <c r="AM46" s="958"/>
      <c r="AN46" s="958"/>
      <c r="AO46" s="958"/>
      <c r="AP46" s="958"/>
      <c r="AQ46" s="958"/>
      <c r="AR46" s="958"/>
      <c r="AS46" s="958"/>
      <c r="AT46" s="958"/>
      <c r="AU46" s="958"/>
      <c r="AV46" s="958"/>
      <c r="AW46" s="958"/>
      <c r="AX46" s="958"/>
      <c r="AY46" s="958"/>
      <c r="AZ46" s="1028"/>
      <c r="BA46" s="1028"/>
      <c r="BB46" s="1028"/>
      <c r="BC46" s="1028"/>
      <c r="BD46" s="1028"/>
      <c r="BE46" s="959"/>
      <c r="BF46" s="959"/>
      <c r="BG46" s="959"/>
      <c r="BH46" s="959"/>
      <c r="BI46" s="960"/>
      <c r="BJ46" s="214"/>
      <c r="BK46" s="214"/>
      <c r="BL46" s="214"/>
      <c r="BM46" s="214"/>
      <c r="BN46" s="214"/>
      <c r="BO46" s="223"/>
      <c r="BP46" s="223"/>
      <c r="BQ46" s="220">
        <v>40</v>
      </c>
      <c r="BR46" s="221"/>
      <c r="BS46" s="979"/>
      <c r="BT46" s="980"/>
      <c r="BU46" s="980"/>
      <c r="BV46" s="980"/>
      <c r="BW46" s="980"/>
      <c r="BX46" s="980"/>
      <c r="BY46" s="980"/>
      <c r="BZ46" s="980"/>
      <c r="CA46" s="980"/>
      <c r="CB46" s="980"/>
      <c r="CC46" s="980"/>
      <c r="CD46" s="980"/>
      <c r="CE46" s="980"/>
      <c r="CF46" s="980"/>
      <c r="CG46" s="1001"/>
      <c r="CH46" s="976"/>
      <c r="CI46" s="977"/>
      <c r="CJ46" s="977"/>
      <c r="CK46" s="977"/>
      <c r="CL46" s="978"/>
      <c r="CM46" s="976"/>
      <c r="CN46" s="977"/>
      <c r="CO46" s="977"/>
      <c r="CP46" s="977"/>
      <c r="CQ46" s="978"/>
      <c r="CR46" s="976"/>
      <c r="CS46" s="977"/>
      <c r="CT46" s="977"/>
      <c r="CU46" s="977"/>
      <c r="CV46" s="978"/>
      <c r="CW46" s="976"/>
      <c r="CX46" s="977"/>
      <c r="CY46" s="977"/>
      <c r="CZ46" s="977"/>
      <c r="DA46" s="978"/>
      <c r="DB46" s="976"/>
      <c r="DC46" s="977"/>
      <c r="DD46" s="977"/>
      <c r="DE46" s="977"/>
      <c r="DF46" s="978"/>
      <c r="DG46" s="976"/>
      <c r="DH46" s="977"/>
      <c r="DI46" s="977"/>
      <c r="DJ46" s="977"/>
      <c r="DK46" s="978"/>
      <c r="DL46" s="976"/>
      <c r="DM46" s="977"/>
      <c r="DN46" s="977"/>
      <c r="DO46" s="977"/>
      <c r="DP46" s="978"/>
      <c r="DQ46" s="976"/>
      <c r="DR46" s="977"/>
      <c r="DS46" s="977"/>
      <c r="DT46" s="977"/>
      <c r="DU46" s="978"/>
      <c r="DV46" s="979"/>
      <c r="DW46" s="980"/>
      <c r="DX46" s="980"/>
      <c r="DY46" s="980"/>
      <c r="DZ46" s="981"/>
      <c r="EA46" s="212"/>
    </row>
    <row r="47" spans="1:131" ht="26.25" customHeight="1" x14ac:dyDescent="0.2">
      <c r="A47" s="220">
        <v>20</v>
      </c>
      <c r="B47" s="1017"/>
      <c r="C47" s="1018"/>
      <c r="D47" s="1018"/>
      <c r="E47" s="1018"/>
      <c r="F47" s="1018"/>
      <c r="G47" s="1018"/>
      <c r="H47" s="1018"/>
      <c r="I47" s="1018"/>
      <c r="J47" s="1018"/>
      <c r="K47" s="1018"/>
      <c r="L47" s="1018"/>
      <c r="M47" s="1018"/>
      <c r="N47" s="1018"/>
      <c r="O47" s="1018"/>
      <c r="P47" s="1019"/>
      <c r="Q47" s="1025"/>
      <c r="R47" s="1026"/>
      <c r="S47" s="1026"/>
      <c r="T47" s="1026"/>
      <c r="U47" s="1026"/>
      <c r="V47" s="1026"/>
      <c r="W47" s="1026"/>
      <c r="X47" s="1026"/>
      <c r="Y47" s="1026"/>
      <c r="Z47" s="1026"/>
      <c r="AA47" s="1026"/>
      <c r="AB47" s="1026"/>
      <c r="AC47" s="1026"/>
      <c r="AD47" s="1026"/>
      <c r="AE47" s="1027"/>
      <c r="AF47" s="1022"/>
      <c r="AG47" s="1023"/>
      <c r="AH47" s="1023"/>
      <c r="AI47" s="1023"/>
      <c r="AJ47" s="1024"/>
      <c r="AK47" s="967"/>
      <c r="AL47" s="958"/>
      <c r="AM47" s="958"/>
      <c r="AN47" s="958"/>
      <c r="AO47" s="958"/>
      <c r="AP47" s="958"/>
      <c r="AQ47" s="958"/>
      <c r="AR47" s="958"/>
      <c r="AS47" s="958"/>
      <c r="AT47" s="958"/>
      <c r="AU47" s="958"/>
      <c r="AV47" s="958"/>
      <c r="AW47" s="958"/>
      <c r="AX47" s="958"/>
      <c r="AY47" s="958"/>
      <c r="AZ47" s="1028"/>
      <c r="BA47" s="1028"/>
      <c r="BB47" s="1028"/>
      <c r="BC47" s="1028"/>
      <c r="BD47" s="1028"/>
      <c r="BE47" s="959"/>
      <c r="BF47" s="959"/>
      <c r="BG47" s="959"/>
      <c r="BH47" s="959"/>
      <c r="BI47" s="960"/>
      <c r="BJ47" s="214"/>
      <c r="BK47" s="214"/>
      <c r="BL47" s="214"/>
      <c r="BM47" s="214"/>
      <c r="BN47" s="214"/>
      <c r="BO47" s="223"/>
      <c r="BP47" s="223"/>
      <c r="BQ47" s="220">
        <v>41</v>
      </c>
      <c r="BR47" s="221"/>
      <c r="BS47" s="979"/>
      <c r="BT47" s="980"/>
      <c r="BU47" s="980"/>
      <c r="BV47" s="980"/>
      <c r="BW47" s="980"/>
      <c r="BX47" s="980"/>
      <c r="BY47" s="980"/>
      <c r="BZ47" s="980"/>
      <c r="CA47" s="980"/>
      <c r="CB47" s="980"/>
      <c r="CC47" s="980"/>
      <c r="CD47" s="980"/>
      <c r="CE47" s="980"/>
      <c r="CF47" s="980"/>
      <c r="CG47" s="1001"/>
      <c r="CH47" s="976"/>
      <c r="CI47" s="977"/>
      <c r="CJ47" s="977"/>
      <c r="CK47" s="977"/>
      <c r="CL47" s="978"/>
      <c r="CM47" s="976"/>
      <c r="CN47" s="977"/>
      <c r="CO47" s="977"/>
      <c r="CP47" s="977"/>
      <c r="CQ47" s="978"/>
      <c r="CR47" s="976"/>
      <c r="CS47" s="977"/>
      <c r="CT47" s="977"/>
      <c r="CU47" s="977"/>
      <c r="CV47" s="978"/>
      <c r="CW47" s="976"/>
      <c r="CX47" s="977"/>
      <c r="CY47" s="977"/>
      <c r="CZ47" s="977"/>
      <c r="DA47" s="978"/>
      <c r="DB47" s="976"/>
      <c r="DC47" s="977"/>
      <c r="DD47" s="977"/>
      <c r="DE47" s="977"/>
      <c r="DF47" s="978"/>
      <c r="DG47" s="976"/>
      <c r="DH47" s="977"/>
      <c r="DI47" s="977"/>
      <c r="DJ47" s="977"/>
      <c r="DK47" s="978"/>
      <c r="DL47" s="976"/>
      <c r="DM47" s="977"/>
      <c r="DN47" s="977"/>
      <c r="DO47" s="977"/>
      <c r="DP47" s="978"/>
      <c r="DQ47" s="976"/>
      <c r="DR47" s="977"/>
      <c r="DS47" s="977"/>
      <c r="DT47" s="977"/>
      <c r="DU47" s="978"/>
      <c r="DV47" s="979"/>
      <c r="DW47" s="980"/>
      <c r="DX47" s="980"/>
      <c r="DY47" s="980"/>
      <c r="DZ47" s="981"/>
      <c r="EA47" s="212"/>
    </row>
    <row r="48" spans="1:131" ht="26.25" customHeight="1" x14ac:dyDescent="0.2">
      <c r="A48" s="220">
        <v>21</v>
      </c>
      <c r="B48" s="1017"/>
      <c r="C48" s="1018"/>
      <c r="D48" s="1018"/>
      <c r="E48" s="1018"/>
      <c r="F48" s="1018"/>
      <c r="G48" s="1018"/>
      <c r="H48" s="1018"/>
      <c r="I48" s="1018"/>
      <c r="J48" s="1018"/>
      <c r="K48" s="1018"/>
      <c r="L48" s="1018"/>
      <c r="M48" s="1018"/>
      <c r="N48" s="1018"/>
      <c r="O48" s="1018"/>
      <c r="P48" s="1019"/>
      <c r="Q48" s="1025"/>
      <c r="R48" s="1026"/>
      <c r="S48" s="1026"/>
      <c r="T48" s="1026"/>
      <c r="U48" s="1026"/>
      <c r="V48" s="1026"/>
      <c r="W48" s="1026"/>
      <c r="X48" s="1026"/>
      <c r="Y48" s="1026"/>
      <c r="Z48" s="1026"/>
      <c r="AA48" s="1026"/>
      <c r="AB48" s="1026"/>
      <c r="AC48" s="1026"/>
      <c r="AD48" s="1026"/>
      <c r="AE48" s="1027"/>
      <c r="AF48" s="1022"/>
      <c r="AG48" s="1023"/>
      <c r="AH48" s="1023"/>
      <c r="AI48" s="1023"/>
      <c r="AJ48" s="1024"/>
      <c r="AK48" s="967"/>
      <c r="AL48" s="958"/>
      <c r="AM48" s="958"/>
      <c r="AN48" s="958"/>
      <c r="AO48" s="958"/>
      <c r="AP48" s="958"/>
      <c r="AQ48" s="958"/>
      <c r="AR48" s="958"/>
      <c r="AS48" s="958"/>
      <c r="AT48" s="958"/>
      <c r="AU48" s="958"/>
      <c r="AV48" s="958"/>
      <c r="AW48" s="958"/>
      <c r="AX48" s="958"/>
      <c r="AY48" s="958"/>
      <c r="AZ48" s="1028"/>
      <c r="BA48" s="1028"/>
      <c r="BB48" s="1028"/>
      <c r="BC48" s="1028"/>
      <c r="BD48" s="1028"/>
      <c r="BE48" s="959"/>
      <c r="BF48" s="959"/>
      <c r="BG48" s="959"/>
      <c r="BH48" s="959"/>
      <c r="BI48" s="960"/>
      <c r="BJ48" s="214"/>
      <c r="BK48" s="214"/>
      <c r="BL48" s="214"/>
      <c r="BM48" s="214"/>
      <c r="BN48" s="214"/>
      <c r="BO48" s="223"/>
      <c r="BP48" s="223"/>
      <c r="BQ48" s="220">
        <v>42</v>
      </c>
      <c r="BR48" s="221"/>
      <c r="BS48" s="979"/>
      <c r="BT48" s="980"/>
      <c r="BU48" s="980"/>
      <c r="BV48" s="980"/>
      <c r="BW48" s="980"/>
      <c r="BX48" s="980"/>
      <c r="BY48" s="980"/>
      <c r="BZ48" s="980"/>
      <c r="CA48" s="980"/>
      <c r="CB48" s="980"/>
      <c r="CC48" s="980"/>
      <c r="CD48" s="980"/>
      <c r="CE48" s="980"/>
      <c r="CF48" s="980"/>
      <c r="CG48" s="1001"/>
      <c r="CH48" s="976"/>
      <c r="CI48" s="977"/>
      <c r="CJ48" s="977"/>
      <c r="CK48" s="977"/>
      <c r="CL48" s="978"/>
      <c r="CM48" s="976"/>
      <c r="CN48" s="977"/>
      <c r="CO48" s="977"/>
      <c r="CP48" s="977"/>
      <c r="CQ48" s="978"/>
      <c r="CR48" s="976"/>
      <c r="CS48" s="977"/>
      <c r="CT48" s="977"/>
      <c r="CU48" s="977"/>
      <c r="CV48" s="978"/>
      <c r="CW48" s="976"/>
      <c r="CX48" s="977"/>
      <c r="CY48" s="977"/>
      <c r="CZ48" s="977"/>
      <c r="DA48" s="978"/>
      <c r="DB48" s="976"/>
      <c r="DC48" s="977"/>
      <c r="DD48" s="977"/>
      <c r="DE48" s="977"/>
      <c r="DF48" s="978"/>
      <c r="DG48" s="976"/>
      <c r="DH48" s="977"/>
      <c r="DI48" s="977"/>
      <c r="DJ48" s="977"/>
      <c r="DK48" s="978"/>
      <c r="DL48" s="976"/>
      <c r="DM48" s="977"/>
      <c r="DN48" s="977"/>
      <c r="DO48" s="977"/>
      <c r="DP48" s="978"/>
      <c r="DQ48" s="976"/>
      <c r="DR48" s="977"/>
      <c r="DS48" s="977"/>
      <c r="DT48" s="977"/>
      <c r="DU48" s="978"/>
      <c r="DV48" s="979"/>
      <c r="DW48" s="980"/>
      <c r="DX48" s="980"/>
      <c r="DY48" s="980"/>
      <c r="DZ48" s="981"/>
      <c r="EA48" s="212"/>
    </row>
    <row r="49" spans="1:131" ht="26.25" customHeight="1" x14ac:dyDescent="0.2">
      <c r="A49" s="220">
        <v>22</v>
      </c>
      <c r="B49" s="1017"/>
      <c r="C49" s="1018"/>
      <c r="D49" s="1018"/>
      <c r="E49" s="1018"/>
      <c r="F49" s="1018"/>
      <c r="G49" s="1018"/>
      <c r="H49" s="1018"/>
      <c r="I49" s="1018"/>
      <c r="J49" s="1018"/>
      <c r="K49" s="1018"/>
      <c r="L49" s="1018"/>
      <c r="M49" s="1018"/>
      <c r="N49" s="1018"/>
      <c r="O49" s="1018"/>
      <c r="P49" s="1019"/>
      <c r="Q49" s="1025"/>
      <c r="R49" s="1026"/>
      <c r="S49" s="1026"/>
      <c r="T49" s="1026"/>
      <c r="U49" s="1026"/>
      <c r="V49" s="1026"/>
      <c r="W49" s="1026"/>
      <c r="X49" s="1026"/>
      <c r="Y49" s="1026"/>
      <c r="Z49" s="1026"/>
      <c r="AA49" s="1026"/>
      <c r="AB49" s="1026"/>
      <c r="AC49" s="1026"/>
      <c r="AD49" s="1026"/>
      <c r="AE49" s="1027"/>
      <c r="AF49" s="1022"/>
      <c r="AG49" s="1023"/>
      <c r="AH49" s="1023"/>
      <c r="AI49" s="1023"/>
      <c r="AJ49" s="1024"/>
      <c r="AK49" s="967"/>
      <c r="AL49" s="958"/>
      <c r="AM49" s="958"/>
      <c r="AN49" s="958"/>
      <c r="AO49" s="958"/>
      <c r="AP49" s="958"/>
      <c r="AQ49" s="958"/>
      <c r="AR49" s="958"/>
      <c r="AS49" s="958"/>
      <c r="AT49" s="958"/>
      <c r="AU49" s="958"/>
      <c r="AV49" s="958"/>
      <c r="AW49" s="958"/>
      <c r="AX49" s="958"/>
      <c r="AY49" s="958"/>
      <c r="AZ49" s="1028"/>
      <c r="BA49" s="1028"/>
      <c r="BB49" s="1028"/>
      <c r="BC49" s="1028"/>
      <c r="BD49" s="1028"/>
      <c r="BE49" s="959"/>
      <c r="BF49" s="959"/>
      <c r="BG49" s="959"/>
      <c r="BH49" s="959"/>
      <c r="BI49" s="960"/>
      <c r="BJ49" s="214"/>
      <c r="BK49" s="214"/>
      <c r="BL49" s="214"/>
      <c r="BM49" s="214"/>
      <c r="BN49" s="214"/>
      <c r="BO49" s="223"/>
      <c r="BP49" s="223"/>
      <c r="BQ49" s="220">
        <v>43</v>
      </c>
      <c r="BR49" s="221"/>
      <c r="BS49" s="979"/>
      <c r="BT49" s="980"/>
      <c r="BU49" s="980"/>
      <c r="BV49" s="980"/>
      <c r="BW49" s="980"/>
      <c r="BX49" s="980"/>
      <c r="BY49" s="980"/>
      <c r="BZ49" s="980"/>
      <c r="CA49" s="980"/>
      <c r="CB49" s="980"/>
      <c r="CC49" s="980"/>
      <c r="CD49" s="980"/>
      <c r="CE49" s="980"/>
      <c r="CF49" s="980"/>
      <c r="CG49" s="1001"/>
      <c r="CH49" s="976"/>
      <c r="CI49" s="977"/>
      <c r="CJ49" s="977"/>
      <c r="CK49" s="977"/>
      <c r="CL49" s="978"/>
      <c r="CM49" s="976"/>
      <c r="CN49" s="977"/>
      <c r="CO49" s="977"/>
      <c r="CP49" s="977"/>
      <c r="CQ49" s="978"/>
      <c r="CR49" s="976"/>
      <c r="CS49" s="977"/>
      <c r="CT49" s="977"/>
      <c r="CU49" s="977"/>
      <c r="CV49" s="978"/>
      <c r="CW49" s="976"/>
      <c r="CX49" s="977"/>
      <c r="CY49" s="977"/>
      <c r="CZ49" s="977"/>
      <c r="DA49" s="978"/>
      <c r="DB49" s="976"/>
      <c r="DC49" s="977"/>
      <c r="DD49" s="977"/>
      <c r="DE49" s="977"/>
      <c r="DF49" s="978"/>
      <c r="DG49" s="976"/>
      <c r="DH49" s="977"/>
      <c r="DI49" s="977"/>
      <c r="DJ49" s="977"/>
      <c r="DK49" s="978"/>
      <c r="DL49" s="976"/>
      <c r="DM49" s="977"/>
      <c r="DN49" s="977"/>
      <c r="DO49" s="977"/>
      <c r="DP49" s="978"/>
      <c r="DQ49" s="976"/>
      <c r="DR49" s="977"/>
      <c r="DS49" s="977"/>
      <c r="DT49" s="977"/>
      <c r="DU49" s="978"/>
      <c r="DV49" s="979"/>
      <c r="DW49" s="980"/>
      <c r="DX49" s="980"/>
      <c r="DY49" s="980"/>
      <c r="DZ49" s="981"/>
      <c r="EA49" s="212"/>
    </row>
    <row r="50" spans="1:131" ht="26.25" customHeight="1" x14ac:dyDescent="0.2">
      <c r="A50" s="220">
        <v>23</v>
      </c>
      <c r="B50" s="1017"/>
      <c r="C50" s="1018"/>
      <c r="D50" s="1018"/>
      <c r="E50" s="1018"/>
      <c r="F50" s="1018"/>
      <c r="G50" s="1018"/>
      <c r="H50" s="1018"/>
      <c r="I50" s="1018"/>
      <c r="J50" s="1018"/>
      <c r="K50" s="1018"/>
      <c r="L50" s="1018"/>
      <c r="M50" s="1018"/>
      <c r="N50" s="1018"/>
      <c r="O50" s="1018"/>
      <c r="P50" s="1019"/>
      <c r="Q50" s="1020"/>
      <c r="R50" s="1012"/>
      <c r="S50" s="1012"/>
      <c r="T50" s="1012"/>
      <c r="U50" s="1012"/>
      <c r="V50" s="1012"/>
      <c r="W50" s="1012"/>
      <c r="X50" s="1012"/>
      <c r="Y50" s="1012"/>
      <c r="Z50" s="1012"/>
      <c r="AA50" s="1012"/>
      <c r="AB50" s="1012"/>
      <c r="AC50" s="1012"/>
      <c r="AD50" s="1012"/>
      <c r="AE50" s="1021"/>
      <c r="AF50" s="1022"/>
      <c r="AG50" s="1023"/>
      <c r="AH50" s="1023"/>
      <c r="AI50" s="1023"/>
      <c r="AJ50" s="1024"/>
      <c r="AK50" s="1011"/>
      <c r="AL50" s="1012"/>
      <c r="AM50" s="1012"/>
      <c r="AN50" s="1012"/>
      <c r="AO50" s="1012"/>
      <c r="AP50" s="1012"/>
      <c r="AQ50" s="1012"/>
      <c r="AR50" s="1012"/>
      <c r="AS50" s="1012"/>
      <c r="AT50" s="1012"/>
      <c r="AU50" s="1012"/>
      <c r="AV50" s="1012"/>
      <c r="AW50" s="1012"/>
      <c r="AX50" s="1012"/>
      <c r="AY50" s="1012"/>
      <c r="AZ50" s="1013"/>
      <c r="BA50" s="1013"/>
      <c r="BB50" s="1013"/>
      <c r="BC50" s="1013"/>
      <c r="BD50" s="1013"/>
      <c r="BE50" s="959"/>
      <c r="BF50" s="959"/>
      <c r="BG50" s="959"/>
      <c r="BH50" s="959"/>
      <c r="BI50" s="960"/>
      <c r="BJ50" s="214"/>
      <c r="BK50" s="214"/>
      <c r="BL50" s="214"/>
      <c r="BM50" s="214"/>
      <c r="BN50" s="214"/>
      <c r="BO50" s="223"/>
      <c r="BP50" s="223"/>
      <c r="BQ50" s="220">
        <v>44</v>
      </c>
      <c r="BR50" s="221"/>
      <c r="BS50" s="979"/>
      <c r="BT50" s="980"/>
      <c r="BU50" s="980"/>
      <c r="BV50" s="980"/>
      <c r="BW50" s="980"/>
      <c r="BX50" s="980"/>
      <c r="BY50" s="980"/>
      <c r="BZ50" s="980"/>
      <c r="CA50" s="980"/>
      <c r="CB50" s="980"/>
      <c r="CC50" s="980"/>
      <c r="CD50" s="980"/>
      <c r="CE50" s="980"/>
      <c r="CF50" s="980"/>
      <c r="CG50" s="1001"/>
      <c r="CH50" s="976"/>
      <c r="CI50" s="977"/>
      <c r="CJ50" s="977"/>
      <c r="CK50" s="977"/>
      <c r="CL50" s="978"/>
      <c r="CM50" s="976"/>
      <c r="CN50" s="977"/>
      <c r="CO50" s="977"/>
      <c r="CP50" s="977"/>
      <c r="CQ50" s="978"/>
      <c r="CR50" s="976"/>
      <c r="CS50" s="977"/>
      <c r="CT50" s="977"/>
      <c r="CU50" s="977"/>
      <c r="CV50" s="978"/>
      <c r="CW50" s="976"/>
      <c r="CX50" s="977"/>
      <c r="CY50" s="977"/>
      <c r="CZ50" s="977"/>
      <c r="DA50" s="978"/>
      <c r="DB50" s="976"/>
      <c r="DC50" s="977"/>
      <c r="DD50" s="977"/>
      <c r="DE50" s="977"/>
      <c r="DF50" s="978"/>
      <c r="DG50" s="976"/>
      <c r="DH50" s="977"/>
      <c r="DI50" s="977"/>
      <c r="DJ50" s="977"/>
      <c r="DK50" s="978"/>
      <c r="DL50" s="976"/>
      <c r="DM50" s="977"/>
      <c r="DN50" s="977"/>
      <c r="DO50" s="977"/>
      <c r="DP50" s="978"/>
      <c r="DQ50" s="976"/>
      <c r="DR50" s="977"/>
      <c r="DS50" s="977"/>
      <c r="DT50" s="977"/>
      <c r="DU50" s="978"/>
      <c r="DV50" s="979"/>
      <c r="DW50" s="980"/>
      <c r="DX50" s="980"/>
      <c r="DY50" s="980"/>
      <c r="DZ50" s="981"/>
      <c r="EA50" s="212"/>
    </row>
    <row r="51" spans="1:131" ht="26.25" customHeight="1" x14ac:dyDescent="0.2">
      <c r="A51" s="220">
        <v>24</v>
      </c>
      <c r="B51" s="1017"/>
      <c r="C51" s="1018"/>
      <c r="D51" s="1018"/>
      <c r="E51" s="1018"/>
      <c r="F51" s="1018"/>
      <c r="G51" s="1018"/>
      <c r="H51" s="1018"/>
      <c r="I51" s="1018"/>
      <c r="J51" s="1018"/>
      <c r="K51" s="1018"/>
      <c r="L51" s="1018"/>
      <c r="M51" s="1018"/>
      <c r="N51" s="1018"/>
      <c r="O51" s="1018"/>
      <c r="P51" s="1019"/>
      <c r="Q51" s="1020"/>
      <c r="R51" s="1012"/>
      <c r="S51" s="1012"/>
      <c r="T51" s="1012"/>
      <c r="U51" s="1012"/>
      <c r="V51" s="1012"/>
      <c r="W51" s="1012"/>
      <c r="X51" s="1012"/>
      <c r="Y51" s="1012"/>
      <c r="Z51" s="1012"/>
      <c r="AA51" s="1012"/>
      <c r="AB51" s="1012"/>
      <c r="AC51" s="1012"/>
      <c r="AD51" s="1012"/>
      <c r="AE51" s="1021"/>
      <c r="AF51" s="1022"/>
      <c r="AG51" s="1023"/>
      <c r="AH51" s="1023"/>
      <c r="AI51" s="1023"/>
      <c r="AJ51" s="1024"/>
      <c r="AK51" s="1011"/>
      <c r="AL51" s="1012"/>
      <c r="AM51" s="1012"/>
      <c r="AN51" s="1012"/>
      <c r="AO51" s="1012"/>
      <c r="AP51" s="1012"/>
      <c r="AQ51" s="1012"/>
      <c r="AR51" s="1012"/>
      <c r="AS51" s="1012"/>
      <c r="AT51" s="1012"/>
      <c r="AU51" s="1012"/>
      <c r="AV51" s="1012"/>
      <c r="AW51" s="1012"/>
      <c r="AX51" s="1012"/>
      <c r="AY51" s="1012"/>
      <c r="AZ51" s="1013"/>
      <c r="BA51" s="1013"/>
      <c r="BB51" s="1013"/>
      <c r="BC51" s="1013"/>
      <c r="BD51" s="1013"/>
      <c r="BE51" s="959"/>
      <c r="BF51" s="959"/>
      <c r="BG51" s="959"/>
      <c r="BH51" s="959"/>
      <c r="BI51" s="960"/>
      <c r="BJ51" s="214"/>
      <c r="BK51" s="214"/>
      <c r="BL51" s="214"/>
      <c r="BM51" s="214"/>
      <c r="BN51" s="214"/>
      <c r="BO51" s="223"/>
      <c r="BP51" s="223"/>
      <c r="BQ51" s="220">
        <v>45</v>
      </c>
      <c r="BR51" s="221"/>
      <c r="BS51" s="979"/>
      <c r="BT51" s="980"/>
      <c r="BU51" s="980"/>
      <c r="BV51" s="980"/>
      <c r="BW51" s="980"/>
      <c r="BX51" s="980"/>
      <c r="BY51" s="980"/>
      <c r="BZ51" s="980"/>
      <c r="CA51" s="980"/>
      <c r="CB51" s="980"/>
      <c r="CC51" s="980"/>
      <c r="CD51" s="980"/>
      <c r="CE51" s="980"/>
      <c r="CF51" s="980"/>
      <c r="CG51" s="1001"/>
      <c r="CH51" s="976"/>
      <c r="CI51" s="977"/>
      <c r="CJ51" s="977"/>
      <c r="CK51" s="977"/>
      <c r="CL51" s="978"/>
      <c r="CM51" s="976"/>
      <c r="CN51" s="977"/>
      <c r="CO51" s="977"/>
      <c r="CP51" s="977"/>
      <c r="CQ51" s="978"/>
      <c r="CR51" s="976"/>
      <c r="CS51" s="977"/>
      <c r="CT51" s="977"/>
      <c r="CU51" s="977"/>
      <c r="CV51" s="978"/>
      <c r="CW51" s="976"/>
      <c r="CX51" s="977"/>
      <c r="CY51" s="977"/>
      <c r="CZ51" s="977"/>
      <c r="DA51" s="978"/>
      <c r="DB51" s="976"/>
      <c r="DC51" s="977"/>
      <c r="DD51" s="977"/>
      <c r="DE51" s="977"/>
      <c r="DF51" s="978"/>
      <c r="DG51" s="976"/>
      <c r="DH51" s="977"/>
      <c r="DI51" s="977"/>
      <c r="DJ51" s="977"/>
      <c r="DK51" s="978"/>
      <c r="DL51" s="976"/>
      <c r="DM51" s="977"/>
      <c r="DN51" s="977"/>
      <c r="DO51" s="977"/>
      <c r="DP51" s="978"/>
      <c r="DQ51" s="976"/>
      <c r="DR51" s="977"/>
      <c r="DS51" s="977"/>
      <c r="DT51" s="977"/>
      <c r="DU51" s="978"/>
      <c r="DV51" s="979"/>
      <c r="DW51" s="980"/>
      <c r="DX51" s="980"/>
      <c r="DY51" s="980"/>
      <c r="DZ51" s="981"/>
      <c r="EA51" s="212"/>
    </row>
    <row r="52" spans="1:131" ht="26.25" customHeight="1" x14ac:dyDescent="0.2">
      <c r="A52" s="220">
        <v>25</v>
      </c>
      <c r="B52" s="1017"/>
      <c r="C52" s="1018"/>
      <c r="D52" s="1018"/>
      <c r="E52" s="1018"/>
      <c r="F52" s="1018"/>
      <c r="G52" s="1018"/>
      <c r="H52" s="1018"/>
      <c r="I52" s="1018"/>
      <c r="J52" s="1018"/>
      <c r="K52" s="1018"/>
      <c r="L52" s="1018"/>
      <c r="M52" s="1018"/>
      <c r="N52" s="1018"/>
      <c r="O52" s="1018"/>
      <c r="P52" s="1019"/>
      <c r="Q52" s="1020"/>
      <c r="R52" s="1012"/>
      <c r="S52" s="1012"/>
      <c r="T52" s="1012"/>
      <c r="U52" s="1012"/>
      <c r="V52" s="1012"/>
      <c r="W52" s="1012"/>
      <c r="X52" s="1012"/>
      <c r="Y52" s="1012"/>
      <c r="Z52" s="1012"/>
      <c r="AA52" s="1012"/>
      <c r="AB52" s="1012"/>
      <c r="AC52" s="1012"/>
      <c r="AD52" s="1012"/>
      <c r="AE52" s="1021"/>
      <c r="AF52" s="1022"/>
      <c r="AG52" s="1023"/>
      <c r="AH52" s="1023"/>
      <c r="AI52" s="1023"/>
      <c r="AJ52" s="1024"/>
      <c r="AK52" s="1011"/>
      <c r="AL52" s="1012"/>
      <c r="AM52" s="1012"/>
      <c r="AN52" s="1012"/>
      <c r="AO52" s="1012"/>
      <c r="AP52" s="1012"/>
      <c r="AQ52" s="1012"/>
      <c r="AR52" s="1012"/>
      <c r="AS52" s="1012"/>
      <c r="AT52" s="1012"/>
      <c r="AU52" s="1012"/>
      <c r="AV52" s="1012"/>
      <c r="AW52" s="1012"/>
      <c r="AX52" s="1012"/>
      <c r="AY52" s="1012"/>
      <c r="AZ52" s="1013"/>
      <c r="BA52" s="1013"/>
      <c r="BB52" s="1013"/>
      <c r="BC52" s="1013"/>
      <c r="BD52" s="1013"/>
      <c r="BE52" s="959"/>
      <c r="BF52" s="959"/>
      <c r="BG52" s="959"/>
      <c r="BH52" s="959"/>
      <c r="BI52" s="960"/>
      <c r="BJ52" s="214"/>
      <c r="BK52" s="214"/>
      <c r="BL52" s="214"/>
      <c r="BM52" s="214"/>
      <c r="BN52" s="214"/>
      <c r="BO52" s="223"/>
      <c r="BP52" s="223"/>
      <c r="BQ52" s="220">
        <v>46</v>
      </c>
      <c r="BR52" s="221"/>
      <c r="BS52" s="979"/>
      <c r="BT52" s="980"/>
      <c r="BU52" s="980"/>
      <c r="BV52" s="980"/>
      <c r="BW52" s="980"/>
      <c r="BX52" s="980"/>
      <c r="BY52" s="980"/>
      <c r="BZ52" s="980"/>
      <c r="CA52" s="980"/>
      <c r="CB52" s="980"/>
      <c r="CC52" s="980"/>
      <c r="CD52" s="980"/>
      <c r="CE52" s="980"/>
      <c r="CF52" s="980"/>
      <c r="CG52" s="1001"/>
      <c r="CH52" s="976"/>
      <c r="CI52" s="977"/>
      <c r="CJ52" s="977"/>
      <c r="CK52" s="977"/>
      <c r="CL52" s="978"/>
      <c r="CM52" s="976"/>
      <c r="CN52" s="977"/>
      <c r="CO52" s="977"/>
      <c r="CP52" s="977"/>
      <c r="CQ52" s="978"/>
      <c r="CR52" s="976"/>
      <c r="CS52" s="977"/>
      <c r="CT52" s="977"/>
      <c r="CU52" s="977"/>
      <c r="CV52" s="978"/>
      <c r="CW52" s="976"/>
      <c r="CX52" s="977"/>
      <c r="CY52" s="977"/>
      <c r="CZ52" s="977"/>
      <c r="DA52" s="978"/>
      <c r="DB52" s="976"/>
      <c r="DC52" s="977"/>
      <c r="DD52" s="977"/>
      <c r="DE52" s="977"/>
      <c r="DF52" s="978"/>
      <c r="DG52" s="976"/>
      <c r="DH52" s="977"/>
      <c r="DI52" s="977"/>
      <c r="DJ52" s="977"/>
      <c r="DK52" s="978"/>
      <c r="DL52" s="976"/>
      <c r="DM52" s="977"/>
      <c r="DN52" s="977"/>
      <c r="DO52" s="977"/>
      <c r="DP52" s="978"/>
      <c r="DQ52" s="976"/>
      <c r="DR52" s="977"/>
      <c r="DS52" s="977"/>
      <c r="DT52" s="977"/>
      <c r="DU52" s="978"/>
      <c r="DV52" s="979"/>
      <c r="DW52" s="980"/>
      <c r="DX52" s="980"/>
      <c r="DY52" s="980"/>
      <c r="DZ52" s="981"/>
      <c r="EA52" s="212"/>
    </row>
    <row r="53" spans="1:131" ht="26.25" customHeight="1" x14ac:dyDescent="0.2">
      <c r="A53" s="220">
        <v>26</v>
      </c>
      <c r="B53" s="1017"/>
      <c r="C53" s="1018"/>
      <c r="D53" s="1018"/>
      <c r="E53" s="1018"/>
      <c r="F53" s="1018"/>
      <c r="G53" s="1018"/>
      <c r="H53" s="1018"/>
      <c r="I53" s="1018"/>
      <c r="J53" s="1018"/>
      <c r="K53" s="1018"/>
      <c r="L53" s="1018"/>
      <c r="M53" s="1018"/>
      <c r="N53" s="1018"/>
      <c r="O53" s="1018"/>
      <c r="P53" s="1019"/>
      <c r="Q53" s="1020"/>
      <c r="R53" s="1012"/>
      <c r="S53" s="1012"/>
      <c r="T53" s="1012"/>
      <c r="U53" s="1012"/>
      <c r="V53" s="1012"/>
      <c r="W53" s="1012"/>
      <c r="X53" s="1012"/>
      <c r="Y53" s="1012"/>
      <c r="Z53" s="1012"/>
      <c r="AA53" s="1012"/>
      <c r="AB53" s="1012"/>
      <c r="AC53" s="1012"/>
      <c r="AD53" s="1012"/>
      <c r="AE53" s="1021"/>
      <c r="AF53" s="1022"/>
      <c r="AG53" s="1023"/>
      <c r="AH53" s="1023"/>
      <c r="AI53" s="1023"/>
      <c r="AJ53" s="1024"/>
      <c r="AK53" s="1011"/>
      <c r="AL53" s="1012"/>
      <c r="AM53" s="1012"/>
      <c r="AN53" s="1012"/>
      <c r="AO53" s="1012"/>
      <c r="AP53" s="1012"/>
      <c r="AQ53" s="1012"/>
      <c r="AR53" s="1012"/>
      <c r="AS53" s="1012"/>
      <c r="AT53" s="1012"/>
      <c r="AU53" s="1012"/>
      <c r="AV53" s="1012"/>
      <c r="AW53" s="1012"/>
      <c r="AX53" s="1012"/>
      <c r="AY53" s="1012"/>
      <c r="AZ53" s="1013"/>
      <c r="BA53" s="1013"/>
      <c r="BB53" s="1013"/>
      <c r="BC53" s="1013"/>
      <c r="BD53" s="1013"/>
      <c r="BE53" s="959"/>
      <c r="BF53" s="959"/>
      <c r="BG53" s="959"/>
      <c r="BH53" s="959"/>
      <c r="BI53" s="960"/>
      <c r="BJ53" s="214"/>
      <c r="BK53" s="214"/>
      <c r="BL53" s="214"/>
      <c r="BM53" s="214"/>
      <c r="BN53" s="214"/>
      <c r="BO53" s="223"/>
      <c r="BP53" s="223"/>
      <c r="BQ53" s="220">
        <v>47</v>
      </c>
      <c r="BR53" s="221"/>
      <c r="BS53" s="979"/>
      <c r="BT53" s="980"/>
      <c r="BU53" s="980"/>
      <c r="BV53" s="980"/>
      <c r="BW53" s="980"/>
      <c r="BX53" s="980"/>
      <c r="BY53" s="980"/>
      <c r="BZ53" s="980"/>
      <c r="CA53" s="980"/>
      <c r="CB53" s="980"/>
      <c r="CC53" s="980"/>
      <c r="CD53" s="980"/>
      <c r="CE53" s="980"/>
      <c r="CF53" s="980"/>
      <c r="CG53" s="1001"/>
      <c r="CH53" s="976"/>
      <c r="CI53" s="977"/>
      <c r="CJ53" s="977"/>
      <c r="CK53" s="977"/>
      <c r="CL53" s="978"/>
      <c r="CM53" s="976"/>
      <c r="CN53" s="977"/>
      <c r="CO53" s="977"/>
      <c r="CP53" s="977"/>
      <c r="CQ53" s="978"/>
      <c r="CR53" s="976"/>
      <c r="CS53" s="977"/>
      <c r="CT53" s="977"/>
      <c r="CU53" s="977"/>
      <c r="CV53" s="978"/>
      <c r="CW53" s="976"/>
      <c r="CX53" s="977"/>
      <c r="CY53" s="977"/>
      <c r="CZ53" s="977"/>
      <c r="DA53" s="978"/>
      <c r="DB53" s="976"/>
      <c r="DC53" s="977"/>
      <c r="DD53" s="977"/>
      <c r="DE53" s="977"/>
      <c r="DF53" s="978"/>
      <c r="DG53" s="976"/>
      <c r="DH53" s="977"/>
      <c r="DI53" s="977"/>
      <c r="DJ53" s="977"/>
      <c r="DK53" s="978"/>
      <c r="DL53" s="976"/>
      <c r="DM53" s="977"/>
      <c r="DN53" s="977"/>
      <c r="DO53" s="977"/>
      <c r="DP53" s="978"/>
      <c r="DQ53" s="976"/>
      <c r="DR53" s="977"/>
      <c r="DS53" s="977"/>
      <c r="DT53" s="977"/>
      <c r="DU53" s="978"/>
      <c r="DV53" s="979"/>
      <c r="DW53" s="980"/>
      <c r="DX53" s="980"/>
      <c r="DY53" s="980"/>
      <c r="DZ53" s="981"/>
      <c r="EA53" s="212"/>
    </row>
    <row r="54" spans="1:131" ht="26.25" customHeight="1" x14ac:dyDescent="0.2">
      <c r="A54" s="220">
        <v>27</v>
      </c>
      <c r="B54" s="1017"/>
      <c r="C54" s="1018"/>
      <c r="D54" s="1018"/>
      <c r="E54" s="1018"/>
      <c r="F54" s="1018"/>
      <c r="G54" s="1018"/>
      <c r="H54" s="1018"/>
      <c r="I54" s="1018"/>
      <c r="J54" s="1018"/>
      <c r="K54" s="1018"/>
      <c r="L54" s="1018"/>
      <c r="M54" s="1018"/>
      <c r="N54" s="1018"/>
      <c r="O54" s="1018"/>
      <c r="P54" s="1019"/>
      <c r="Q54" s="1020"/>
      <c r="R54" s="1012"/>
      <c r="S54" s="1012"/>
      <c r="T54" s="1012"/>
      <c r="U54" s="1012"/>
      <c r="V54" s="1012"/>
      <c r="W54" s="1012"/>
      <c r="X54" s="1012"/>
      <c r="Y54" s="1012"/>
      <c r="Z54" s="1012"/>
      <c r="AA54" s="1012"/>
      <c r="AB54" s="1012"/>
      <c r="AC54" s="1012"/>
      <c r="AD54" s="1012"/>
      <c r="AE54" s="1021"/>
      <c r="AF54" s="1022"/>
      <c r="AG54" s="1023"/>
      <c r="AH54" s="1023"/>
      <c r="AI54" s="1023"/>
      <c r="AJ54" s="1024"/>
      <c r="AK54" s="1011"/>
      <c r="AL54" s="1012"/>
      <c r="AM54" s="1012"/>
      <c r="AN54" s="1012"/>
      <c r="AO54" s="1012"/>
      <c r="AP54" s="1012"/>
      <c r="AQ54" s="1012"/>
      <c r="AR54" s="1012"/>
      <c r="AS54" s="1012"/>
      <c r="AT54" s="1012"/>
      <c r="AU54" s="1012"/>
      <c r="AV54" s="1012"/>
      <c r="AW54" s="1012"/>
      <c r="AX54" s="1012"/>
      <c r="AY54" s="1012"/>
      <c r="AZ54" s="1013"/>
      <c r="BA54" s="1013"/>
      <c r="BB54" s="1013"/>
      <c r="BC54" s="1013"/>
      <c r="BD54" s="1013"/>
      <c r="BE54" s="959"/>
      <c r="BF54" s="959"/>
      <c r="BG54" s="959"/>
      <c r="BH54" s="959"/>
      <c r="BI54" s="960"/>
      <c r="BJ54" s="214"/>
      <c r="BK54" s="214"/>
      <c r="BL54" s="214"/>
      <c r="BM54" s="214"/>
      <c r="BN54" s="214"/>
      <c r="BO54" s="223"/>
      <c r="BP54" s="223"/>
      <c r="BQ54" s="220">
        <v>48</v>
      </c>
      <c r="BR54" s="221"/>
      <c r="BS54" s="979"/>
      <c r="BT54" s="980"/>
      <c r="BU54" s="980"/>
      <c r="BV54" s="980"/>
      <c r="BW54" s="980"/>
      <c r="BX54" s="980"/>
      <c r="BY54" s="980"/>
      <c r="BZ54" s="980"/>
      <c r="CA54" s="980"/>
      <c r="CB54" s="980"/>
      <c r="CC54" s="980"/>
      <c r="CD54" s="980"/>
      <c r="CE54" s="980"/>
      <c r="CF54" s="980"/>
      <c r="CG54" s="1001"/>
      <c r="CH54" s="976"/>
      <c r="CI54" s="977"/>
      <c r="CJ54" s="977"/>
      <c r="CK54" s="977"/>
      <c r="CL54" s="978"/>
      <c r="CM54" s="976"/>
      <c r="CN54" s="977"/>
      <c r="CO54" s="977"/>
      <c r="CP54" s="977"/>
      <c r="CQ54" s="978"/>
      <c r="CR54" s="976"/>
      <c r="CS54" s="977"/>
      <c r="CT54" s="977"/>
      <c r="CU54" s="977"/>
      <c r="CV54" s="978"/>
      <c r="CW54" s="976"/>
      <c r="CX54" s="977"/>
      <c r="CY54" s="977"/>
      <c r="CZ54" s="977"/>
      <c r="DA54" s="978"/>
      <c r="DB54" s="976"/>
      <c r="DC54" s="977"/>
      <c r="DD54" s="977"/>
      <c r="DE54" s="977"/>
      <c r="DF54" s="978"/>
      <c r="DG54" s="976"/>
      <c r="DH54" s="977"/>
      <c r="DI54" s="977"/>
      <c r="DJ54" s="977"/>
      <c r="DK54" s="978"/>
      <c r="DL54" s="976"/>
      <c r="DM54" s="977"/>
      <c r="DN54" s="977"/>
      <c r="DO54" s="977"/>
      <c r="DP54" s="978"/>
      <c r="DQ54" s="976"/>
      <c r="DR54" s="977"/>
      <c r="DS54" s="977"/>
      <c r="DT54" s="977"/>
      <c r="DU54" s="978"/>
      <c r="DV54" s="979"/>
      <c r="DW54" s="980"/>
      <c r="DX54" s="980"/>
      <c r="DY54" s="980"/>
      <c r="DZ54" s="981"/>
      <c r="EA54" s="212"/>
    </row>
    <row r="55" spans="1:131" ht="26.25" customHeight="1" x14ac:dyDescent="0.2">
      <c r="A55" s="220">
        <v>28</v>
      </c>
      <c r="B55" s="1017"/>
      <c r="C55" s="1018"/>
      <c r="D55" s="1018"/>
      <c r="E55" s="1018"/>
      <c r="F55" s="1018"/>
      <c r="G55" s="1018"/>
      <c r="H55" s="1018"/>
      <c r="I55" s="1018"/>
      <c r="J55" s="1018"/>
      <c r="K55" s="1018"/>
      <c r="L55" s="1018"/>
      <c r="M55" s="1018"/>
      <c r="N55" s="1018"/>
      <c r="O55" s="1018"/>
      <c r="P55" s="1019"/>
      <c r="Q55" s="1020"/>
      <c r="R55" s="1012"/>
      <c r="S55" s="1012"/>
      <c r="T55" s="1012"/>
      <c r="U55" s="1012"/>
      <c r="V55" s="1012"/>
      <c r="W55" s="1012"/>
      <c r="X55" s="1012"/>
      <c r="Y55" s="1012"/>
      <c r="Z55" s="1012"/>
      <c r="AA55" s="1012"/>
      <c r="AB55" s="1012"/>
      <c r="AC55" s="1012"/>
      <c r="AD55" s="1012"/>
      <c r="AE55" s="1021"/>
      <c r="AF55" s="1022"/>
      <c r="AG55" s="1023"/>
      <c r="AH55" s="1023"/>
      <c r="AI55" s="1023"/>
      <c r="AJ55" s="1024"/>
      <c r="AK55" s="1011"/>
      <c r="AL55" s="1012"/>
      <c r="AM55" s="1012"/>
      <c r="AN55" s="1012"/>
      <c r="AO55" s="1012"/>
      <c r="AP55" s="1012"/>
      <c r="AQ55" s="1012"/>
      <c r="AR55" s="1012"/>
      <c r="AS55" s="1012"/>
      <c r="AT55" s="1012"/>
      <c r="AU55" s="1012"/>
      <c r="AV55" s="1012"/>
      <c r="AW55" s="1012"/>
      <c r="AX55" s="1012"/>
      <c r="AY55" s="1012"/>
      <c r="AZ55" s="1013"/>
      <c r="BA55" s="1013"/>
      <c r="BB55" s="1013"/>
      <c r="BC55" s="1013"/>
      <c r="BD55" s="1013"/>
      <c r="BE55" s="959"/>
      <c r="BF55" s="959"/>
      <c r="BG55" s="959"/>
      <c r="BH55" s="959"/>
      <c r="BI55" s="960"/>
      <c r="BJ55" s="214"/>
      <c r="BK55" s="214"/>
      <c r="BL55" s="214"/>
      <c r="BM55" s="214"/>
      <c r="BN55" s="214"/>
      <c r="BO55" s="223"/>
      <c r="BP55" s="223"/>
      <c r="BQ55" s="220">
        <v>49</v>
      </c>
      <c r="BR55" s="221"/>
      <c r="BS55" s="979"/>
      <c r="BT55" s="980"/>
      <c r="BU55" s="980"/>
      <c r="BV55" s="980"/>
      <c r="BW55" s="980"/>
      <c r="BX55" s="980"/>
      <c r="BY55" s="980"/>
      <c r="BZ55" s="980"/>
      <c r="CA55" s="980"/>
      <c r="CB55" s="980"/>
      <c r="CC55" s="980"/>
      <c r="CD55" s="980"/>
      <c r="CE55" s="980"/>
      <c r="CF55" s="980"/>
      <c r="CG55" s="1001"/>
      <c r="CH55" s="976"/>
      <c r="CI55" s="977"/>
      <c r="CJ55" s="977"/>
      <c r="CK55" s="977"/>
      <c r="CL55" s="978"/>
      <c r="CM55" s="976"/>
      <c r="CN55" s="977"/>
      <c r="CO55" s="977"/>
      <c r="CP55" s="977"/>
      <c r="CQ55" s="978"/>
      <c r="CR55" s="976"/>
      <c r="CS55" s="977"/>
      <c r="CT55" s="977"/>
      <c r="CU55" s="977"/>
      <c r="CV55" s="978"/>
      <c r="CW55" s="976"/>
      <c r="CX55" s="977"/>
      <c r="CY55" s="977"/>
      <c r="CZ55" s="977"/>
      <c r="DA55" s="978"/>
      <c r="DB55" s="976"/>
      <c r="DC55" s="977"/>
      <c r="DD55" s="977"/>
      <c r="DE55" s="977"/>
      <c r="DF55" s="978"/>
      <c r="DG55" s="976"/>
      <c r="DH55" s="977"/>
      <c r="DI55" s="977"/>
      <c r="DJ55" s="977"/>
      <c r="DK55" s="978"/>
      <c r="DL55" s="976"/>
      <c r="DM55" s="977"/>
      <c r="DN55" s="977"/>
      <c r="DO55" s="977"/>
      <c r="DP55" s="978"/>
      <c r="DQ55" s="976"/>
      <c r="DR55" s="977"/>
      <c r="DS55" s="977"/>
      <c r="DT55" s="977"/>
      <c r="DU55" s="978"/>
      <c r="DV55" s="979"/>
      <c r="DW55" s="980"/>
      <c r="DX55" s="980"/>
      <c r="DY55" s="980"/>
      <c r="DZ55" s="981"/>
      <c r="EA55" s="212"/>
    </row>
    <row r="56" spans="1:131" ht="26.25" customHeight="1" x14ac:dyDescent="0.2">
      <c r="A56" s="220">
        <v>29</v>
      </c>
      <c r="B56" s="1017"/>
      <c r="C56" s="1018"/>
      <c r="D56" s="1018"/>
      <c r="E56" s="1018"/>
      <c r="F56" s="1018"/>
      <c r="G56" s="1018"/>
      <c r="H56" s="1018"/>
      <c r="I56" s="1018"/>
      <c r="J56" s="1018"/>
      <c r="K56" s="1018"/>
      <c r="L56" s="1018"/>
      <c r="M56" s="1018"/>
      <c r="N56" s="1018"/>
      <c r="O56" s="1018"/>
      <c r="P56" s="1019"/>
      <c r="Q56" s="1020"/>
      <c r="R56" s="1012"/>
      <c r="S56" s="1012"/>
      <c r="T56" s="1012"/>
      <c r="U56" s="1012"/>
      <c r="V56" s="1012"/>
      <c r="W56" s="1012"/>
      <c r="X56" s="1012"/>
      <c r="Y56" s="1012"/>
      <c r="Z56" s="1012"/>
      <c r="AA56" s="1012"/>
      <c r="AB56" s="1012"/>
      <c r="AC56" s="1012"/>
      <c r="AD56" s="1012"/>
      <c r="AE56" s="1021"/>
      <c r="AF56" s="1022"/>
      <c r="AG56" s="1023"/>
      <c r="AH56" s="1023"/>
      <c r="AI56" s="1023"/>
      <c r="AJ56" s="1024"/>
      <c r="AK56" s="1011"/>
      <c r="AL56" s="1012"/>
      <c r="AM56" s="1012"/>
      <c r="AN56" s="1012"/>
      <c r="AO56" s="1012"/>
      <c r="AP56" s="1012"/>
      <c r="AQ56" s="1012"/>
      <c r="AR56" s="1012"/>
      <c r="AS56" s="1012"/>
      <c r="AT56" s="1012"/>
      <c r="AU56" s="1012"/>
      <c r="AV56" s="1012"/>
      <c r="AW56" s="1012"/>
      <c r="AX56" s="1012"/>
      <c r="AY56" s="1012"/>
      <c r="AZ56" s="1013"/>
      <c r="BA56" s="1013"/>
      <c r="BB56" s="1013"/>
      <c r="BC56" s="1013"/>
      <c r="BD56" s="1013"/>
      <c r="BE56" s="959"/>
      <c r="BF56" s="959"/>
      <c r="BG56" s="959"/>
      <c r="BH56" s="959"/>
      <c r="BI56" s="960"/>
      <c r="BJ56" s="214"/>
      <c r="BK56" s="214"/>
      <c r="BL56" s="214"/>
      <c r="BM56" s="214"/>
      <c r="BN56" s="214"/>
      <c r="BO56" s="223"/>
      <c r="BP56" s="223"/>
      <c r="BQ56" s="220">
        <v>50</v>
      </c>
      <c r="BR56" s="221"/>
      <c r="BS56" s="979"/>
      <c r="BT56" s="980"/>
      <c r="BU56" s="980"/>
      <c r="BV56" s="980"/>
      <c r="BW56" s="980"/>
      <c r="BX56" s="980"/>
      <c r="BY56" s="980"/>
      <c r="BZ56" s="980"/>
      <c r="CA56" s="980"/>
      <c r="CB56" s="980"/>
      <c r="CC56" s="980"/>
      <c r="CD56" s="980"/>
      <c r="CE56" s="980"/>
      <c r="CF56" s="980"/>
      <c r="CG56" s="1001"/>
      <c r="CH56" s="976"/>
      <c r="CI56" s="977"/>
      <c r="CJ56" s="977"/>
      <c r="CK56" s="977"/>
      <c r="CL56" s="978"/>
      <c r="CM56" s="976"/>
      <c r="CN56" s="977"/>
      <c r="CO56" s="977"/>
      <c r="CP56" s="977"/>
      <c r="CQ56" s="978"/>
      <c r="CR56" s="976"/>
      <c r="CS56" s="977"/>
      <c r="CT56" s="977"/>
      <c r="CU56" s="977"/>
      <c r="CV56" s="978"/>
      <c r="CW56" s="976"/>
      <c r="CX56" s="977"/>
      <c r="CY56" s="977"/>
      <c r="CZ56" s="977"/>
      <c r="DA56" s="978"/>
      <c r="DB56" s="976"/>
      <c r="DC56" s="977"/>
      <c r="DD56" s="977"/>
      <c r="DE56" s="977"/>
      <c r="DF56" s="978"/>
      <c r="DG56" s="976"/>
      <c r="DH56" s="977"/>
      <c r="DI56" s="977"/>
      <c r="DJ56" s="977"/>
      <c r="DK56" s="978"/>
      <c r="DL56" s="976"/>
      <c r="DM56" s="977"/>
      <c r="DN56" s="977"/>
      <c r="DO56" s="977"/>
      <c r="DP56" s="978"/>
      <c r="DQ56" s="976"/>
      <c r="DR56" s="977"/>
      <c r="DS56" s="977"/>
      <c r="DT56" s="977"/>
      <c r="DU56" s="978"/>
      <c r="DV56" s="979"/>
      <c r="DW56" s="980"/>
      <c r="DX56" s="980"/>
      <c r="DY56" s="980"/>
      <c r="DZ56" s="981"/>
      <c r="EA56" s="212"/>
    </row>
    <row r="57" spans="1:131" ht="26.25" customHeight="1" x14ac:dyDescent="0.2">
      <c r="A57" s="220">
        <v>30</v>
      </c>
      <c r="B57" s="1017"/>
      <c r="C57" s="1018"/>
      <c r="D57" s="1018"/>
      <c r="E57" s="1018"/>
      <c r="F57" s="1018"/>
      <c r="G57" s="1018"/>
      <c r="H57" s="1018"/>
      <c r="I57" s="1018"/>
      <c r="J57" s="1018"/>
      <c r="K57" s="1018"/>
      <c r="L57" s="1018"/>
      <c r="M57" s="1018"/>
      <c r="N57" s="1018"/>
      <c r="O57" s="1018"/>
      <c r="P57" s="1019"/>
      <c r="Q57" s="1020"/>
      <c r="R57" s="1012"/>
      <c r="S57" s="1012"/>
      <c r="T57" s="1012"/>
      <c r="U57" s="1012"/>
      <c r="V57" s="1012"/>
      <c r="W57" s="1012"/>
      <c r="X57" s="1012"/>
      <c r="Y57" s="1012"/>
      <c r="Z57" s="1012"/>
      <c r="AA57" s="1012"/>
      <c r="AB57" s="1012"/>
      <c r="AC57" s="1012"/>
      <c r="AD57" s="1012"/>
      <c r="AE57" s="1021"/>
      <c r="AF57" s="1022"/>
      <c r="AG57" s="1023"/>
      <c r="AH57" s="1023"/>
      <c r="AI57" s="1023"/>
      <c r="AJ57" s="1024"/>
      <c r="AK57" s="1011"/>
      <c r="AL57" s="1012"/>
      <c r="AM57" s="1012"/>
      <c r="AN57" s="1012"/>
      <c r="AO57" s="1012"/>
      <c r="AP57" s="1012"/>
      <c r="AQ57" s="1012"/>
      <c r="AR57" s="1012"/>
      <c r="AS57" s="1012"/>
      <c r="AT57" s="1012"/>
      <c r="AU57" s="1012"/>
      <c r="AV57" s="1012"/>
      <c r="AW57" s="1012"/>
      <c r="AX57" s="1012"/>
      <c r="AY57" s="1012"/>
      <c r="AZ57" s="1013"/>
      <c r="BA57" s="1013"/>
      <c r="BB57" s="1013"/>
      <c r="BC57" s="1013"/>
      <c r="BD57" s="1013"/>
      <c r="BE57" s="959"/>
      <c r="BF57" s="959"/>
      <c r="BG57" s="959"/>
      <c r="BH57" s="959"/>
      <c r="BI57" s="960"/>
      <c r="BJ57" s="214"/>
      <c r="BK57" s="214"/>
      <c r="BL57" s="214"/>
      <c r="BM57" s="214"/>
      <c r="BN57" s="214"/>
      <c r="BO57" s="223"/>
      <c r="BP57" s="223"/>
      <c r="BQ57" s="220">
        <v>51</v>
      </c>
      <c r="BR57" s="221"/>
      <c r="BS57" s="979"/>
      <c r="BT57" s="980"/>
      <c r="BU57" s="980"/>
      <c r="BV57" s="980"/>
      <c r="BW57" s="980"/>
      <c r="BX57" s="980"/>
      <c r="BY57" s="980"/>
      <c r="BZ57" s="980"/>
      <c r="CA57" s="980"/>
      <c r="CB57" s="980"/>
      <c r="CC57" s="980"/>
      <c r="CD57" s="980"/>
      <c r="CE57" s="980"/>
      <c r="CF57" s="980"/>
      <c r="CG57" s="1001"/>
      <c r="CH57" s="976"/>
      <c r="CI57" s="977"/>
      <c r="CJ57" s="977"/>
      <c r="CK57" s="977"/>
      <c r="CL57" s="978"/>
      <c r="CM57" s="976"/>
      <c r="CN57" s="977"/>
      <c r="CO57" s="977"/>
      <c r="CP57" s="977"/>
      <c r="CQ57" s="978"/>
      <c r="CR57" s="976"/>
      <c r="CS57" s="977"/>
      <c r="CT57" s="977"/>
      <c r="CU57" s="977"/>
      <c r="CV57" s="978"/>
      <c r="CW57" s="976"/>
      <c r="CX57" s="977"/>
      <c r="CY57" s="977"/>
      <c r="CZ57" s="977"/>
      <c r="DA57" s="978"/>
      <c r="DB57" s="976"/>
      <c r="DC57" s="977"/>
      <c r="DD57" s="977"/>
      <c r="DE57" s="977"/>
      <c r="DF57" s="978"/>
      <c r="DG57" s="976"/>
      <c r="DH57" s="977"/>
      <c r="DI57" s="977"/>
      <c r="DJ57" s="977"/>
      <c r="DK57" s="978"/>
      <c r="DL57" s="976"/>
      <c r="DM57" s="977"/>
      <c r="DN57" s="977"/>
      <c r="DO57" s="977"/>
      <c r="DP57" s="978"/>
      <c r="DQ57" s="976"/>
      <c r="DR57" s="977"/>
      <c r="DS57" s="977"/>
      <c r="DT57" s="977"/>
      <c r="DU57" s="978"/>
      <c r="DV57" s="979"/>
      <c r="DW57" s="980"/>
      <c r="DX57" s="980"/>
      <c r="DY57" s="980"/>
      <c r="DZ57" s="981"/>
      <c r="EA57" s="212"/>
    </row>
    <row r="58" spans="1:131" ht="26.25" customHeight="1" x14ac:dyDescent="0.2">
      <c r="A58" s="220">
        <v>31</v>
      </c>
      <c r="B58" s="1017"/>
      <c r="C58" s="1018"/>
      <c r="D58" s="1018"/>
      <c r="E58" s="1018"/>
      <c r="F58" s="1018"/>
      <c r="G58" s="1018"/>
      <c r="H58" s="1018"/>
      <c r="I58" s="1018"/>
      <c r="J58" s="1018"/>
      <c r="K58" s="1018"/>
      <c r="L58" s="1018"/>
      <c r="M58" s="1018"/>
      <c r="N58" s="1018"/>
      <c r="O58" s="1018"/>
      <c r="P58" s="1019"/>
      <c r="Q58" s="1020"/>
      <c r="R58" s="1012"/>
      <c r="S58" s="1012"/>
      <c r="T58" s="1012"/>
      <c r="U58" s="1012"/>
      <c r="V58" s="1012"/>
      <c r="W58" s="1012"/>
      <c r="X58" s="1012"/>
      <c r="Y58" s="1012"/>
      <c r="Z58" s="1012"/>
      <c r="AA58" s="1012"/>
      <c r="AB58" s="1012"/>
      <c r="AC58" s="1012"/>
      <c r="AD58" s="1012"/>
      <c r="AE58" s="1021"/>
      <c r="AF58" s="1022"/>
      <c r="AG58" s="1023"/>
      <c r="AH58" s="1023"/>
      <c r="AI58" s="1023"/>
      <c r="AJ58" s="1024"/>
      <c r="AK58" s="1011"/>
      <c r="AL58" s="1012"/>
      <c r="AM58" s="1012"/>
      <c r="AN58" s="1012"/>
      <c r="AO58" s="1012"/>
      <c r="AP58" s="1012"/>
      <c r="AQ58" s="1012"/>
      <c r="AR58" s="1012"/>
      <c r="AS58" s="1012"/>
      <c r="AT58" s="1012"/>
      <c r="AU58" s="1012"/>
      <c r="AV58" s="1012"/>
      <c r="AW58" s="1012"/>
      <c r="AX58" s="1012"/>
      <c r="AY58" s="1012"/>
      <c r="AZ58" s="1013"/>
      <c r="BA58" s="1013"/>
      <c r="BB58" s="1013"/>
      <c r="BC58" s="1013"/>
      <c r="BD58" s="1013"/>
      <c r="BE58" s="959"/>
      <c r="BF58" s="959"/>
      <c r="BG58" s="959"/>
      <c r="BH58" s="959"/>
      <c r="BI58" s="960"/>
      <c r="BJ58" s="214"/>
      <c r="BK58" s="214"/>
      <c r="BL58" s="214"/>
      <c r="BM58" s="214"/>
      <c r="BN58" s="214"/>
      <c r="BO58" s="223"/>
      <c r="BP58" s="223"/>
      <c r="BQ58" s="220">
        <v>52</v>
      </c>
      <c r="BR58" s="221"/>
      <c r="BS58" s="979"/>
      <c r="BT58" s="980"/>
      <c r="BU58" s="980"/>
      <c r="BV58" s="980"/>
      <c r="BW58" s="980"/>
      <c r="BX58" s="980"/>
      <c r="BY58" s="980"/>
      <c r="BZ58" s="980"/>
      <c r="CA58" s="980"/>
      <c r="CB58" s="980"/>
      <c r="CC58" s="980"/>
      <c r="CD58" s="980"/>
      <c r="CE58" s="980"/>
      <c r="CF58" s="980"/>
      <c r="CG58" s="1001"/>
      <c r="CH58" s="976"/>
      <c r="CI58" s="977"/>
      <c r="CJ58" s="977"/>
      <c r="CK58" s="977"/>
      <c r="CL58" s="978"/>
      <c r="CM58" s="976"/>
      <c r="CN58" s="977"/>
      <c r="CO58" s="977"/>
      <c r="CP58" s="977"/>
      <c r="CQ58" s="978"/>
      <c r="CR58" s="976"/>
      <c r="CS58" s="977"/>
      <c r="CT58" s="977"/>
      <c r="CU58" s="977"/>
      <c r="CV58" s="978"/>
      <c r="CW58" s="976"/>
      <c r="CX58" s="977"/>
      <c r="CY58" s="977"/>
      <c r="CZ58" s="977"/>
      <c r="DA58" s="978"/>
      <c r="DB58" s="976"/>
      <c r="DC58" s="977"/>
      <c r="DD58" s="977"/>
      <c r="DE58" s="977"/>
      <c r="DF58" s="978"/>
      <c r="DG58" s="976"/>
      <c r="DH58" s="977"/>
      <c r="DI58" s="977"/>
      <c r="DJ58" s="977"/>
      <c r="DK58" s="978"/>
      <c r="DL58" s="976"/>
      <c r="DM58" s="977"/>
      <c r="DN58" s="977"/>
      <c r="DO58" s="977"/>
      <c r="DP58" s="978"/>
      <c r="DQ58" s="976"/>
      <c r="DR58" s="977"/>
      <c r="DS58" s="977"/>
      <c r="DT58" s="977"/>
      <c r="DU58" s="978"/>
      <c r="DV58" s="979"/>
      <c r="DW58" s="980"/>
      <c r="DX58" s="980"/>
      <c r="DY58" s="980"/>
      <c r="DZ58" s="981"/>
      <c r="EA58" s="212"/>
    </row>
    <row r="59" spans="1:131" ht="26.25" customHeight="1" x14ac:dyDescent="0.2">
      <c r="A59" s="220">
        <v>32</v>
      </c>
      <c r="B59" s="1017"/>
      <c r="C59" s="1018"/>
      <c r="D59" s="1018"/>
      <c r="E59" s="1018"/>
      <c r="F59" s="1018"/>
      <c r="G59" s="1018"/>
      <c r="H59" s="1018"/>
      <c r="I59" s="1018"/>
      <c r="J59" s="1018"/>
      <c r="K59" s="1018"/>
      <c r="L59" s="1018"/>
      <c r="M59" s="1018"/>
      <c r="N59" s="1018"/>
      <c r="O59" s="1018"/>
      <c r="P59" s="1019"/>
      <c r="Q59" s="1020"/>
      <c r="R59" s="1012"/>
      <c r="S59" s="1012"/>
      <c r="T59" s="1012"/>
      <c r="U59" s="1012"/>
      <c r="V59" s="1012"/>
      <c r="W59" s="1012"/>
      <c r="X59" s="1012"/>
      <c r="Y59" s="1012"/>
      <c r="Z59" s="1012"/>
      <c r="AA59" s="1012"/>
      <c r="AB59" s="1012"/>
      <c r="AC59" s="1012"/>
      <c r="AD59" s="1012"/>
      <c r="AE59" s="1021"/>
      <c r="AF59" s="1022"/>
      <c r="AG59" s="1023"/>
      <c r="AH59" s="1023"/>
      <c r="AI59" s="1023"/>
      <c r="AJ59" s="1024"/>
      <c r="AK59" s="1011"/>
      <c r="AL59" s="1012"/>
      <c r="AM59" s="1012"/>
      <c r="AN59" s="1012"/>
      <c r="AO59" s="1012"/>
      <c r="AP59" s="1012"/>
      <c r="AQ59" s="1012"/>
      <c r="AR59" s="1012"/>
      <c r="AS59" s="1012"/>
      <c r="AT59" s="1012"/>
      <c r="AU59" s="1012"/>
      <c r="AV59" s="1012"/>
      <c r="AW59" s="1012"/>
      <c r="AX59" s="1012"/>
      <c r="AY59" s="1012"/>
      <c r="AZ59" s="1013"/>
      <c r="BA59" s="1013"/>
      <c r="BB59" s="1013"/>
      <c r="BC59" s="1013"/>
      <c r="BD59" s="1013"/>
      <c r="BE59" s="959"/>
      <c r="BF59" s="959"/>
      <c r="BG59" s="959"/>
      <c r="BH59" s="959"/>
      <c r="BI59" s="960"/>
      <c r="BJ59" s="214"/>
      <c r="BK59" s="214"/>
      <c r="BL59" s="214"/>
      <c r="BM59" s="214"/>
      <c r="BN59" s="214"/>
      <c r="BO59" s="223"/>
      <c r="BP59" s="223"/>
      <c r="BQ59" s="220">
        <v>53</v>
      </c>
      <c r="BR59" s="221"/>
      <c r="BS59" s="979"/>
      <c r="BT59" s="980"/>
      <c r="BU59" s="980"/>
      <c r="BV59" s="980"/>
      <c r="BW59" s="980"/>
      <c r="BX59" s="980"/>
      <c r="BY59" s="980"/>
      <c r="BZ59" s="980"/>
      <c r="CA59" s="980"/>
      <c r="CB59" s="980"/>
      <c r="CC59" s="980"/>
      <c r="CD59" s="980"/>
      <c r="CE59" s="980"/>
      <c r="CF59" s="980"/>
      <c r="CG59" s="1001"/>
      <c r="CH59" s="976"/>
      <c r="CI59" s="977"/>
      <c r="CJ59" s="977"/>
      <c r="CK59" s="977"/>
      <c r="CL59" s="978"/>
      <c r="CM59" s="976"/>
      <c r="CN59" s="977"/>
      <c r="CO59" s="977"/>
      <c r="CP59" s="977"/>
      <c r="CQ59" s="978"/>
      <c r="CR59" s="976"/>
      <c r="CS59" s="977"/>
      <c r="CT59" s="977"/>
      <c r="CU59" s="977"/>
      <c r="CV59" s="978"/>
      <c r="CW59" s="976"/>
      <c r="CX59" s="977"/>
      <c r="CY59" s="977"/>
      <c r="CZ59" s="977"/>
      <c r="DA59" s="978"/>
      <c r="DB59" s="976"/>
      <c r="DC59" s="977"/>
      <c r="DD59" s="977"/>
      <c r="DE59" s="977"/>
      <c r="DF59" s="978"/>
      <c r="DG59" s="976"/>
      <c r="DH59" s="977"/>
      <c r="DI59" s="977"/>
      <c r="DJ59" s="977"/>
      <c r="DK59" s="978"/>
      <c r="DL59" s="976"/>
      <c r="DM59" s="977"/>
      <c r="DN59" s="977"/>
      <c r="DO59" s="977"/>
      <c r="DP59" s="978"/>
      <c r="DQ59" s="976"/>
      <c r="DR59" s="977"/>
      <c r="DS59" s="977"/>
      <c r="DT59" s="977"/>
      <c r="DU59" s="978"/>
      <c r="DV59" s="979"/>
      <c r="DW59" s="980"/>
      <c r="DX59" s="980"/>
      <c r="DY59" s="980"/>
      <c r="DZ59" s="981"/>
      <c r="EA59" s="212"/>
    </row>
    <row r="60" spans="1:131" ht="26.25" customHeight="1" x14ac:dyDescent="0.2">
      <c r="A60" s="220">
        <v>33</v>
      </c>
      <c r="B60" s="1017"/>
      <c r="C60" s="1018"/>
      <c r="D60" s="1018"/>
      <c r="E60" s="1018"/>
      <c r="F60" s="1018"/>
      <c r="G60" s="1018"/>
      <c r="H60" s="1018"/>
      <c r="I60" s="1018"/>
      <c r="J60" s="1018"/>
      <c r="K60" s="1018"/>
      <c r="L60" s="1018"/>
      <c r="M60" s="1018"/>
      <c r="N60" s="1018"/>
      <c r="O60" s="1018"/>
      <c r="P60" s="1019"/>
      <c r="Q60" s="1020"/>
      <c r="R60" s="1012"/>
      <c r="S60" s="1012"/>
      <c r="T60" s="1012"/>
      <c r="U60" s="1012"/>
      <c r="V60" s="1012"/>
      <c r="W60" s="1012"/>
      <c r="X60" s="1012"/>
      <c r="Y60" s="1012"/>
      <c r="Z60" s="1012"/>
      <c r="AA60" s="1012"/>
      <c r="AB60" s="1012"/>
      <c r="AC60" s="1012"/>
      <c r="AD60" s="1012"/>
      <c r="AE60" s="1021"/>
      <c r="AF60" s="1022"/>
      <c r="AG60" s="1023"/>
      <c r="AH60" s="1023"/>
      <c r="AI60" s="1023"/>
      <c r="AJ60" s="1024"/>
      <c r="AK60" s="1011"/>
      <c r="AL60" s="1012"/>
      <c r="AM60" s="1012"/>
      <c r="AN60" s="1012"/>
      <c r="AO60" s="1012"/>
      <c r="AP60" s="1012"/>
      <c r="AQ60" s="1012"/>
      <c r="AR60" s="1012"/>
      <c r="AS60" s="1012"/>
      <c r="AT60" s="1012"/>
      <c r="AU60" s="1012"/>
      <c r="AV60" s="1012"/>
      <c r="AW60" s="1012"/>
      <c r="AX60" s="1012"/>
      <c r="AY60" s="1012"/>
      <c r="AZ60" s="1013"/>
      <c r="BA60" s="1013"/>
      <c r="BB60" s="1013"/>
      <c r="BC60" s="1013"/>
      <c r="BD60" s="1013"/>
      <c r="BE60" s="959"/>
      <c r="BF60" s="959"/>
      <c r="BG60" s="959"/>
      <c r="BH60" s="959"/>
      <c r="BI60" s="960"/>
      <c r="BJ60" s="214"/>
      <c r="BK60" s="214"/>
      <c r="BL60" s="214"/>
      <c r="BM60" s="214"/>
      <c r="BN60" s="214"/>
      <c r="BO60" s="223"/>
      <c r="BP60" s="223"/>
      <c r="BQ60" s="220">
        <v>54</v>
      </c>
      <c r="BR60" s="221"/>
      <c r="BS60" s="979"/>
      <c r="BT60" s="980"/>
      <c r="BU60" s="980"/>
      <c r="BV60" s="980"/>
      <c r="BW60" s="980"/>
      <c r="BX60" s="980"/>
      <c r="BY60" s="980"/>
      <c r="BZ60" s="980"/>
      <c r="CA60" s="980"/>
      <c r="CB60" s="980"/>
      <c r="CC60" s="980"/>
      <c r="CD60" s="980"/>
      <c r="CE60" s="980"/>
      <c r="CF60" s="980"/>
      <c r="CG60" s="1001"/>
      <c r="CH60" s="976"/>
      <c r="CI60" s="977"/>
      <c r="CJ60" s="977"/>
      <c r="CK60" s="977"/>
      <c r="CL60" s="978"/>
      <c r="CM60" s="976"/>
      <c r="CN60" s="977"/>
      <c r="CO60" s="977"/>
      <c r="CP60" s="977"/>
      <c r="CQ60" s="978"/>
      <c r="CR60" s="976"/>
      <c r="CS60" s="977"/>
      <c r="CT60" s="977"/>
      <c r="CU60" s="977"/>
      <c r="CV60" s="978"/>
      <c r="CW60" s="976"/>
      <c r="CX60" s="977"/>
      <c r="CY60" s="977"/>
      <c r="CZ60" s="977"/>
      <c r="DA60" s="978"/>
      <c r="DB60" s="976"/>
      <c r="DC60" s="977"/>
      <c r="DD60" s="977"/>
      <c r="DE60" s="977"/>
      <c r="DF60" s="978"/>
      <c r="DG60" s="976"/>
      <c r="DH60" s="977"/>
      <c r="DI60" s="977"/>
      <c r="DJ60" s="977"/>
      <c r="DK60" s="978"/>
      <c r="DL60" s="976"/>
      <c r="DM60" s="977"/>
      <c r="DN60" s="977"/>
      <c r="DO60" s="977"/>
      <c r="DP60" s="978"/>
      <c r="DQ60" s="976"/>
      <c r="DR60" s="977"/>
      <c r="DS60" s="977"/>
      <c r="DT60" s="977"/>
      <c r="DU60" s="978"/>
      <c r="DV60" s="979"/>
      <c r="DW60" s="980"/>
      <c r="DX60" s="980"/>
      <c r="DY60" s="980"/>
      <c r="DZ60" s="981"/>
      <c r="EA60" s="212"/>
    </row>
    <row r="61" spans="1:131" ht="26.25" customHeight="1" thickBot="1" x14ac:dyDescent="0.25">
      <c r="A61" s="220">
        <v>34</v>
      </c>
      <c r="B61" s="1017"/>
      <c r="C61" s="1018"/>
      <c r="D61" s="1018"/>
      <c r="E61" s="1018"/>
      <c r="F61" s="1018"/>
      <c r="G61" s="1018"/>
      <c r="H61" s="1018"/>
      <c r="I61" s="1018"/>
      <c r="J61" s="1018"/>
      <c r="K61" s="1018"/>
      <c r="L61" s="1018"/>
      <c r="M61" s="1018"/>
      <c r="N61" s="1018"/>
      <c r="O61" s="1018"/>
      <c r="P61" s="1019"/>
      <c r="Q61" s="1020"/>
      <c r="R61" s="1012"/>
      <c r="S61" s="1012"/>
      <c r="T61" s="1012"/>
      <c r="U61" s="1012"/>
      <c r="V61" s="1012"/>
      <c r="W61" s="1012"/>
      <c r="X61" s="1012"/>
      <c r="Y61" s="1012"/>
      <c r="Z61" s="1012"/>
      <c r="AA61" s="1012"/>
      <c r="AB61" s="1012"/>
      <c r="AC61" s="1012"/>
      <c r="AD61" s="1012"/>
      <c r="AE61" s="1021"/>
      <c r="AF61" s="1022"/>
      <c r="AG61" s="1023"/>
      <c r="AH61" s="1023"/>
      <c r="AI61" s="1023"/>
      <c r="AJ61" s="1024"/>
      <c r="AK61" s="1011"/>
      <c r="AL61" s="1012"/>
      <c r="AM61" s="1012"/>
      <c r="AN61" s="1012"/>
      <c r="AO61" s="1012"/>
      <c r="AP61" s="1012"/>
      <c r="AQ61" s="1012"/>
      <c r="AR61" s="1012"/>
      <c r="AS61" s="1012"/>
      <c r="AT61" s="1012"/>
      <c r="AU61" s="1012"/>
      <c r="AV61" s="1012"/>
      <c r="AW61" s="1012"/>
      <c r="AX61" s="1012"/>
      <c r="AY61" s="1012"/>
      <c r="AZ61" s="1013"/>
      <c r="BA61" s="1013"/>
      <c r="BB61" s="1013"/>
      <c r="BC61" s="1013"/>
      <c r="BD61" s="1013"/>
      <c r="BE61" s="959"/>
      <c r="BF61" s="959"/>
      <c r="BG61" s="959"/>
      <c r="BH61" s="959"/>
      <c r="BI61" s="960"/>
      <c r="BJ61" s="214"/>
      <c r="BK61" s="214"/>
      <c r="BL61" s="214"/>
      <c r="BM61" s="214"/>
      <c r="BN61" s="214"/>
      <c r="BO61" s="223"/>
      <c r="BP61" s="223"/>
      <c r="BQ61" s="220">
        <v>55</v>
      </c>
      <c r="BR61" s="221"/>
      <c r="BS61" s="979"/>
      <c r="BT61" s="980"/>
      <c r="BU61" s="980"/>
      <c r="BV61" s="980"/>
      <c r="BW61" s="980"/>
      <c r="BX61" s="980"/>
      <c r="BY61" s="980"/>
      <c r="BZ61" s="980"/>
      <c r="CA61" s="980"/>
      <c r="CB61" s="980"/>
      <c r="CC61" s="980"/>
      <c r="CD61" s="980"/>
      <c r="CE61" s="980"/>
      <c r="CF61" s="980"/>
      <c r="CG61" s="1001"/>
      <c r="CH61" s="976"/>
      <c r="CI61" s="977"/>
      <c r="CJ61" s="977"/>
      <c r="CK61" s="977"/>
      <c r="CL61" s="978"/>
      <c r="CM61" s="976"/>
      <c r="CN61" s="977"/>
      <c r="CO61" s="977"/>
      <c r="CP61" s="977"/>
      <c r="CQ61" s="978"/>
      <c r="CR61" s="976"/>
      <c r="CS61" s="977"/>
      <c r="CT61" s="977"/>
      <c r="CU61" s="977"/>
      <c r="CV61" s="978"/>
      <c r="CW61" s="976"/>
      <c r="CX61" s="977"/>
      <c r="CY61" s="977"/>
      <c r="CZ61" s="977"/>
      <c r="DA61" s="978"/>
      <c r="DB61" s="976"/>
      <c r="DC61" s="977"/>
      <c r="DD61" s="977"/>
      <c r="DE61" s="977"/>
      <c r="DF61" s="978"/>
      <c r="DG61" s="976"/>
      <c r="DH61" s="977"/>
      <c r="DI61" s="977"/>
      <c r="DJ61" s="977"/>
      <c r="DK61" s="978"/>
      <c r="DL61" s="976"/>
      <c r="DM61" s="977"/>
      <c r="DN61" s="977"/>
      <c r="DO61" s="977"/>
      <c r="DP61" s="978"/>
      <c r="DQ61" s="976"/>
      <c r="DR61" s="977"/>
      <c r="DS61" s="977"/>
      <c r="DT61" s="977"/>
      <c r="DU61" s="978"/>
      <c r="DV61" s="979"/>
      <c r="DW61" s="980"/>
      <c r="DX61" s="980"/>
      <c r="DY61" s="980"/>
      <c r="DZ61" s="981"/>
      <c r="EA61" s="212"/>
    </row>
    <row r="62" spans="1:131" ht="26.25" customHeight="1" x14ac:dyDescent="0.2">
      <c r="A62" s="220">
        <v>35</v>
      </c>
      <c r="B62" s="1017"/>
      <c r="C62" s="1018"/>
      <c r="D62" s="1018"/>
      <c r="E62" s="1018"/>
      <c r="F62" s="1018"/>
      <c r="G62" s="1018"/>
      <c r="H62" s="1018"/>
      <c r="I62" s="1018"/>
      <c r="J62" s="1018"/>
      <c r="K62" s="1018"/>
      <c r="L62" s="1018"/>
      <c r="M62" s="1018"/>
      <c r="N62" s="1018"/>
      <c r="O62" s="1018"/>
      <c r="P62" s="1019"/>
      <c r="Q62" s="1020"/>
      <c r="R62" s="1012"/>
      <c r="S62" s="1012"/>
      <c r="T62" s="1012"/>
      <c r="U62" s="1012"/>
      <c r="V62" s="1012"/>
      <c r="W62" s="1012"/>
      <c r="X62" s="1012"/>
      <c r="Y62" s="1012"/>
      <c r="Z62" s="1012"/>
      <c r="AA62" s="1012"/>
      <c r="AB62" s="1012"/>
      <c r="AC62" s="1012"/>
      <c r="AD62" s="1012"/>
      <c r="AE62" s="1021"/>
      <c r="AF62" s="1022"/>
      <c r="AG62" s="1023"/>
      <c r="AH62" s="1023"/>
      <c r="AI62" s="1023"/>
      <c r="AJ62" s="1024"/>
      <c r="AK62" s="1011"/>
      <c r="AL62" s="1012"/>
      <c r="AM62" s="1012"/>
      <c r="AN62" s="1012"/>
      <c r="AO62" s="1012"/>
      <c r="AP62" s="1012"/>
      <c r="AQ62" s="1012"/>
      <c r="AR62" s="1012"/>
      <c r="AS62" s="1012"/>
      <c r="AT62" s="1012"/>
      <c r="AU62" s="1012"/>
      <c r="AV62" s="1012"/>
      <c r="AW62" s="1012"/>
      <c r="AX62" s="1012"/>
      <c r="AY62" s="1012"/>
      <c r="AZ62" s="1013"/>
      <c r="BA62" s="1013"/>
      <c r="BB62" s="1013"/>
      <c r="BC62" s="1013"/>
      <c r="BD62" s="1013"/>
      <c r="BE62" s="959"/>
      <c r="BF62" s="959"/>
      <c r="BG62" s="959"/>
      <c r="BH62" s="959"/>
      <c r="BI62" s="960"/>
      <c r="BJ62" s="1014" t="s">
        <v>395</v>
      </c>
      <c r="BK62" s="1015"/>
      <c r="BL62" s="1015"/>
      <c r="BM62" s="1015"/>
      <c r="BN62" s="1016"/>
      <c r="BO62" s="223"/>
      <c r="BP62" s="223"/>
      <c r="BQ62" s="220">
        <v>56</v>
      </c>
      <c r="BR62" s="221"/>
      <c r="BS62" s="979"/>
      <c r="BT62" s="980"/>
      <c r="BU62" s="980"/>
      <c r="BV62" s="980"/>
      <c r="BW62" s="980"/>
      <c r="BX62" s="980"/>
      <c r="BY62" s="980"/>
      <c r="BZ62" s="980"/>
      <c r="CA62" s="980"/>
      <c r="CB62" s="980"/>
      <c r="CC62" s="980"/>
      <c r="CD62" s="980"/>
      <c r="CE62" s="980"/>
      <c r="CF62" s="980"/>
      <c r="CG62" s="1001"/>
      <c r="CH62" s="976"/>
      <c r="CI62" s="977"/>
      <c r="CJ62" s="977"/>
      <c r="CK62" s="977"/>
      <c r="CL62" s="978"/>
      <c r="CM62" s="976"/>
      <c r="CN62" s="977"/>
      <c r="CO62" s="977"/>
      <c r="CP62" s="977"/>
      <c r="CQ62" s="978"/>
      <c r="CR62" s="976"/>
      <c r="CS62" s="977"/>
      <c r="CT62" s="977"/>
      <c r="CU62" s="977"/>
      <c r="CV62" s="978"/>
      <c r="CW62" s="976"/>
      <c r="CX62" s="977"/>
      <c r="CY62" s="977"/>
      <c r="CZ62" s="977"/>
      <c r="DA62" s="978"/>
      <c r="DB62" s="976"/>
      <c r="DC62" s="977"/>
      <c r="DD62" s="977"/>
      <c r="DE62" s="977"/>
      <c r="DF62" s="978"/>
      <c r="DG62" s="976"/>
      <c r="DH62" s="977"/>
      <c r="DI62" s="977"/>
      <c r="DJ62" s="977"/>
      <c r="DK62" s="978"/>
      <c r="DL62" s="976"/>
      <c r="DM62" s="977"/>
      <c r="DN62" s="977"/>
      <c r="DO62" s="977"/>
      <c r="DP62" s="978"/>
      <c r="DQ62" s="976"/>
      <c r="DR62" s="977"/>
      <c r="DS62" s="977"/>
      <c r="DT62" s="977"/>
      <c r="DU62" s="978"/>
      <c r="DV62" s="979"/>
      <c r="DW62" s="980"/>
      <c r="DX62" s="980"/>
      <c r="DY62" s="980"/>
      <c r="DZ62" s="981"/>
      <c r="EA62" s="212"/>
    </row>
    <row r="63" spans="1:131" ht="26.25" customHeight="1" thickBot="1" x14ac:dyDescent="0.25">
      <c r="A63" s="222" t="s">
        <v>377</v>
      </c>
      <c r="B63" s="924" t="s">
        <v>396</v>
      </c>
      <c r="C63" s="925"/>
      <c r="D63" s="925"/>
      <c r="E63" s="925"/>
      <c r="F63" s="925"/>
      <c r="G63" s="925"/>
      <c r="H63" s="925"/>
      <c r="I63" s="925"/>
      <c r="J63" s="925"/>
      <c r="K63" s="925"/>
      <c r="L63" s="925"/>
      <c r="M63" s="925"/>
      <c r="N63" s="925"/>
      <c r="O63" s="925"/>
      <c r="P63" s="935"/>
      <c r="Q63" s="949"/>
      <c r="R63" s="950"/>
      <c r="S63" s="950"/>
      <c r="T63" s="950"/>
      <c r="U63" s="950"/>
      <c r="V63" s="950"/>
      <c r="W63" s="950"/>
      <c r="X63" s="950"/>
      <c r="Y63" s="950"/>
      <c r="Z63" s="950"/>
      <c r="AA63" s="950"/>
      <c r="AB63" s="950"/>
      <c r="AC63" s="950"/>
      <c r="AD63" s="950"/>
      <c r="AE63" s="1007"/>
      <c r="AF63" s="1008">
        <v>194</v>
      </c>
      <c r="AG63" s="946"/>
      <c r="AH63" s="946"/>
      <c r="AI63" s="946"/>
      <c r="AJ63" s="1009"/>
      <c r="AK63" s="1010"/>
      <c r="AL63" s="950"/>
      <c r="AM63" s="950"/>
      <c r="AN63" s="950"/>
      <c r="AO63" s="950"/>
      <c r="AP63" s="946">
        <v>1159</v>
      </c>
      <c r="AQ63" s="946"/>
      <c r="AR63" s="946"/>
      <c r="AS63" s="946"/>
      <c r="AT63" s="946"/>
      <c r="AU63" s="946">
        <v>1029</v>
      </c>
      <c r="AV63" s="946"/>
      <c r="AW63" s="946"/>
      <c r="AX63" s="946"/>
      <c r="AY63" s="946"/>
      <c r="AZ63" s="1004"/>
      <c r="BA63" s="1004"/>
      <c r="BB63" s="1004"/>
      <c r="BC63" s="1004"/>
      <c r="BD63" s="1004"/>
      <c r="BE63" s="947"/>
      <c r="BF63" s="947"/>
      <c r="BG63" s="947"/>
      <c r="BH63" s="947"/>
      <c r="BI63" s="948"/>
      <c r="BJ63" s="1005" t="s">
        <v>121</v>
      </c>
      <c r="BK63" s="940"/>
      <c r="BL63" s="940"/>
      <c r="BM63" s="940"/>
      <c r="BN63" s="1006"/>
      <c r="BO63" s="223"/>
      <c r="BP63" s="223"/>
      <c r="BQ63" s="220">
        <v>57</v>
      </c>
      <c r="BR63" s="221"/>
      <c r="BS63" s="979"/>
      <c r="BT63" s="980"/>
      <c r="BU63" s="980"/>
      <c r="BV63" s="980"/>
      <c r="BW63" s="980"/>
      <c r="BX63" s="980"/>
      <c r="BY63" s="980"/>
      <c r="BZ63" s="980"/>
      <c r="CA63" s="980"/>
      <c r="CB63" s="980"/>
      <c r="CC63" s="980"/>
      <c r="CD63" s="980"/>
      <c r="CE63" s="980"/>
      <c r="CF63" s="980"/>
      <c r="CG63" s="1001"/>
      <c r="CH63" s="976"/>
      <c r="CI63" s="977"/>
      <c r="CJ63" s="977"/>
      <c r="CK63" s="977"/>
      <c r="CL63" s="978"/>
      <c r="CM63" s="976"/>
      <c r="CN63" s="977"/>
      <c r="CO63" s="977"/>
      <c r="CP63" s="977"/>
      <c r="CQ63" s="978"/>
      <c r="CR63" s="976"/>
      <c r="CS63" s="977"/>
      <c r="CT63" s="977"/>
      <c r="CU63" s="977"/>
      <c r="CV63" s="978"/>
      <c r="CW63" s="976"/>
      <c r="CX63" s="977"/>
      <c r="CY63" s="977"/>
      <c r="CZ63" s="977"/>
      <c r="DA63" s="978"/>
      <c r="DB63" s="976"/>
      <c r="DC63" s="977"/>
      <c r="DD63" s="977"/>
      <c r="DE63" s="977"/>
      <c r="DF63" s="978"/>
      <c r="DG63" s="976"/>
      <c r="DH63" s="977"/>
      <c r="DI63" s="977"/>
      <c r="DJ63" s="977"/>
      <c r="DK63" s="978"/>
      <c r="DL63" s="976"/>
      <c r="DM63" s="977"/>
      <c r="DN63" s="977"/>
      <c r="DO63" s="977"/>
      <c r="DP63" s="978"/>
      <c r="DQ63" s="976"/>
      <c r="DR63" s="977"/>
      <c r="DS63" s="977"/>
      <c r="DT63" s="977"/>
      <c r="DU63" s="978"/>
      <c r="DV63" s="979"/>
      <c r="DW63" s="980"/>
      <c r="DX63" s="980"/>
      <c r="DY63" s="980"/>
      <c r="DZ63" s="981"/>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979"/>
      <c r="BT64" s="980"/>
      <c r="BU64" s="980"/>
      <c r="BV64" s="980"/>
      <c r="BW64" s="980"/>
      <c r="BX64" s="980"/>
      <c r="BY64" s="980"/>
      <c r="BZ64" s="980"/>
      <c r="CA64" s="980"/>
      <c r="CB64" s="980"/>
      <c r="CC64" s="980"/>
      <c r="CD64" s="980"/>
      <c r="CE64" s="980"/>
      <c r="CF64" s="980"/>
      <c r="CG64" s="1001"/>
      <c r="CH64" s="976"/>
      <c r="CI64" s="977"/>
      <c r="CJ64" s="977"/>
      <c r="CK64" s="977"/>
      <c r="CL64" s="978"/>
      <c r="CM64" s="976"/>
      <c r="CN64" s="977"/>
      <c r="CO64" s="977"/>
      <c r="CP64" s="977"/>
      <c r="CQ64" s="978"/>
      <c r="CR64" s="976"/>
      <c r="CS64" s="977"/>
      <c r="CT64" s="977"/>
      <c r="CU64" s="977"/>
      <c r="CV64" s="978"/>
      <c r="CW64" s="976"/>
      <c r="CX64" s="977"/>
      <c r="CY64" s="977"/>
      <c r="CZ64" s="977"/>
      <c r="DA64" s="978"/>
      <c r="DB64" s="976"/>
      <c r="DC64" s="977"/>
      <c r="DD64" s="977"/>
      <c r="DE64" s="977"/>
      <c r="DF64" s="978"/>
      <c r="DG64" s="976"/>
      <c r="DH64" s="977"/>
      <c r="DI64" s="977"/>
      <c r="DJ64" s="977"/>
      <c r="DK64" s="978"/>
      <c r="DL64" s="976"/>
      <c r="DM64" s="977"/>
      <c r="DN64" s="977"/>
      <c r="DO64" s="977"/>
      <c r="DP64" s="978"/>
      <c r="DQ64" s="976"/>
      <c r="DR64" s="977"/>
      <c r="DS64" s="977"/>
      <c r="DT64" s="977"/>
      <c r="DU64" s="978"/>
      <c r="DV64" s="979"/>
      <c r="DW64" s="980"/>
      <c r="DX64" s="980"/>
      <c r="DY64" s="980"/>
      <c r="DZ64" s="981"/>
      <c r="EA64" s="212"/>
    </row>
    <row r="65" spans="1:131" ht="26.25" customHeight="1" thickBot="1" x14ac:dyDescent="0.25">
      <c r="A65" s="214" t="s">
        <v>397</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979"/>
      <c r="BT65" s="980"/>
      <c r="BU65" s="980"/>
      <c r="BV65" s="980"/>
      <c r="BW65" s="980"/>
      <c r="BX65" s="980"/>
      <c r="BY65" s="980"/>
      <c r="BZ65" s="980"/>
      <c r="CA65" s="980"/>
      <c r="CB65" s="980"/>
      <c r="CC65" s="980"/>
      <c r="CD65" s="980"/>
      <c r="CE65" s="980"/>
      <c r="CF65" s="980"/>
      <c r="CG65" s="1001"/>
      <c r="CH65" s="976"/>
      <c r="CI65" s="977"/>
      <c r="CJ65" s="977"/>
      <c r="CK65" s="977"/>
      <c r="CL65" s="978"/>
      <c r="CM65" s="976"/>
      <c r="CN65" s="977"/>
      <c r="CO65" s="977"/>
      <c r="CP65" s="977"/>
      <c r="CQ65" s="978"/>
      <c r="CR65" s="976"/>
      <c r="CS65" s="977"/>
      <c r="CT65" s="977"/>
      <c r="CU65" s="977"/>
      <c r="CV65" s="978"/>
      <c r="CW65" s="976"/>
      <c r="CX65" s="977"/>
      <c r="CY65" s="977"/>
      <c r="CZ65" s="977"/>
      <c r="DA65" s="978"/>
      <c r="DB65" s="976"/>
      <c r="DC65" s="977"/>
      <c r="DD65" s="977"/>
      <c r="DE65" s="977"/>
      <c r="DF65" s="978"/>
      <c r="DG65" s="976"/>
      <c r="DH65" s="977"/>
      <c r="DI65" s="977"/>
      <c r="DJ65" s="977"/>
      <c r="DK65" s="978"/>
      <c r="DL65" s="976"/>
      <c r="DM65" s="977"/>
      <c r="DN65" s="977"/>
      <c r="DO65" s="977"/>
      <c r="DP65" s="978"/>
      <c r="DQ65" s="976"/>
      <c r="DR65" s="977"/>
      <c r="DS65" s="977"/>
      <c r="DT65" s="977"/>
      <c r="DU65" s="978"/>
      <c r="DV65" s="979"/>
      <c r="DW65" s="980"/>
      <c r="DX65" s="980"/>
      <c r="DY65" s="980"/>
      <c r="DZ65" s="981"/>
      <c r="EA65" s="212"/>
    </row>
    <row r="66" spans="1:131" ht="26.25" customHeight="1" x14ac:dyDescent="0.2">
      <c r="A66" s="982" t="s">
        <v>398</v>
      </c>
      <c r="B66" s="983"/>
      <c r="C66" s="983"/>
      <c r="D66" s="983"/>
      <c r="E66" s="983"/>
      <c r="F66" s="983"/>
      <c r="G66" s="983"/>
      <c r="H66" s="983"/>
      <c r="I66" s="983"/>
      <c r="J66" s="983"/>
      <c r="K66" s="983"/>
      <c r="L66" s="983"/>
      <c r="M66" s="983"/>
      <c r="N66" s="983"/>
      <c r="O66" s="983"/>
      <c r="P66" s="984"/>
      <c r="Q66" s="988" t="s">
        <v>381</v>
      </c>
      <c r="R66" s="989"/>
      <c r="S66" s="989"/>
      <c r="T66" s="989"/>
      <c r="U66" s="990"/>
      <c r="V66" s="988" t="s">
        <v>382</v>
      </c>
      <c r="W66" s="989"/>
      <c r="X66" s="989"/>
      <c r="Y66" s="989"/>
      <c r="Z66" s="990"/>
      <c r="AA66" s="988" t="s">
        <v>383</v>
      </c>
      <c r="AB66" s="989"/>
      <c r="AC66" s="989"/>
      <c r="AD66" s="989"/>
      <c r="AE66" s="990"/>
      <c r="AF66" s="994" t="s">
        <v>384</v>
      </c>
      <c r="AG66" s="995"/>
      <c r="AH66" s="995"/>
      <c r="AI66" s="995"/>
      <c r="AJ66" s="996"/>
      <c r="AK66" s="988" t="s">
        <v>385</v>
      </c>
      <c r="AL66" s="983"/>
      <c r="AM66" s="983"/>
      <c r="AN66" s="983"/>
      <c r="AO66" s="984"/>
      <c r="AP66" s="988" t="s">
        <v>386</v>
      </c>
      <c r="AQ66" s="989"/>
      <c r="AR66" s="989"/>
      <c r="AS66" s="989"/>
      <c r="AT66" s="990"/>
      <c r="AU66" s="988" t="s">
        <v>399</v>
      </c>
      <c r="AV66" s="989"/>
      <c r="AW66" s="989"/>
      <c r="AX66" s="989"/>
      <c r="AY66" s="990"/>
      <c r="AZ66" s="988" t="s">
        <v>365</v>
      </c>
      <c r="BA66" s="989"/>
      <c r="BB66" s="989"/>
      <c r="BC66" s="989"/>
      <c r="BD66" s="1002"/>
      <c r="BE66" s="223"/>
      <c r="BF66" s="223"/>
      <c r="BG66" s="223"/>
      <c r="BH66" s="223"/>
      <c r="BI66" s="223"/>
      <c r="BJ66" s="223"/>
      <c r="BK66" s="223"/>
      <c r="BL66" s="223"/>
      <c r="BM66" s="223"/>
      <c r="BN66" s="223"/>
      <c r="BO66" s="223"/>
      <c r="BP66" s="223"/>
      <c r="BQ66" s="220">
        <v>60</v>
      </c>
      <c r="BR66" s="225"/>
      <c r="BS66" s="932"/>
      <c r="BT66" s="933"/>
      <c r="BU66" s="933"/>
      <c r="BV66" s="933"/>
      <c r="BW66" s="933"/>
      <c r="BX66" s="933"/>
      <c r="BY66" s="933"/>
      <c r="BZ66" s="933"/>
      <c r="CA66" s="933"/>
      <c r="CB66" s="933"/>
      <c r="CC66" s="933"/>
      <c r="CD66" s="933"/>
      <c r="CE66" s="933"/>
      <c r="CF66" s="933"/>
      <c r="CG66" s="942"/>
      <c r="CH66" s="943"/>
      <c r="CI66" s="944"/>
      <c r="CJ66" s="944"/>
      <c r="CK66" s="944"/>
      <c r="CL66" s="945"/>
      <c r="CM66" s="943"/>
      <c r="CN66" s="944"/>
      <c r="CO66" s="944"/>
      <c r="CP66" s="944"/>
      <c r="CQ66" s="945"/>
      <c r="CR66" s="943"/>
      <c r="CS66" s="944"/>
      <c r="CT66" s="944"/>
      <c r="CU66" s="944"/>
      <c r="CV66" s="945"/>
      <c r="CW66" s="943"/>
      <c r="CX66" s="944"/>
      <c r="CY66" s="944"/>
      <c r="CZ66" s="944"/>
      <c r="DA66" s="945"/>
      <c r="DB66" s="943"/>
      <c r="DC66" s="944"/>
      <c r="DD66" s="944"/>
      <c r="DE66" s="944"/>
      <c r="DF66" s="945"/>
      <c r="DG66" s="943"/>
      <c r="DH66" s="944"/>
      <c r="DI66" s="944"/>
      <c r="DJ66" s="944"/>
      <c r="DK66" s="945"/>
      <c r="DL66" s="943"/>
      <c r="DM66" s="944"/>
      <c r="DN66" s="944"/>
      <c r="DO66" s="944"/>
      <c r="DP66" s="945"/>
      <c r="DQ66" s="943"/>
      <c r="DR66" s="944"/>
      <c r="DS66" s="944"/>
      <c r="DT66" s="944"/>
      <c r="DU66" s="945"/>
      <c r="DV66" s="932"/>
      <c r="DW66" s="933"/>
      <c r="DX66" s="933"/>
      <c r="DY66" s="933"/>
      <c r="DZ66" s="934"/>
      <c r="EA66" s="212"/>
    </row>
    <row r="67" spans="1:131" ht="26.25" customHeight="1" thickBot="1" x14ac:dyDescent="0.25">
      <c r="A67" s="985"/>
      <c r="B67" s="986"/>
      <c r="C67" s="986"/>
      <c r="D67" s="986"/>
      <c r="E67" s="986"/>
      <c r="F67" s="986"/>
      <c r="G67" s="986"/>
      <c r="H67" s="986"/>
      <c r="I67" s="986"/>
      <c r="J67" s="986"/>
      <c r="K67" s="986"/>
      <c r="L67" s="986"/>
      <c r="M67" s="986"/>
      <c r="N67" s="986"/>
      <c r="O67" s="986"/>
      <c r="P67" s="987"/>
      <c r="Q67" s="991"/>
      <c r="R67" s="992"/>
      <c r="S67" s="992"/>
      <c r="T67" s="992"/>
      <c r="U67" s="993"/>
      <c r="V67" s="991"/>
      <c r="W67" s="992"/>
      <c r="X67" s="992"/>
      <c r="Y67" s="992"/>
      <c r="Z67" s="993"/>
      <c r="AA67" s="991"/>
      <c r="AB67" s="992"/>
      <c r="AC67" s="992"/>
      <c r="AD67" s="992"/>
      <c r="AE67" s="993"/>
      <c r="AF67" s="997"/>
      <c r="AG67" s="998"/>
      <c r="AH67" s="998"/>
      <c r="AI67" s="998"/>
      <c r="AJ67" s="999"/>
      <c r="AK67" s="1000"/>
      <c r="AL67" s="986"/>
      <c r="AM67" s="986"/>
      <c r="AN67" s="986"/>
      <c r="AO67" s="987"/>
      <c r="AP67" s="991"/>
      <c r="AQ67" s="992"/>
      <c r="AR67" s="992"/>
      <c r="AS67" s="992"/>
      <c r="AT67" s="993"/>
      <c r="AU67" s="991"/>
      <c r="AV67" s="992"/>
      <c r="AW67" s="992"/>
      <c r="AX67" s="992"/>
      <c r="AY67" s="993"/>
      <c r="AZ67" s="991"/>
      <c r="BA67" s="992"/>
      <c r="BB67" s="992"/>
      <c r="BC67" s="992"/>
      <c r="BD67" s="1003"/>
      <c r="BE67" s="223"/>
      <c r="BF67" s="223"/>
      <c r="BG67" s="223"/>
      <c r="BH67" s="223"/>
      <c r="BI67" s="223"/>
      <c r="BJ67" s="223"/>
      <c r="BK67" s="223"/>
      <c r="BL67" s="223"/>
      <c r="BM67" s="223"/>
      <c r="BN67" s="223"/>
      <c r="BO67" s="223"/>
      <c r="BP67" s="223"/>
      <c r="BQ67" s="220">
        <v>61</v>
      </c>
      <c r="BR67" s="225"/>
      <c r="BS67" s="932"/>
      <c r="BT67" s="933"/>
      <c r="BU67" s="933"/>
      <c r="BV67" s="933"/>
      <c r="BW67" s="933"/>
      <c r="BX67" s="933"/>
      <c r="BY67" s="933"/>
      <c r="BZ67" s="933"/>
      <c r="CA67" s="933"/>
      <c r="CB67" s="933"/>
      <c r="CC67" s="933"/>
      <c r="CD67" s="933"/>
      <c r="CE67" s="933"/>
      <c r="CF67" s="933"/>
      <c r="CG67" s="942"/>
      <c r="CH67" s="943"/>
      <c r="CI67" s="944"/>
      <c r="CJ67" s="944"/>
      <c r="CK67" s="944"/>
      <c r="CL67" s="945"/>
      <c r="CM67" s="943"/>
      <c r="CN67" s="944"/>
      <c r="CO67" s="944"/>
      <c r="CP67" s="944"/>
      <c r="CQ67" s="945"/>
      <c r="CR67" s="943"/>
      <c r="CS67" s="944"/>
      <c r="CT67" s="944"/>
      <c r="CU67" s="944"/>
      <c r="CV67" s="945"/>
      <c r="CW67" s="943"/>
      <c r="CX67" s="944"/>
      <c r="CY67" s="944"/>
      <c r="CZ67" s="944"/>
      <c r="DA67" s="945"/>
      <c r="DB67" s="943"/>
      <c r="DC67" s="944"/>
      <c r="DD67" s="944"/>
      <c r="DE67" s="944"/>
      <c r="DF67" s="945"/>
      <c r="DG67" s="943"/>
      <c r="DH67" s="944"/>
      <c r="DI67" s="944"/>
      <c r="DJ67" s="944"/>
      <c r="DK67" s="945"/>
      <c r="DL67" s="943"/>
      <c r="DM67" s="944"/>
      <c r="DN67" s="944"/>
      <c r="DO67" s="944"/>
      <c r="DP67" s="945"/>
      <c r="DQ67" s="943"/>
      <c r="DR67" s="944"/>
      <c r="DS67" s="944"/>
      <c r="DT67" s="944"/>
      <c r="DU67" s="945"/>
      <c r="DV67" s="932"/>
      <c r="DW67" s="933"/>
      <c r="DX67" s="933"/>
      <c r="DY67" s="933"/>
      <c r="DZ67" s="934"/>
      <c r="EA67" s="212"/>
    </row>
    <row r="68" spans="1:131" ht="26.25" customHeight="1" thickTop="1" x14ac:dyDescent="0.2">
      <c r="A68" s="218">
        <v>1</v>
      </c>
      <c r="B68" s="972" t="s">
        <v>548</v>
      </c>
      <c r="C68" s="973"/>
      <c r="D68" s="973"/>
      <c r="E68" s="973"/>
      <c r="F68" s="973"/>
      <c r="G68" s="973"/>
      <c r="H68" s="973"/>
      <c r="I68" s="973"/>
      <c r="J68" s="973"/>
      <c r="K68" s="973"/>
      <c r="L68" s="973"/>
      <c r="M68" s="973"/>
      <c r="N68" s="973"/>
      <c r="O68" s="973"/>
      <c r="P68" s="974"/>
      <c r="Q68" s="975">
        <v>103</v>
      </c>
      <c r="R68" s="969"/>
      <c r="S68" s="969"/>
      <c r="T68" s="969"/>
      <c r="U68" s="969"/>
      <c r="V68" s="969">
        <v>91</v>
      </c>
      <c r="W68" s="969"/>
      <c r="X68" s="969"/>
      <c r="Y68" s="969"/>
      <c r="Z68" s="969"/>
      <c r="AA68" s="969">
        <v>11</v>
      </c>
      <c r="AB68" s="969"/>
      <c r="AC68" s="969"/>
      <c r="AD68" s="969"/>
      <c r="AE68" s="969"/>
      <c r="AF68" s="969">
        <v>11</v>
      </c>
      <c r="AG68" s="969"/>
      <c r="AH68" s="969"/>
      <c r="AI68" s="969"/>
      <c r="AJ68" s="969"/>
      <c r="AK68" s="969" t="s">
        <v>547</v>
      </c>
      <c r="AL68" s="969"/>
      <c r="AM68" s="969"/>
      <c r="AN68" s="969"/>
      <c r="AO68" s="969"/>
      <c r="AP68" s="969" t="s">
        <v>547</v>
      </c>
      <c r="AQ68" s="969"/>
      <c r="AR68" s="969"/>
      <c r="AS68" s="969"/>
      <c r="AT68" s="969"/>
      <c r="AU68" s="969" t="s">
        <v>547</v>
      </c>
      <c r="AV68" s="969"/>
      <c r="AW68" s="969"/>
      <c r="AX68" s="969"/>
      <c r="AY68" s="969"/>
      <c r="AZ68" s="970"/>
      <c r="BA68" s="970"/>
      <c r="BB68" s="970"/>
      <c r="BC68" s="970"/>
      <c r="BD68" s="971"/>
      <c r="BE68" s="223"/>
      <c r="BF68" s="223"/>
      <c r="BG68" s="223"/>
      <c r="BH68" s="223"/>
      <c r="BI68" s="223"/>
      <c r="BJ68" s="223"/>
      <c r="BK68" s="223"/>
      <c r="BL68" s="223"/>
      <c r="BM68" s="223"/>
      <c r="BN68" s="223"/>
      <c r="BO68" s="223"/>
      <c r="BP68" s="223"/>
      <c r="BQ68" s="220">
        <v>62</v>
      </c>
      <c r="BR68" s="225"/>
      <c r="BS68" s="932"/>
      <c r="BT68" s="933"/>
      <c r="BU68" s="933"/>
      <c r="BV68" s="933"/>
      <c r="BW68" s="933"/>
      <c r="BX68" s="933"/>
      <c r="BY68" s="933"/>
      <c r="BZ68" s="933"/>
      <c r="CA68" s="933"/>
      <c r="CB68" s="933"/>
      <c r="CC68" s="933"/>
      <c r="CD68" s="933"/>
      <c r="CE68" s="933"/>
      <c r="CF68" s="933"/>
      <c r="CG68" s="942"/>
      <c r="CH68" s="943"/>
      <c r="CI68" s="944"/>
      <c r="CJ68" s="944"/>
      <c r="CK68" s="944"/>
      <c r="CL68" s="945"/>
      <c r="CM68" s="943"/>
      <c r="CN68" s="944"/>
      <c r="CO68" s="944"/>
      <c r="CP68" s="944"/>
      <c r="CQ68" s="945"/>
      <c r="CR68" s="943"/>
      <c r="CS68" s="944"/>
      <c r="CT68" s="944"/>
      <c r="CU68" s="944"/>
      <c r="CV68" s="945"/>
      <c r="CW68" s="943"/>
      <c r="CX68" s="944"/>
      <c r="CY68" s="944"/>
      <c r="CZ68" s="944"/>
      <c r="DA68" s="945"/>
      <c r="DB68" s="943"/>
      <c r="DC68" s="944"/>
      <c r="DD68" s="944"/>
      <c r="DE68" s="944"/>
      <c r="DF68" s="945"/>
      <c r="DG68" s="943"/>
      <c r="DH68" s="944"/>
      <c r="DI68" s="944"/>
      <c r="DJ68" s="944"/>
      <c r="DK68" s="945"/>
      <c r="DL68" s="943"/>
      <c r="DM68" s="944"/>
      <c r="DN68" s="944"/>
      <c r="DO68" s="944"/>
      <c r="DP68" s="945"/>
      <c r="DQ68" s="943"/>
      <c r="DR68" s="944"/>
      <c r="DS68" s="944"/>
      <c r="DT68" s="944"/>
      <c r="DU68" s="945"/>
      <c r="DV68" s="932"/>
      <c r="DW68" s="933"/>
      <c r="DX68" s="933"/>
      <c r="DY68" s="933"/>
      <c r="DZ68" s="934"/>
      <c r="EA68" s="212"/>
    </row>
    <row r="69" spans="1:131" ht="26.25" customHeight="1" x14ac:dyDescent="0.2">
      <c r="A69" s="220">
        <v>2</v>
      </c>
      <c r="B69" s="961" t="s">
        <v>549</v>
      </c>
      <c r="C69" s="962"/>
      <c r="D69" s="962"/>
      <c r="E69" s="962"/>
      <c r="F69" s="962"/>
      <c r="G69" s="962"/>
      <c r="H69" s="962"/>
      <c r="I69" s="962"/>
      <c r="J69" s="962"/>
      <c r="K69" s="962"/>
      <c r="L69" s="962"/>
      <c r="M69" s="962"/>
      <c r="N69" s="962"/>
      <c r="O69" s="962"/>
      <c r="P69" s="963"/>
      <c r="Q69" s="964">
        <v>276838</v>
      </c>
      <c r="R69" s="958"/>
      <c r="S69" s="958"/>
      <c r="T69" s="958"/>
      <c r="U69" s="958"/>
      <c r="V69" s="958">
        <v>269931</v>
      </c>
      <c r="W69" s="958"/>
      <c r="X69" s="958"/>
      <c r="Y69" s="958"/>
      <c r="Z69" s="958"/>
      <c r="AA69" s="958">
        <v>6907</v>
      </c>
      <c r="AB69" s="958"/>
      <c r="AC69" s="958"/>
      <c r="AD69" s="958"/>
      <c r="AE69" s="958"/>
      <c r="AF69" s="958">
        <v>6907</v>
      </c>
      <c r="AG69" s="958"/>
      <c r="AH69" s="958"/>
      <c r="AI69" s="958"/>
      <c r="AJ69" s="958"/>
      <c r="AK69" s="958">
        <v>2277</v>
      </c>
      <c r="AL69" s="958"/>
      <c r="AM69" s="958"/>
      <c r="AN69" s="958"/>
      <c r="AO69" s="958"/>
      <c r="AP69" s="958" t="s">
        <v>555</v>
      </c>
      <c r="AQ69" s="958"/>
      <c r="AR69" s="958"/>
      <c r="AS69" s="958"/>
      <c r="AT69" s="958"/>
      <c r="AU69" s="958" t="s">
        <v>555</v>
      </c>
      <c r="AV69" s="958"/>
      <c r="AW69" s="958"/>
      <c r="AX69" s="958"/>
      <c r="AY69" s="958"/>
      <c r="AZ69" s="959"/>
      <c r="BA69" s="959"/>
      <c r="BB69" s="959"/>
      <c r="BC69" s="959"/>
      <c r="BD69" s="960"/>
      <c r="BE69" s="223"/>
      <c r="BF69" s="223"/>
      <c r="BG69" s="223"/>
      <c r="BH69" s="223"/>
      <c r="BI69" s="223"/>
      <c r="BJ69" s="223"/>
      <c r="BK69" s="223"/>
      <c r="BL69" s="223"/>
      <c r="BM69" s="223"/>
      <c r="BN69" s="223"/>
      <c r="BO69" s="223"/>
      <c r="BP69" s="223"/>
      <c r="BQ69" s="220">
        <v>63</v>
      </c>
      <c r="BR69" s="225"/>
      <c r="BS69" s="932"/>
      <c r="BT69" s="933"/>
      <c r="BU69" s="933"/>
      <c r="BV69" s="933"/>
      <c r="BW69" s="933"/>
      <c r="BX69" s="933"/>
      <c r="BY69" s="933"/>
      <c r="BZ69" s="933"/>
      <c r="CA69" s="933"/>
      <c r="CB69" s="933"/>
      <c r="CC69" s="933"/>
      <c r="CD69" s="933"/>
      <c r="CE69" s="933"/>
      <c r="CF69" s="933"/>
      <c r="CG69" s="942"/>
      <c r="CH69" s="943"/>
      <c r="CI69" s="944"/>
      <c r="CJ69" s="944"/>
      <c r="CK69" s="944"/>
      <c r="CL69" s="945"/>
      <c r="CM69" s="943"/>
      <c r="CN69" s="944"/>
      <c r="CO69" s="944"/>
      <c r="CP69" s="944"/>
      <c r="CQ69" s="945"/>
      <c r="CR69" s="943"/>
      <c r="CS69" s="944"/>
      <c r="CT69" s="944"/>
      <c r="CU69" s="944"/>
      <c r="CV69" s="945"/>
      <c r="CW69" s="943"/>
      <c r="CX69" s="944"/>
      <c r="CY69" s="944"/>
      <c r="CZ69" s="944"/>
      <c r="DA69" s="945"/>
      <c r="DB69" s="943"/>
      <c r="DC69" s="944"/>
      <c r="DD69" s="944"/>
      <c r="DE69" s="944"/>
      <c r="DF69" s="945"/>
      <c r="DG69" s="943"/>
      <c r="DH69" s="944"/>
      <c r="DI69" s="944"/>
      <c r="DJ69" s="944"/>
      <c r="DK69" s="945"/>
      <c r="DL69" s="943"/>
      <c r="DM69" s="944"/>
      <c r="DN69" s="944"/>
      <c r="DO69" s="944"/>
      <c r="DP69" s="945"/>
      <c r="DQ69" s="943"/>
      <c r="DR69" s="944"/>
      <c r="DS69" s="944"/>
      <c r="DT69" s="944"/>
      <c r="DU69" s="945"/>
      <c r="DV69" s="932"/>
      <c r="DW69" s="933"/>
      <c r="DX69" s="933"/>
      <c r="DY69" s="933"/>
      <c r="DZ69" s="934"/>
      <c r="EA69" s="212"/>
    </row>
    <row r="70" spans="1:131" ht="26.25" customHeight="1" x14ac:dyDescent="0.2">
      <c r="A70" s="220">
        <v>3</v>
      </c>
      <c r="B70" s="961" t="s">
        <v>550</v>
      </c>
      <c r="C70" s="962"/>
      <c r="D70" s="962"/>
      <c r="E70" s="962"/>
      <c r="F70" s="962"/>
      <c r="G70" s="962"/>
      <c r="H70" s="962"/>
      <c r="I70" s="962"/>
      <c r="J70" s="962"/>
      <c r="K70" s="962"/>
      <c r="L70" s="962"/>
      <c r="M70" s="962"/>
      <c r="N70" s="962"/>
      <c r="O70" s="962"/>
      <c r="P70" s="963"/>
      <c r="Q70" s="964">
        <v>227</v>
      </c>
      <c r="R70" s="958"/>
      <c r="S70" s="958"/>
      <c r="T70" s="958"/>
      <c r="U70" s="958"/>
      <c r="V70" s="958">
        <v>199</v>
      </c>
      <c r="W70" s="958"/>
      <c r="X70" s="958"/>
      <c r="Y70" s="958"/>
      <c r="Z70" s="958"/>
      <c r="AA70" s="958">
        <v>28</v>
      </c>
      <c r="AB70" s="958"/>
      <c r="AC70" s="958"/>
      <c r="AD70" s="958"/>
      <c r="AE70" s="958"/>
      <c r="AF70" s="958">
        <v>28</v>
      </c>
      <c r="AG70" s="958"/>
      <c r="AH70" s="958"/>
      <c r="AI70" s="958"/>
      <c r="AJ70" s="958"/>
      <c r="AK70" s="958">
        <v>75</v>
      </c>
      <c r="AL70" s="958"/>
      <c r="AM70" s="958"/>
      <c r="AN70" s="958"/>
      <c r="AO70" s="958"/>
      <c r="AP70" s="958" t="s">
        <v>555</v>
      </c>
      <c r="AQ70" s="958"/>
      <c r="AR70" s="958"/>
      <c r="AS70" s="958"/>
      <c r="AT70" s="958"/>
      <c r="AU70" s="958" t="s">
        <v>555</v>
      </c>
      <c r="AV70" s="958"/>
      <c r="AW70" s="958"/>
      <c r="AX70" s="958"/>
      <c r="AY70" s="958"/>
      <c r="AZ70" s="959"/>
      <c r="BA70" s="959"/>
      <c r="BB70" s="959"/>
      <c r="BC70" s="959"/>
      <c r="BD70" s="960"/>
      <c r="BE70" s="223"/>
      <c r="BF70" s="223"/>
      <c r="BG70" s="223"/>
      <c r="BH70" s="223"/>
      <c r="BI70" s="223"/>
      <c r="BJ70" s="223"/>
      <c r="BK70" s="223"/>
      <c r="BL70" s="223"/>
      <c r="BM70" s="223"/>
      <c r="BN70" s="223"/>
      <c r="BO70" s="223"/>
      <c r="BP70" s="223"/>
      <c r="BQ70" s="220">
        <v>64</v>
      </c>
      <c r="BR70" s="225"/>
      <c r="BS70" s="932"/>
      <c r="BT70" s="933"/>
      <c r="BU70" s="933"/>
      <c r="BV70" s="933"/>
      <c r="BW70" s="933"/>
      <c r="BX70" s="933"/>
      <c r="BY70" s="933"/>
      <c r="BZ70" s="933"/>
      <c r="CA70" s="933"/>
      <c r="CB70" s="933"/>
      <c r="CC70" s="933"/>
      <c r="CD70" s="933"/>
      <c r="CE70" s="933"/>
      <c r="CF70" s="933"/>
      <c r="CG70" s="942"/>
      <c r="CH70" s="943"/>
      <c r="CI70" s="944"/>
      <c r="CJ70" s="944"/>
      <c r="CK70" s="944"/>
      <c r="CL70" s="945"/>
      <c r="CM70" s="943"/>
      <c r="CN70" s="944"/>
      <c r="CO70" s="944"/>
      <c r="CP70" s="944"/>
      <c r="CQ70" s="945"/>
      <c r="CR70" s="943"/>
      <c r="CS70" s="944"/>
      <c r="CT70" s="944"/>
      <c r="CU70" s="944"/>
      <c r="CV70" s="945"/>
      <c r="CW70" s="943"/>
      <c r="CX70" s="944"/>
      <c r="CY70" s="944"/>
      <c r="CZ70" s="944"/>
      <c r="DA70" s="945"/>
      <c r="DB70" s="943"/>
      <c r="DC70" s="944"/>
      <c r="DD70" s="944"/>
      <c r="DE70" s="944"/>
      <c r="DF70" s="945"/>
      <c r="DG70" s="943"/>
      <c r="DH70" s="944"/>
      <c r="DI70" s="944"/>
      <c r="DJ70" s="944"/>
      <c r="DK70" s="945"/>
      <c r="DL70" s="943"/>
      <c r="DM70" s="944"/>
      <c r="DN70" s="944"/>
      <c r="DO70" s="944"/>
      <c r="DP70" s="945"/>
      <c r="DQ70" s="943"/>
      <c r="DR70" s="944"/>
      <c r="DS70" s="944"/>
      <c r="DT70" s="944"/>
      <c r="DU70" s="945"/>
      <c r="DV70" s="932"/>
      <c r="DW70" s="933"/>
      <c r="DX70" s="933"/>
      <c r="DY70" s="933"/>
      <c r="DZ70" s="934"/>
      <c r="EA70" s="212"/>
    </row>
    <row r="71" spans="1:131" ht="26.25" customHeight="1" x14ac:dyDescent="0.2">
      <c r="A71" s="220">
        <v>4</v>
      </c>
      <c r="B71" s="961" t="s">
        <v>551</v>
      </c>
      <c r="C71" s="962"/>
      <c r="D71" s="962"/>
      <c r="E71" s="962"/>
      <c r="F71" s="962"/>
      <c r="G71" s="962"/>
      <c r="H71" s="962"/>
      <c r="I71" s="962"/>
      <c r="J71" s="962"/>
      <c r="K71" s="962"/>
      <c r="L71" s="962"/>
      <c r="M71" s="962"/>
      <c r="N71" s="962"/>
      <c r="O71" s="962"/>
      <c r="P71" s="963"/>
      <c r="Q71" s="964">
        <v>4539</v>
      </c>
      <c r="R71" s="958"/>
      <c r="S71" s="958"/>
      <c r="T71" s="958"/>
      <c r="U71" s="958"/>
      <c r="V71" s="958">
        <v>4239</v>
      </c>
      <c r="W71" s="958"/>
      <c r="X71" s="958"/>
      <c r="Y71" s="958"/>
      <c r="Z71" s="958"/>
      <c r="AA71" s="958">
        <v>300</v>
      </c>
      <c r="AB71" s="958"/>
      <c r="AC71" s="958"/>
      <c r="AD71" s="958"/>
      <c r="AE71" s="958"/>
      <c r="AF71" s="958">
        <v>300</v>
      </c>
      <c r="AG71" s="958"/>
      <c r="AH71" s="958"/>
      <c r="AI71" s="958"/>
      <c r="AJ71" s="958"/>
      <c r="AK71" s="958" t="s">
        <v>555</v>
      </c>
      <c r="AL71" s="958"/>
      <c r="AM71" s="958"/>
      <c r="AN71" s="958"/>
      <c r="AO71" s="958"/>
      <c r="AP71" s="958" t="s">
        <v>555</v>
      </c>
      <c r="AQ71" s="958"/>
      <c r="AR71" s="958"/>
      <c r="AS71" s="958"/>
      <c r="AT71" s="958"/>
      <c r="AU71" s="958" t="s">
        <v>555</v>
      </c>
      <c r="AV71" s="958"/>
      <c r="AW71" s="958"/>
      <c r="AX71" s="958"/>
      <c r="AY71" s="958"/>
      <c r="AZ71" s="959"/>
      <c r="BA71" s="959"/>
      <c r="BB71" s="959"/>
      <c r="BC71" s="959"/>
      <c r="BD71" s="960"/>
      <c r="BE71" s="223"/>
      <c r="BF71" s="223"/>
      <c r="BG71" s="223"/>
      <c r="BH71" s="223"/>
      <c r="BI71" s="223"/>
      <c r="BJ71" s="223"/>
      <c r="BK71" s="223"/>
      <c r="BL71" s="223"/>
      <c r="BM71" s="223"/>
      <c r="BN71" s="223"/>
      <c r="BO71" s="223"/>
      <c r="BP71" s="223"/>
      <c r="BQ71" s="220">
        <v>65</v>
      </c>
      <c r="BR71" s="225"/>
      <c r="BS71" s="932"/>
      <c r="BT71" s="933"/>
      <c r="BU71" s="933"/>
      <c r="BV71" s="933"/>
      <c r="BW71" s="933"/>
      <c r="BX71" s="933"/>
      <c r="BY71" s="933"/>
      <c r="BZ71" s="933"/>
      <c r="CA71" s="933"/>
      <c r="CB71" s="933"/>
      <c r="CC71" s="933"/>
      <c r="CD71" s="933"/>
      <c r="CE71" s="933"/>
      <c r="CF71" s="933"/>
      <c r="CG71" s="942"/>
      <c r="CH71" s="943"/>
      <c r="CI71" s="944"/>
      <c r="CJ71" s="944"/>
      <c r="CK71" s="944"/>
      <c r="CL71" s="945"/>
      <c r="CM71" s="943"/>
      <c r="CN71" s="944"/>
      <c r="CO71" s="944"/>
      <c r="CP71" s="944"/>
      <c r="CQ71" s="945"/>
      <c r="CR71" s="943"/>
      <c r="CS71" s="944"/>
      <c r="CT71" s="944"/>
      <c r="CU71" s="944"/>
      <c r="CV71" s="945"/>
      <c r="CW71" s="943"/>
      <c r="CX71" s="944"/>
      <c r="CY71" s="944"/>
      <c r="CZ71" s="944"/>
      <c r="DA71" s="945"/>
      <c r="DB71" s="943"/>
      <c r="DC71" s="944"/>
      <c r="DD71" s="944"/>
      <c r="DE71" s="944"/>
      <c r="DF71" s="945"/>
      <c r="DG71" s="943"/>
      <c r="DH71" s="944"/>
      <c r="DI71" s="944"/>
      <c r="DJ71" s="944"/>
      <c r="DK71" s="945"/>
      <c r="DL71" s="943"/>
      <c r="DM71" s="944"/>
      <c r="DN71" s="944"/>
      <c r="DO71" s="944"/>
      <c r="DP71" s="945"/>
      <c r="DQ71" s="943"/>
      <c r="DR71" s="944"/>
      <c r="DS71" s="944"/>
      <c r="DT71" s="944"/>
      <c r="DU71" s="945"/>
      <c r="DV71" s="932"/>
      <c r="DW71" s="933"/>
      <c r="DX71" s="933"/>
      <c r="DY71" s="933"/>
      <c r="DZ71" s="934"/>
      <c r="EA71" s="212"/>
    </row>
    <row r="72" spans="1:131" ht="26.25" customHeight="1" x14ac:dyDescent="0.2">
      <c r="A72" s="220">
        <v>5</v>
      </c>
      <c r="B72" s="961" t="s">
        <v>552</v>
      </c>
      <c r="C72" s="962"/>
      <c r="D72" s="962"/>
      <c r="E72" s="962"/>
      <c r="F72" s="962"/>
      <c r="G72" s="962"/>
      <c r="H72" s="962"/>
      <c r="I72" s="962"/>
      <c r="J72" s="962"/>
      <c r="K72" s="962"/>
      <c r="L72" s="962"/>
      <c r="M72" s="962"/>
      <c r="N72" s="962"/>
      <c r="O72" s="962"/>
      <c r="P72" s="963"/>
      <c r="Q72" s="964">
        <v>625</v>
      </c>
      <c r="R72" s="958"/>
      <c r="S72" s="958"/>
      <c r="T72" s="958"/>
      <c r="U72" s="958"/>
      <c r="V72" s="958">
        <v>590</v>
      </c>
      <c r="W72" s="958"/>
      <c r="X72" s="958"/>
      <c r="Y72" s="958"/>
      <c r="Z72" s="958"/>
      <c r="AA72" s="958">
        <v>35</v>
      </c>
      <c r="AB72" s="958"/>
      <c r="AC72" s="958"/>
      <c r="AD72" s="958"/>
      <c r="AE72" s="958"/>
      <c r="AF72" s="958">
        <v>35</v>
      </c>
      <c r="AG72" s="958"/>
      <c r="AH72" s="958"/>
      <c r="AI72" s="958"/>
      <c r="AJ72" s="958"/>
      <c r="AK72" s="958">
        <v>40</v>
      </c>
      <c r="AL72" s="958"/>
      <c r="AM72" s="958"/>
      <c r="AN72" s="958"/>
      <c r="AO72" s="958"/>
      <c r="AP72" s="958" t="s">
        <v>555</v>
      </c>
      <c r="AQ72" s="958"/>
      <c r="AR72" s="958"/>
      <c r="AS72" s="958"/>
      <c r="AT72" s="958"/>
      <c r="AU72" s="958" t="s">
        <v>555</v>
      </c>
      <c r="AV72" s="958"/>
      <c r="AW72" s="958"/>
      <c r="AX72" s="958"/>
      <c r="AY72" s="958"/>
      <c r="AZ72" s="959"/>
      <c r="BA72" s="959"/>
      <c r="BB72" s="959"/>
      <c r="BC72" s="959"/>
      <c r="BD72" s="960"/>
      <c r="BE72" s="223"/>
      <c r="BF72" s="223"/>
      <c r="BG72" s="223"/>
      <c r="BH72" s="223"/>
      <c r="BI72" s="223"/>
      <c r="BJ72" s="223"/>
      <c r="BK72" s="223"/>
      <c r="BL72" s="223"/>
      <c r="BM72" s="223"/>
      <c r="BN72" s="223"/>
      <c r="BO72" s="223"/>
      <c r="BP72" s="223"/>
      <c r="BQ72" s="220">
        <v>66</v>
      </c>
      <c r="BR72" s="225"/>
      <c r="BS72" s="932"/>
      <c r="BT72" s="933"/>
      <c r="BU72" s="933"/>
      <c r="BV72" s="933"/>
      <c r="BW72" s="933"/>
      <c r="BX72" s="933"/>
      <c r="BY72" s="933"/>
      <c r="BZ72" s="933"/>
      <c r="CA72" s="933"/>
      <c r="CB72" s="933"/>
      <c r="CC72" s="933"/>
      <c r="CD72" s="933"/>
      <c r="CE72" s="933"/>
      <c r="CF72" s="933"/>
      <c r="CG72" s="942"/>
      <c r="CH72" s="943"/>
      <c r="CI72" s="944"/>
      <c r="CJ72" s="944"/>
      <c r="CK72" s="944"/>
      <c r="CL72" s="945"/>
      <c r="CM72" s="943"/>
      <c r="CN72" s="944"/>
      <c r="CO72" s="944"/>
      <c r="CP72" s="944"/>
      <c r="CQ72" s="945"/>
      <c r="CR72" s="943"/>
      <c r="CS72" s="944"/>
      <c r="CT72" s="944"/>
      <c r="CU72" s="944"/>
      <c r="CV72" s="945"/>
      <c r="CW72" s="943"/>
      <c r="CX72" s="944"/>
      <c r="CY72" s="944"/>
      <c r="CZ72" s="944"/>
      <c r="DA72" s="945"/>
      <c r="DB72" s="943"/>
      <c r="DC72" s="944"/>
      <c r="DD72" s="944"/>
      <c r="DE72" s="944"/>
      <c r="DF72" s="945"/>
      <c r="DG72" s="943"/>
      <c r="DH72" s="944"/>
      <c r="DI72" s="944"/>
      <c r="DJ72" s="944"/>
      <c r="DK72" s="945"/>
      <c r="DL72" s="943"/>
      <c r="DM72" s="944"/>
      <c r="DN72" s="944"/>
      <c r="DO72" s="944"/>
      <c r="DP72" s="945"/>
      <c r="DQ72" s="943"/>
      <c r="DR72" s="944"/>
      <c r="DS72" s="944"/>
      <c r="DT72" s="944"/>
      <c r="DU72" s="945"/>
      <c r="DV72" s="932"/>
      <c r="DW72" s="933"/>
      <c r="DX72" s="933"/>
      <c r="DY72" s="933"/>
      <c r="DZ72" s="934"/>
      <c r="EA72" s="212"/>
    </row>
    <row r="73" spans="1:131" ht="26.25" customHeight="1" x14ac:dyDescent="0.2">
      <c r="A73" s="220">
        <v>6</v>
      </c>
      <c r="B73" s="961" t="s">
        <v>553</v>
      </c>
      <c r="C73" s="962"/>
      <c r="D73" s="962"/>
      <c r="E73" s="962"/>
      <c r="F73" s="962"/>
      <c r="G73" s="962"/>
      <c r="H73" s="962"/>
      <c r="I73" s="962"/>
      <c r="J73" s="962"/>
      <c r="K73" s="962"/>
      <c r="L73" s="962"/>
      <c r="M73" s="962"/>
      <c r="N73" s="962"/>
      <c r="O73" s="962"/>
      <c r="P73" s="963"/>
      <c r="Q73" s="964">
        <v>532</v>
      </c>
      <c r="R73" s="958"/>
      <c r="S73" s="958"/>
      <c r="T73" s="958"/>
      <c r="U73" s="958"/>
      <c r="V73" s="958">
        <v>521</v>
      </c>
      <c r="W73" s="958"/>
      <c r="X73" s="958"/>
      <c r="Y73" s="958"/>
      <c r="Z73" s="958"/>
      <c r="AA73" s="958">
        <v>11</v>
      </c>
      <c r="AB73" s="958"/>
      <c r="AC73" s="958"/>
      <c r="AD73" s="958"/>
      <c r="AE73" s="958"/>
      <c r="AF73" s="958">
        <v>11</v>
      </c>
      <c r="AG73" s="958"/>
      <c r="AH73" s="958"/>
      <c r="AI73" s="958"/>
      <c r="AJ73" s="958"/>
      <c r="AK73" s="958" t="s">
        <v>555</v>
      </c>
      <c r="AL73" s="958"/>
      <c r="AM73" s="958"/>
      <c r="AN73" s="958"/>
      <c r="AO73" s="958"/>
      <c r="AP73" s="958">
        <v>68</v>
      </c>
      <c r="AQ73" s="958"/>
      <c r="AR73" s="958"/>
      <c r="AS73" s="958"/>
      <c r="AT73" s="958"/>
      <c r="AU73" s="958" t="s">
        <v>555</v>
      </c>
      <c r="AV73" s="958"/>
      <c r="AW73" s="958"/>
      <c r="AX73" s="958"/>
      <c r="AY73" s="958"/>
      <c r="AZ73" s="959"/>
      <c r="BA73" s="959"/>
      <c r="BB73" s="959"/>
      <c r="BC73" s="959"/>
      <c r="BD73" s="960"/>
      <c r="BE73" s="223"/>
      <c r="BF73" s="223"/>
      <c r="BG73" s="223"/>
      <c r="BH73" s="223"/>
      <c r="BI73" s="223"/>
      <c r="BJ73" s="223"/>
      <c r="BK73" s="223"/>
      <c r="BL73" s="223"/>
      <c r="BM73" s="223"/>
      <c r="BN73" s="223"/>
      <c r="BO73" s="223"/>
      <c r="BP73" s="223"/>
      <c r="BQ73" s="220">
        <v>67</v>
      </c>
      <c r="BR73" s="225"/>
      <c r="BS73" s="932"/>
      <c r="BT73" s="933"/>
      <c r="BU73" s="933"/>
      <c r="BV73" s="933"/>
      <c r="BW73" s="933"/>
      <c r="BX73" s="933"/>
      <c r="BY73" s="933"/>
      <c r="BZ73" s="933"/>
      <c r="CA73" s="933"/>
      <c r="CB73" s="933"/>
      <c r="CC73" s="933"/>
      <c r="CD73" s="933"/>
      <c r="CE73" s="933"/>
      <c r="CF73" s="933"/>
      <c r="CG73" s="942"/>
      <c r="CH73" s="943"/>
      <c r="CI73" s="944"/>
      <c r="CJ73" s="944"/>
      <c r="CK73" s="944"/>
      <c r="CL73" s="945"/>
      <c r="CM73" s="943"/>
      <c r="CN73" s="944"/>
      <c r="CO73" s="944"/>
      <c r="CP73" s="944"/>
      <c r="CQ73" s="945"/>
      <c r="CR73" s="943"/>
      <c r="CS73" s="944"/>
      <c r="CT73" s="944"/>
      <c r="CU73" s="944"/>
      <c r="CV73" s="945"/>
      <c r="CW73" s="943"/>
      <c r="CX73" s="944"/>
      <c r="CY73" s="944"/>
      <c r="CZ73" s="944"/>
      <c r="DA73" s="945"/>
      <c r="DB73" s="943"/>
      <c r="DC73" s="944"/>
      <c r="DD73" s="944"/>
      <c r="DE73" s="944"/>
      <c r="DF73" s="945"/>
      <c r="DG73" s="943"/>
      <c r="DH73" s="944"/>
      <c r="DI73" s="944"/>
      <c r="DJ73" s="944"/>
      <c r="DK73" s="945"/>
      <c r="DL73" s="943"/>
      <c r="DM73" s="944"/>
      <c r="DN73" s="944"/>
      <c r="DO73" s="944"/>
      <c r="DP73" s="945"/>
      <c r="DQ73" s="943"/>
      <c r="DR73" s="944"/>
      <c r="DS73" s="944"/>
      <c r="DT73" s="944"/>
      <c r="DU73" s="945"/>
      <c r="DV73" s="932"/>
      <c r="DW73" s="933"/>
      <c r="DX73" s="933"/>
      <c r="DY73" s="933"/>
      <c r="DZ73" s="934"/>
      <c r="EA73" s="212"/>
    </row>
    <row r="74" spans="1:131" ht="26.25" customHeight="1" x14ac:dyDescent="0.2">
      <c r="A74" s="220">
        <v>7</v>
      </c>
      <c r="B74" s="961" t="s">
        <v>554</v>
      </c>
      <c r="C74" s="962"/>
      <c r="D74" s="962"/>
      <c r="E74" s="962"/>
      <c r="F74" s="962"/>
      <c r="G74" s="962"/>
      <c r="H74" s="962"/>
      <c r="I74" s="962"/>
      <c r="J74" s="962"/>
      <c r="K74" s="962"/>
      <c r="L74" s="962"/>
      <c r="M74" s="962"/>
      <c r="N74" s="962"/>
      <c r="O74" s="962"/>
      <c r="P74" s="963"/>
      <c r="Q74" s="964">
        <v>2427</v>
      </c>
      <c r="R74" s="958"/>
      <c r="S74" s="958"/>
      <c r="T74" s="958"/>
      <c r="U74" s="958"/>
      <c r="V74" s="958">
        <v>2399</v>
      </c>
      <c r="W74" s="958"/>
      <c r="X74" s="958"/>
      <c r="Y74" s="958"/>
      <c r="Z74" s="958"/>
      <c r="AA74" s="958">
        <v>27</v>
      </c>
      <c r="AB74" s="958"/>
      <c r="AC74" s="958"/>
      <c r="AD74" s="958"/>
      <c r="AE74" s="958"/>
      <c r="AF74" s="958">
        <v>27</v>
      </c>
      <c r="AG74" s="958"/>
      <c r="AH74" s="958"/>
      <c r="AI74" s="958"/>
      <c r="AJ74" s="958"/>
      <c r="AK74" s="958">
        <v>296</v>
      </c>
      <c r="AL74" s="958"/>
      <c r="AM74" s="958"/>
      <c r="AN74" s="958"/>
      <c r="AO74" s="958"/>
      <c r="AP74" s="958">
        <v>852</v>
      </c>
      <c r="AQ74" s="958"/>
      <c r="AR74" s="958"/>
      <c r="AS74" s="958"/>
      <c r="AT74" s="958"/>
      <c r="AU74" s="958">
        <v>86</v>
      </c>
      <c r="AV74" s="958"/>
      <c r="AW74" s="958"/>
      <c r="AX74" s="958"/>
      <c r="AY74" s="958"/>
      <c r="AZ74" s="959"/>
      <c r="BA74" s="959"/>
      <c r="BB74" s="959"/>
      <c r="BC74" s="959"/>
      <c r="BD74" s="960"/>
      <c r="BE74" s="223"/>
      <c r="BF74" s="223"/>
      <c r="BG74" s="223"/>
      <c r="BH74" s="223"/>
      <c r="BI74" s="223"/>
      <c r="BJ74" s="223"/>
      <c r="BK74" s="223"/>
      <c r="BL74" s="223"/>
      <c r="BM74" s="223"/>
      <c r="BN74" s="223"/>
      <c r="BO74" s="223"/>
      <c r="BP74" s="223"/>
      <c r="BQ74" s="220">
        <v>68</v>
      </c>
      <c r="BR74" s="225"/>
      <c r="BS74" s="932"/>
      <c r="BT74" s="933"/>
      <c r="BU74" s="933"/>
      <c r="BV74" s="933"/>
      <c r="BW74" s="933"/>
      <c r="BX74" s="933"/>
      <c r="BY74" s="933"/>
      <c r="BZ74" s="933"/>
      <c r="CA74" s="933"/>
      <c r="CB74" s="933"/>
      <c r="CC74" s="933"/>
      <c r="CD74" s="933"/>
      <c r="CE74" s="933"/>
      <c r="CF74" s="933"/>
      <c r="CG74" s="942"/>
      <c r="CH74" s="943"/>
      <c r="CI74" s="944"/>
      <c r="CJ74" s="944"/>
      <c r="CK74" s="944"/>
      <c r="CL74" s="945"/>
      <c r="CM74" s="943"/>
      <c r="CN74" s="944"/>
      <c r="CO74" s="944"/>
      <c r="CP74" s="944"/>
      <c r="CQ74" s="945"/>
      <c r="CR74" s="943"/>
      <c r="CS74" s="944"/>
      <c r="CT74" s="944"/>
      <c r="CU74" s="944"/>
      <c r="CV74" s="945"/>
      <c r="CW74" s="943"/>
      <c r="CX74" s="944"/>
      <c r="CY74" s="944"/>
      <c r="CZ74" s="944"/>
      <c r="DA74" s="945"/>
      <c r="DB74" s="943"/>
      <c r="DC74" s="944"/>
      <c r="DD74" s="944"/>
      <c r="DE74" s="944"/>
      <c r="DF74" s="945"/>
      <c r="DG74" s="943"/>
      <c r="DH74" s="944"/>
      <c r="DI74" s="944"/>
      <c r="DJ74" s="944"/>
      <c r="DK74" s="945"/>
      <c r="DL74" s="943"/>
      <c r="DM74" s="944"/>
      <c r="DN74" s="944"/>
      <c r="DO74" s="944"/>
      <c r="DP74" s="945"/>
      <c r="DQ74" s="943"/>
      <c r="DR74" s="944"/>
      <c r="DS74" s="944"/>
      <c r="DT74" s="944"/>
      <c r="DU74" s="945"/>
      <c r="DV74" s="932"/>
      <c r="DW74" s="933"/>
      <c r="DX74" s="933"/>
      <c r="DY74" s="933"/>
      <c r="DZ74" s="934"/>
      <c r="EA74" s="212"/>
    </row>
    <row r="75" spans="1:131" ht="26.25" customHeight="1" x14ac:dyDescent="0.2">
      <c r="A75" s="220">
        <v>8</v>
      </c>
      <c r="B75" s="961"/>
      <c r="C75" s="962"/>
      <c r="D75" s="962"/>
      <c r="E75" s="962"/>
      <c r="F75" s="962"/>
      <c r="G75" s="962"/>
      <c r="H75" s="962"/>
      <c r="I75" s="962"/>
      <c r="J75" s="962"/>
      <c r="K75" s="962"/>
      <c r="L75" s="962"/>
      <c r="M75" s="962"/>
      <c r="N75" s="962"/>
      <c r="O75" s="962"/>
      <c r="P75" s="963"/>
      <c r="Q75" s="965"/>
      <c r="R75" s="966"/>
      <c r="S75" s="966"/>
      <c r="T75" s="966"/>
      <c r="U75" s="967"/>
      <c r="V75" s="968"/>
      <c r="W75" s="966"/>
      <c r="X75" s="966"/>
      <c r="Y75" s="966"/>
      <c r="Z75" s="967"/>
      <c r="AA75" s="968"/>
      <c r="AB75" s="966"/>
      <c r="AC75" s="966"/>
      <c r="AD75" s="966"/>
      <c r="AE75" s="967"/>
      <c r="AF75" s="968"/>
      <c r="AG75" s="966"/>
      <c r="AH75" s="966"/>
      <c r="AI75" s="966"/>
      <c r="AJ75" s="967"/>
      <c r="AK75" s="968"/>
      <c r="AL75" s="966"/>
      <c r="AM75" s="966"/>
      <c r="AN75" s="966"/>
      <c r="AO75" s="967"/>
      <c r="AP75" s="968"/>
      <c r="AQ75" s="966"/>
      <c r="AR75" s="966"/>
      <c r="AS75" s="966"/>
      <c r="AT75" s="967"/>
      <c r="AU75" s="968"/>
      <c r="AV75" s="966"/>
      <c r="AW75" s="966"/>
      <c r="AX75" s="966"/>
      <c r="AY75" s="967"/>
      <c r="AZ75" s="959"/>
      <c r="BA75" s="959"/>
      <c r="BB75" s="959"/>
      <c r="BC75" s="959"/>
      <c r="BD75" s="960"/>
      <c r="BE75" s="223"/>
      <c r="BF75" s="223"/>
      <c r="BG75" s="223"/>
      <c r="BH75" s="223"/>
      <c r="BI75" s="223"/>
      <c r="BJ75" s="223"/>
      <c r="BK75" s="223"/>
      <c r="BL75" s="223"/>
      <c r="BM75" s="223"/>
      <c r="BN75" s="223"/>
      <c r="BO75" s="223"/>
      <c r="BP75" s="223"/>
      <c r="BQ75" s="220">
        <v>69</v>
      </c>
      <c r="BR75" s="225"/>
      <c r="BS75" s="932"/>
      <c r="BT75" s="933"/>
      <c r="BU75" s="933"/>
      <c r="BV75" s="933"/>
      <c r="BW75" s="933"/>
      <c r="BX75" s="933"/>
      <c r="BY75" s="933"/>
      <c r="BZ75" s="933"/>
      <c r="CA75" s="933"/>
      <c r="CB75" s="933"/>
      <c r="CC75" s="933"/>
      <c r="CD75" s="933"/>
      <c r="CE75" s="933"/>
      <c r="CF75" s="933"/>
      <c r="CG75" s="942"/>
      <c r="CH75" s="943"/>
      <c r="CI75" s="944"/>
      <c r="CJ75" s="944"/>
      <c r="CK75" s="944"/>
      <c r="CL75" s="945"/>
      <c r="CM75" s="943"/>
      <c r="CN75" s="944"/>
      <c r="CO75" s="944"/>
      <c r="CP75" s="944"/>
      <c r="CQ75" s="945"/>
      <c r="CR75" s="943"/>
      <c r="CS75" s="944"/>
      <c r="CT75" s="944"/>
      <c r="CU75" s="944"/>
      <c r="CV75" s="945"/>
      <c r="CW75" s="943"/>
      <c r="CX75" s="944"/>
      <c r="CY75" s="944"/>
      <c r="CZ75" s="944"/>
      <c r="DA75" s="945"/>
      <c r="DB75" s="943"/>
      <c r="DC75" s="944"/>
      <c r="DD75" s="944"/>
      <c r="DE75" s="944"/>
      <c r="DF75" s="945"/>
      <c r="DG75" s="943"/>
      <c r="DH75" s="944"/>
      <c r="DI75" s="944"/>
      <c r="DJ75" s="944"/>
      <c r="DK75" s="945"/>
      <c r="DL75" s="943"/>
      <c r="DM75" s="944"/>
      <c r="DN75" s="944"/>
      <c r="DO75" s="944"/>
      <c r="DP75" s="945"/>
      <c r="DQ75" s="943"/>
      <c r="DR75" s="944"/>
      <c r="DS75" s="944"/>
      <c r="DT75" s="944"/>
      <c r="DU75" s="945"/>
      <c r="DV75" s="932"/>
      <c r="DW75" s="933"/>
      <c r="DX75" s="933"/>
      <c r="DY75" s="933"/>
      <c r="DZ75" s="934"/>
      <c r="EA75" s="212"/>
    </row>
    <row r="76" spans="1:131" ht="26.25" customHeight="1" x14ac:dyDescent="0.2">
      <c r="A76" s="220">
        <v>9</v>
      </c>
      <c r="B76" s="961"/>
      <c r="C76" s="962"/>
      <c r="D76" s="962"/>
      <c r="E76" s="962"/>
      <c r="F76" s="962"/>
      <c r="G76" s="962"/>
      <c r="H76" s="962"/>
      <c r="I76" s="962"/>
      <c r="J76" s="962"/>
      <c r="K76" s="962"/>
      <c r="L76" s="962"/>
      <c r="M76" s="962"/>
      <c r="N76" s="962"/>
      <c r="O76" s="962"/>
      <c r="P76" s="963"/>
      <c r="Q76" s="965"/>
      <c r="R76" s="966"/>
      <c r="S76" s="966"/>
      <c r="T76" s="966"/>
      <c r="U76" s="967"/>
      <c r="V76" s="968"/>
      <c r="W76" s="966"/>
      <c r="X76" s="966"/>
      <c r="Y76" s="966"/>
      <c r="Z76" s="967"/>
      <c r="AA76" s="968"/>
      <c r="AB76" s="966"/>
      <c r="AC76" s="966"/>
      <c r="AD76" s="966"/>
      <c r="AE76" s="967"/>
      <c r="AF76" s="968"/>
      <c r="AG76" s="966"/>
      <c r="AH76" s="966"/>
      <c r="AI76" s="966"/>
      <c r="AJ76" s="967"/>
      <c r="AK76" s="968"/>
      <c r="AL76" s="966"/>
      <c r="AM76" s="966"/>
      <c r="AN76" s="966"/>
      <c r="AO76" s="967"/>
      <c r="AP76" s="968"/>
      <c r="AQ76" s="966"/>
      <c r="AR76" s="966"/>
      <c r="AS76" s="966"/>
      <c r="AT76" s="967"/>
      <c r="AU76" s="968"/>
      <c r="AV76" s="966"/>
      <c r="AW76" s="966"/>
      <c r="AX76" s="966"/>
      <c r="AY76" s="967"/>
      <c r="AZ76" s="959"/>
      <c r="BA76" s="959"/>
      <c r="BB76" s="959"/>
      <c r="BC76" s="959"/>
      <c r="BD76" s="960"/>
      <c r="BE76" s="223"/>
      <c r="BF76" s="223"/>
      <c r="BG76" s="223"/>
      <c r="BH76" s="223"/>
      <c r="BI76" s="223"/>
      <c r="BJ76" s="223"/>
      <c r="BK76" s="223"/>
      <c r="BL76" s="223"/>
      <c r="BM76" s="223"/>
      <c r="BN76" s="223"/>
      <c r="BO76" s="223"/>
      <c r="BP76" s="223"/>
      <c r="BQ76" s="220">
        <v>70</v>
      </c>
      <c r="BR76" s="225"/>
      <c r="BS76" s="932"/>
      <c r="BT76" s="933"/>
      <c r="BU76" s="933"/>
      <c r="BV76" s="933"/>
      <c r="BW76" s="933"/>
      <c r="BX76" s="933"/>
      <c r="BY76" s="933"/>
      <c r="BZ76" s="933"/>
      <c r="CA76" s="933"/>
      <c r="CB76" s="933"/>
      <c r="CC76" s="933"/>
      <c r="CD76" s="933"/>
      <c r="CE76" s="933"/>
      <c r="CF76" s="933"/>
      <c r="CG76" s="942"/>
      <c r="CH76" s="943"/>
      <c r="CI76" s="944"/>
      <c r="CJ76" s="944"/>
      <c r="CK76" s="944"/>
      <c r="CL76" s="945"/>
      <c r="CM76" s="943"/>
      <c r="CN76" s="944"/>
      <c r="CO76" s="944"/>
      <c r="CP76" s="944"/>
      <c r="CQ76" s="945"/>
      <c r="CR76" s="943"/>
      <c r="CS76" s="944"/>
      <c r="CT76" s="944"/>
      <c r="CU76" s="944"/>
      <c r="CV76" s="945"/>
      <c r="CW76" s="943"/>
      <c r="CX76" s="944"/>
      <c r="CY76" s="944"/>
      <c r="CZ76" s="944"/>
      <c r="DA76" s="945"/>
      <c r="DB76" s="943"/>
      <c r="DC76" s="944"/>
      <c r="DD76" s="944"/>
      <c r="DE76" s="944"/>
      <c r="DF76" s="945"/>
      <c r="DG76" s="943"/>
      <c r="DH76" s="944"/>
      <c r="DI76" s="944"/>
      <c r="DJ76" s="944"/>
      <c r="DK76" s="945"/>
      <c r="DL76" s="943"/>
      <c r="DM76" s="944"/>
      <c r="DN76" s="944"/>
      <c r="DO76" s="944"/>
      <c r="DP76" s="945"/>
      <c r="DQ76" s="943"/>
      <c r="DR76" s="944"/>
      <c r="DS76" s="944"/>
      <c r="DT76" s="944"/>
      <c r="DU76" s="945"/>
      <c r="DV76" s="932"/>
      <c r="DW76" s="933"/>
      <c r="DX76" s="933"/>
      <c r="DY76" s="933"/>
      <c r="DZ76" s="934"/>
      <c r="EA76" s="212"/>
    </row>
    <row r="77" spans="1:131" ht="26.25" customHeight="1" x14ac:dyDescent="0.2">
      <c r="A77" s="220">
        <v>10</v>
      </c>
      <c r="B77" s="961"/>
      <c r="C77" s="962"/>
      <c r="D77" s="962"/>
      <c r="E77" s="962"/>
      <c r="F77" s="962"/>
      <c r="G77" s="962"/>
      <c r="H77" s="962"/>
      <c r="I77" s="962"/>
      <c r="J77" s="962"/>
      <c r="K77" s="962"/>
      <c r="L77" s="962"/>
      <c r="M77" s="962"/>
      <c r="N77" s="962"/>
      <c r="O77" s="962"/>
      <c r="P77" s="963"/>
      <c r="Q77" s="965"/>
      <c r="R77" s="966"/>
      <c r="S77" s="966"/>
      <c r="T77" s="966"/>
      <c r="U77" s="967"/>
      <c r="V77" s="968"/>
      <c r="W77" s="966"/>
      <c r="X77" s="966"/>
      <c r="Y77" s="966"/>
      <c r="Z77" s="967"/>
      <c r="AA77" s="968"/>
      <c r="AB77" s="966"/>
      <c r="AC77" s="966"/>
      <c r="AD77" s="966"/>
      <c r="AE77" s="967"/>
      <c r="AF77" s="968"/>
      <c r="AG77" s="966"/>
      <c r="AH77" s="966"/>
      <c r="AI77" s="966"/>
      <c r="AJ77" s="967"/>
      <c r="AK77" s="968"/>
      <c r="AL77" s="966"/>
      <c r="AM77" s="966"/>
      <c r="AN77" s="966"/>
      <c r="AO77" s="967"/>
      <c r="AP77" s="968"/>
      <c r="AQ77" s="966"/>
      <c r="AR77" s="966"/>
      <c r="AS77" s="966"/>
      <c r="AT77" s="967"/>
      <c r="AU77" s="968"/>
      <c r="AV77" s="966"/>
      <c r="AW77" s="966"/>
      <c r="AX77" s="966"/>
      <c r="AY77" s="967"/>
      <c r="AZ77" s="959"/>
      <c r="BA77" s="959"/>
      <c r="BB77" s="959"/>
      <c r="BC77" s="959"/>
      <c r="BD77" s="960"/>
      <c r="BE77" s="223"/>
      <c r="BF77" s="223"/>
      <c r="BG77" s="223"/>
      <c r="BH77" s="223"/>
      <c r="BI77" s="223"/>
      <c r="BJ77" s="223"/>
      <c r="BK77" s="223"/>
      <c r="BL77" s="223"/>
      <c r="BM77" s="223"/>
      <c r="BN77" s="223"/>
      <c r="BO77" s="223"/>
      <c r="BP77" s="223"/>
      <c r="BQ77" s="220">
        <v>71</v>
      </c>
      <c r="BR77" s="225"/>
      <c r="BS77" s="932"/>
      <c r="BT77" s="933"/>
      <c r="BU77" s="933"/>
      <c r="BV77" s="933"/>
      <c r="BW77" s="933"/>
      <c r="BX77" s="933"/>
      <c r="BY77" s="933"/>
      <c r="BZ77" s="933"/>
      <c r="CA77" s="933"/>
      <c r="CB77" s="933"/>
      <c r="CC77" s="933"/>
      <c r="CD77" s="933"/>
      <c r="CE77" s="933"/>
      <c r="CF77" s="933"/>
      <c r="CG77" s="942"/>
      <c r="CH77" s="943"/>
      <c r="CI77" s="944"/>
      <c r="CJ77" s="944"/>
      <c r="CK77" s="944"/>
      <c r="CL77" s="945"/>
      <c r="CM77" s="943"/>
      <c r="CN77" s="944"/>
      <c r="CO77" s="944"/>
      <c r="CP77" s="944"/>
      <c r="CQ77" s="945"/>
      <c r="CR77" s="943"/>
      <c r="CS77" s="944"/>
      <c r="CT77" s="944"/>
      <c r="CU77" s="944"/>
      <c r="CV77" s="945"/>
      <c r="CW77" s="943"/>
      <c r="CX77" s="944"/>
      <c r="CY77" s="944"/>
      <c r="CZ77" s="944"/>
      <c r="DA77" s="945"/>
      <c r="DB77" s="943"/>
      <c r="DC77" s="944"/>
      <c r="DD77" s="944"/>
      <c r="DE77" s="944"/>
      <c r="DF77" s="945"/>
      <c r="DG77" s="943"/>
      <c r="DH77" s="944"/>
      <c r="DI77" s="944"/>
      <c r="DJ77" s="944"/>
      <c r="DK77" s="945"/>
      <c r="DL77" s="943"/>
      <c r="DM77" s="944"/>
      <c r="DN77" s="944"/>
      <c r="DO77" s="944"/>
      <c r="DP77" s="945"/>
      <c r="DQ77" s="943"/>
      <c r="DR77" s="944"/>
      <c r="DS77" s="944"/>
      <c r="DT77" s="944"/>
      <c r="DU77" s="945"/>
      <c r="DV77" s="932"/>
      <c r="DW77" s="933"/>
      <c r="DX77" s="933"/>
      <c r="DY77" s="933"/>
      <c r="DZ77" s="934"/>
      <c r="EA77" s="212"/>
    </row>
    <row r="78" spans="1:131" ht="26.25" customHeight="1" x14ac:dyDescent="0.2">
      <c r="A78" s="220">
        <v>11</v>
      </c>
      <c r="B78" s="961"/>
      <c r="C78" s="962"/>
      <c r="D78" s="962"/>
      <c r="E78" s="962"/>
      <c r="F78" s="962"/>
      <c r="G78" s="962"/>
      <c r="H78" s="962"/>
      <c r="I78" s="962"/>
      <c r="J78" s="962"/>
      <c r="K78" s="962"/>
      <c r="L78" s="962"/>
      <c r="M78" s="962"/>
      <c r="N78" s="962"/>
      <c r="O78" s="962"/>
      <c r="P78" s="963"/>
      <c r="Q78" s="964"/>
      <c r="R78" s="958"/>
      <c r="S78" s="958"/>
      <c r="T78" s="958"/>
      <c r="U78" s="958"/>
      <c r="V78" s="958"/>
      <c r="W78" s="958"/>
      <c r="X78" s="958"/>
      <c r="Y78" s="958"/>
      <c r="Z78" s="958"/>
      <c r="AA78" s="958"/>
      <c r="AB78" s="958"/>
      <c r="AC78" s="958"/>
      <c r="AD78" s="958"/>
      <c r="AE78" s="958"/>
      <c r="AF78" s="958"/>
      <c r="AG78" s="958"/>
      <c r="AH78" s="958"/>
      <c r="AI78" s="958"/>
      <c r="AJ78" s="958"/>
      <c r="AK78" s="958"/>
      <c r="AL78" s="958"/>
      <c r="AM78" s="958"/>
      <c r="AN78" s="958"/>
      <c r="AO78" s="958"/>
      <c r="AP78" s="958"/>
      <c r="AQ78" s="958"/>
      <c r="AR78" s="958"/>
      <c r="AS78" s="958"/>
      <c r="AT78" s="958"/>
      <c r="AU78" s="958"/>
      <c r="AV78" s="958"/>
      <c r="AW78" s="958"/>
      <c r="AX78" s="958"/>
      <c r="AY78" s="958"/>
      <c r="AZ78" s="959"/>
      <c r="BA78" s="959"/>
      <c r="BB78" s="959"/>
      <c r="BC78" s="959"/>
      <c r="BD78" s="960"/>
      <c r="BE78" s="223"/>
      <c r="BF78" s="223"/>
      <c r="BG78" s="223"/>
      <c r="BH78" s="223"/>
      <c r="BI78" s="223"/>
      <c r="BJ78" s="212"/>
      <c r="BK78" s="212"/>
      <c r="BL78" s="212"/>
      <c r="BM78" s="212"/>
      <c r="BN78" s="212"/>
      <c r="BO78" s="223"/>
      <c r="BP78" s="223"/>
      <c r="BQ78" s="220">
        <v>72</v>
      </c>
      <c r="BR78" s="225"/>
      <c r="BS78" s="932"/>
      <c r="BT78" s="933"/>
      <c r="BU78" s="933"/>
      <c r="BV78" s="933"/>
      <c r="BW78" s="933"/>
      <c r="BX78" s="933"/>
      <c r="BY78" s="933"/>
      <c r="BZ78" s="933"/>
      <c r="CA78" s="933"/>
      <c r="CB78" s="933"/>
      <c r="CC78" s="933"/>
      <c r="CD78" s="933"/>
      <c r="CE78" s="933"/>
      <c r="CF78" s="933"/>
      <c r="CG78" s="942"/>
      <c r="CH78" s="943"/>
      <c r="CI78" s="944"/>
      <c r="CJ78" s="944"/>
      <c r="CK78" s="944"/>
      <c r="CL78" s="945"/>
      <c r="CM78" s="943"/>
      <c r="CN78" s="944"/>
      <c r="CO78" s="944"/>
      <c r="CP78" s="944"/>
      <c r="CQ78" s="945"/>
      <c r="CR78" s="943"/>
      <c r="CS78" s="944"/>
      <c r="CT78" s="944"/>
      <c r="CU78" s="944"/>
      <c r="CV78" s="945"/>
      <c r="CW78" s="943"/>
      <c r="CX78" s="944"/>
      <c r="CY78" s="944"/>
      <c r="CZ78" s="944"/>
      <c r="DA78" s="945"/>
      <c r="DB78" s="943"/>
      <c r="DC78" s="944"/>
      <c r="DD78" s="944"/>
      <c r="DE78" s="944"/>
      <c r="DF78" s="945"/>
      <c r="DG78" s="943"/>
      <c r="DH78" s="944"/>
      <c r="DI78" s="944"/>
      <c r="DJ78" s="944"/>
      <c r="DK78" s="945"/>
      <c r="DL78" s="943"/>
      <c r="DM78" s="944"/>
      <c r="DN78" s="944"/>
      <c r="DO78" s="944"/>
      <c r="DP78" s="945"/>
      <c r="DQ78" s="943"/>
      <c r="DR78" s="944"/>
      <c r="DS78" s="944"/>
      <c r="DT78" s="944"/>
      <c r="DU78" s="945"/>
      <c r="DV78" s="932"/>
      <c r="DW78" s="933"/>
      <c r="DX78" s="933"/>
      <c r="DY78" s="933"/>
      <c r="DZ78" s="934"/>
      <c r="EA78" s="212"/>
    </row>
    <row r="79" spans="1:131" ht="26.25" customHeight="1" x14ac:dyDescent="0.2">
      <c r="A79" s="220">
        <v>12</v>
      </c>
      <c r="B79" s="961"/>
      <c r="C79" s="962"/>
      <c r="D79" s="962"/>
      <c r="E79" s="962"/>
      <c r="F79" s="962"/>
      <c r="G79" s="962"/>
      <c r="H79" s="962"/>
      <c r="I79" s="962"/>
      <c r="J79" s="962"/>
      <c r="K79" s="962"/>
      <c r="L79" s="962"/>
      <c r="M79" s="962"/>
      <c r="N79" s="962"/>
      <c r="O79" s="962"/>
      <c r="P79" s="963"/>
      <c r="Q79" s="964"/>
      <c r="R79" s="958"/>
      <c r="S79" s="958"/>
      <c r="T79" s="958"/>
      <c r="U79" s="958"/>
      <c r="V79" s="958"/>
      <c r="W79" s="958"/>
      <c r="X79" s="958"/>
      <c r="Y79" s="958"/>
      <c r="Z79" s="958"/>
      <c r="AA79" s="958"/>
      <c r="AB79" s="958"/>
      <c r="AC79" s="958"/>
      <c r="AD79" s="958"/>
      <c r="AE79" s="958"/>
      <c r="AF79" s="958"/>
      <c r="AG79" s="958"/>
      <c r="AH79" s="958"/>
      <c r="AI79" s="958"/>
      <c r="AJ79" s="958"/>
      <c r="AK79" s="958"/>
      <c r="AL79" s="958"/>
      <c r="AM79" s="958"/>
      <c r="AN79" s="958"/>
      <c r="AO79" s="958"/>
      <c r="AP79" s="958"/>
      <c r="AQ79" s="958"/>
      <c r="AR79" s="958"/>
      <c r="AS79" s="958"/>
      <c r="AT79" s="958"/>
      <c r="AU79" s="958"/>
      <c r="AV79" s="958"/>
      <c r="AW79" s="958"/>
      <c r="AX79" s="958"/>
      <c r="AY79" s="958"/>
      <c r="AZ79" s="959"/>
      <c r="BA79" s="959"/>
      <c r="BB79" s="959"/>
      <c r="BC79" s="959"/>
      <c r="BD79" s="960"/>
      <c r="BE79" s="223"/>
      <c r="BF79" s="223"/>
      <c r="BG79" s="223"/>
      <c r="BH79" s="223"/>
      <c r="BI79" s="223"/>
      <c r="BJ79" s="212"/>
      <c r="BK79" s="212"/>
      <c r="BL79" s="212"/>
      <c r="BM79" s="212"/>
      <c r="BN79" s="212"/>
      <c r="BO79" s="223"/>
      <c r="BP79" s="223"/>
      <c r="BQ79" s="220">
        <v>73</v>
      </c>
      <c r="BR79" s="225"/>
      <c r="BS79" s="932"/>
      <c r="BT79" s="933"/>
      <c r="BU79" s="933"/>
      <c r="BV79" s="933"/>
      <c r="BW79" s="933"/>
      <c r="BX79" s="933"/>
      <c r="BY79" s="933"/>
      <c r="BZ79" s="933"/>
      <c r="CA79" s="933"/>
      <c r="CB79" s="933"/>
      <c r="CC79" s="933"/>
      <c r="CD79" s="933"/>
      <c r="CE79" s="933"/>
      <c r="CF79" s="933"/>
      <c r="CG79" s="942"/>
      <c r="CH79" s="943"/>
      <c r="CI79" s="944"/>
      <c r="CJ79" s="944"/>
      <c r="CK79" s="944"/>
      <c r="CL79" s="945"/>
      <c r="CM79" s="943"/>
      <c r="CN79" s="944"/>
      <c r="CO79" s="944"/>
      <c r="CP79" s="944"/>
      <c r="CQ79" s="945"/>
      <c r="CR79" s="943"/>
      <c r="CS79" s="944"/>
      <c r="CT79" s="944"/>
      <c r="CU79" s="944"/>
      <c r="CV79" s="945"/>
      <c r="CW79" s="943"/>
      <c r="CX79" s="944"/>
      <c r="CY79" s="944"/>
      <c r="CZ79" s="944"/>
      <c r="DA79" s="945"/>
      <c r="DB79" s="943"/>
      <c r="DC79" s="944"/>
      <c r="DD79" s="944"/>
      <c r="DE79" s="944"/>
      <c r="DF79" s="945"/>
      <c r="DG79" s="943"/>
      <c r="DH79" s="944"/>
      <c r="DI79" s="944"/>
      <c r="DJ79" s="944"/>
      <c r="DK79" s="945"/>
      <c r="DL79" s="943"/>
      <c r="DM79" s="944"/>
      <c r="DN79" s="944"/>
      <c r="DO79" s="944"/>
      <c r="DP79" s="945"/>
      <c r="DQ79" s="943"/>
      <c r="DR79" s="944"/>
      <c r="DS79" s="944"/>
      <c r="DT79" s="944"/>
      <c r="DU79" s="945"/>
      <c r="DV79" s="932"/>
      <c r="DW79" s="933"/>
      <c r="DX79" s="933"/>
      <c r="DY79" s="933"/>
      <c r="DZ79" s="934"/>
      <c r="EA79" s="212"/>
    </row>
    <row r="80" spans="1:131" ht="26.25" customHeight="1" x14ac:dyDescent="0.2">
      <c r="A80" s="220">
        <v>13</v>
      </c>
      <c r="B80" s="961"/>
      <c r="C80" s="962"/>
      <c r="D80" s="962"/>
      <c r="E80" s="962"/>
      <c r="F80" s="962"/>
      <c r="G80" s="962"/>
      <c r="H80" s="962"/>
      <c r="I80" s="962"/>
      <c r="J80" s="962"/>
      <c r="K80" s="962"/>
      <c r="L80" s="962"/>
      <c r="M80" s="962"/>
      <c r="N80" s="962"/>
      <c r="O80" s="962"/>
      <c r="P80" s="963"/>
      <c r="Q80" s="964"/>
      <c r="R80" s="958"/>
      <c r="S80" s="958"/>
      <c r="T80" s="958"/>
      <c r="U80" s="958"/>
      <c r="V80" s="958"/>
      <c r="W80" s="958"/>
      <c r="X80" s="958"/>
      <c r="Y80" s="958"/>
      <c r="Z80" s="958"/>
      <c r="AA80" s="958"/>
      <c r="AB80" s="958"/>
      <c r="AC80" s="958"/>
      <c r="AD80" s="958"/>
      <c r="AE80" s="958"/>
      <c r="AF80" s="958"/>
      <c r="AG80" s="958"/>
      <c r="AH80" s="958"/>
      <c r="AI80" s="958"/>
      <c r="AJ80" s="958"/>
      <c r="AK80" s="958"/>
      <c r="AL80" s="958"/>
      <c r="AM80" s="958"/>
      <c r="AN80" s="958"/>
      <c r="AO80" s="958"/>
      <c r="AP80" s="958"/>
      <c r="AQ80" s="958"/>
      <c r="AR80" s="958"/>
      <c r="AS80" s="958"/>
      <c r="AT80" s="958"/>
      <c r="AU80" s="958"/>
      <c r="AV80" s="958"/>
      <c r="AW80" s="958"/>
      <c r="AX80" s="958"/>
      <c r="AY80" s="958"/>
      <c r="AZ80" s="959"/>
      <c r="BA80" s="959"/>
      <c r="BB80" s="959"/>
      <c r="BC80" s="959"/>
      <c r="BD80" s="960"/>
      <c r="BE80" s="223"/>
      <c r="BF80" s="223"/>
      <c r="BG80" s="223"/>
      <c r="BH80" s="223"/>
      <c r="BI80" s="223"/>
      <c r="BJ80" s="223"/>
      <c r="BK80" s="223"/>
      <c r="BL80" s="223"/>
      <c r="BM80" s="223"/>
      <c r="BN80" s="223"/>
      <c r="BO80" s="223"/>
      <c r="BP80" s="223"/>
      <c r="BQ80" s="220">
        <v>74</v>
      </c>
      <c r="BR80" s="225"/>
      <c r="BS80" s="932"/>
      <c r="BT80" s="933"/>
      <c r="BU80" s="933"/>
      <c r="BV80" s="933"/>
      <c r="BW80" s="933"/>
      <c r="BX80" s="933"/>
      <c r="BY80" s="933"/>
      <c r="BZ80" s="933"/>
      <c r="CA80" s="933"/>
      <c r="CB80" s="933"/>
      <c r="CC80" s="933"/>
      <c r="CD80" s="933"/>
      <c r="CE80" s="933"/>
      <c r="CF80" s="933"/>
      <c r="CG80" s="942"/>
      <c r="CH80" s="943"/>
      <c r="CI80" s="944"/>
      <c r="CJ80" s="944"/>
      <c r="CK80" s="944"/>
      <c r="CL80" s="945"/>
      <c r="CM80" s="943"/>
      <c r="CN80" s="944"/>
      <c r="CO80" s="944"/>
      <c r="CP80" s="944"/>
      <c r="CQ80" s="945"/>
      <c r="CR80" s="943"/>
      <c r="CS80" s="944"/>
      <c r="CT80" s="944"/>
      <c r="CU80" s="944"/>
      <c r="CV80" s="945"/>
      <c r="CW80" s="943"/>
      <c r="CX80" s="944"/>
      <c r="CY80" s="944"/>
      <c r="CZ80" s="944"/>
      <c r="DA80" s="945"/>
      <c r="DB80" s="943"/>
      <c r="DC80" s="944"/>
      <c r="DD80" s="944"/>
      <c r="DE80" s="944"/>
      <c r="DF80" s="945"/>
      <c r="DG80" s="943"/>
      <c r="DH80" s="944"/>
      <c r="DI80" s="944"/>
      <c r="DJ80" s="944"/>
      <c r="DK80" s="945"/>
      <c r="DL80" s="943"/>
      <c r="DM80" s="944"/>
      <c r="DN80" s="944"/>
      <c r="DO80" s="944"/>
      <c r="DP80" s="945"/>
      <c r="DQ80" s="943"/>
      <c r="DR80" s="944"/>
      <c r="DS80" s="944"/>
      <c r="DT80" s="944"/>
      <c r="DU80" s="945"/>
      <c r="DV80" s="932"/>
      <c r="DW80" s="933"/>
      <c r="DX80" s="933"/>
      <c r="DY80" s="933"/>
      <c r="DZ80" s="934"/>
      <c r="EA80" s="212"/>
    </row>
    <row r="81" spans="1:131" ht="26.25" customHeight="1" x14ac:dyDescent="0.2">
      <c r="A81" s="220">
        <v>14</v>
      </c>
      <c r="B81" s="961"/>
      <c r="C81" s="962"/>
      <c r="D81" s="962"/>
      <c r="E81" s="962"/>
      <c r="F81" s="962"/>
      <c r="G81" s="962"/>
      <c r="H81" s="962"/>
      <c r="I81" s="962"/>
      <c r="J81" s="962"/>
      <c r="K81" s="962"/>
      <c r="L81" s="962"/>
      <c r="M81" s="962"/>
      <c r="N81" s="962"/>
      <c r="O81" s="962"/>
      <c r="P81" s="963"/>
      <c r="Q81" s="964"/>
      <c r="R81" s="958"/>
      <c r="S81" s="958"/>
      <c r="T81" s="958"/>
      <c r="U81" s="958"/>
      <c r="V81" s="958"/>
      <c r="W81" s="958"/>
      <c r="X81" s="958"/>
      <c r="Y81" s="958"/>
      <c r="Z81" s="958"/>
      <c r="AA81" s="958"/>
      <c r="AB81" s="958"/>
      <c r="AC81" s="958"/>
      <c r="AD81" s="958"/>
      <c r="AE81" s="958"/>
      <c r="AF81" s="958"/>
      <c r="AG81" s="958"/>
      <c r="AH81" s="958"/>
      <c r="AI81" s="958"/>
      <c r="AJ81" s="958"/>
      <c r="AK81" s="958"/>
      <c r="AL81" s="958"/>
      <c r="AM81" s="958"/>
      <c r="AN81" s="958"/>
      <c r="AO81" s="958"/>
      <c r="AP81" s="958"/>
      <c r="AQ81" s="958"/>
      <c r="AR81" s="958"/>
      <c r="AS81" s="958"/>
      <c r="AT81" s="958"/>
      <c r="AU81" s="958"/>
      <c r="AV81" s="958"/>
      <c r="AW81" s="958"/>
      <c r="AX81" s="958"/>
      <c r="AY81" s="958"/>
      <c r="AZ81" s="959"/>
      <c r="BA81" s="959"/>
      <c r="BB81" s="959"/>
      <c r="BC81" s="959"/>
      <c r="BD81" s="960"/>
      <c r="BE81" s="223"/>
      <c r="BF81" s="223"/>
      <c r="BG81" s="223"/>
      <c r="BH81" s="223"/>
      <c r="BI81" s="223"/>
      <c r="BJ81" s="223"/>
      <c r="BK81" s="223"/>
      <c r="BL81" s="223"/>
      <c r="BM81" s="223"/>
      <c r="BN81" s="223"/>
      <c r="BO81" s="223"/>
      <c r="BP81" s="223"/>
      <c r="BQ81" s="220">
        <v>75</v>
      </c>
      <c r="BR81" s="225"/>
      <c r="BS81" s="932"/>
      <c r="BT81" s="933"/>
      <c r="BU81" s="933"/>
      <c r="BV81" s="933"/>
      <c r="BW81" s="933"/>
      <c r="BX81" s="933"/>
      <c r="BY81" s="933"/>
      <c r="BZ81" s="933"/>
      <c r="CA81" s="933"/>
      <c r="CB81" s="933"/>
      <c r="CC81" s="933"/>
      <c r="CD81" s="933"/>
      <c r="CE81" s="933"/>
      <c r="CF81" s="933"/>
      <c r="CG81" s="942"/>
      <c r="CH81" s="943"/>
      <c r="CI81" s="944"/>
      <c r="CJ81" s="944"/>
      <c r="CK81" s="944"/>
      <c r="CL81" s="945"/>
      <c r="CM81" s="943"/>
      <c r="CN81" s="944"/>
      <c r="CO81" s="944"/>
      <c r="CP81" s="944"/>
      <c r="CQ81" s="945"/>
      <c r="CR81" s="943"/>
      <c r="CS81" s="944"/>
      <c r="CT81" s="944"/>
      <c r="CU81" s="944"/>
      <c r="CV81" s="945"/>
      <c r="CW81" s="943"/>
      <c r="CX81" s="944"/>
      <c r="CY81" s="944"/>
      <c r="CZ81" s="944"/>
      <c r="DA81" s="945"/>
      <c r="DB81" s="943"/>
      <c r="DC81" s="944"/>
      <c r="DD81" s="944"/>
      <c r="DE81" s="944"/>
      <c r="DF81" s="945"/>
      <c r="DG81" s="943"/>
      <c r="DH81" s="944"/>
      <c r="DI81" s="944"/>
      <c r="DJ81" s="944"/>
      <c r="DK81" s="945"/>
      <c r="DL81" s="943"/>
      <c r="DM81" s="944"/>
      <c r="DN81" s="944"/>
      <c r="DO81" s="944"/>
      <c r="DP81" s="945"/>
      <c r="DQ81" s="943"/>
      <c r="DR81" s="944"/>
      <c r="DS81" s="944"/>
      <c r="DT81" s="944"/>
      <c r="DU81" s="945"/>
      <c r="DV81" s="932"/>
      <c r="DW81" s="933"/>
      <c r="DX81" s="933"/>
      <c r="DY81" s="933"/>
      <c r="DZ81" s="934"/>
      <c r="EA81" s="212"/>
    </row>
    <row r="82" spans="1:131" ht="26.25" customHeight="1" x14ac:dyDescent="0.2">
      <c r="A82" s="220">
        <v>15</v>
      </c>
      <c r="B82" s="961"/>
      <c r="C82" s="962"/>
      <c r="D82" s="962"/>
      <c r="E82" s="962"/>
      <c r="F82" s="962"/>
      <c r="G82" s="962"/>
      <c r="H82" s="962"/>
      <c r="I82" s="962"/>
      <c r="J82" s="962"/>
      <c r="K82" s="962"/>
      <c r="L82" s="962"/>
      <c r="M82" s="962"/>
      <c r="N82" s="962"/>
      <c r="O82" s="962"/>
      <c r="P82" s="963"/>
      <c r="Q82" s="964"/>
      <c r="R82" s="958"/>
      <c r="S82" s="958"/>
      <c r="T82" s="958"/>
      <c r="U82" s="958"/>
      <c r="V82" s="958"/>
      <c r="W82" s="958"/>
      <c r="X82" s="958"/>
      <c r="Y82" s="958"/>
      <c r="Z82" s="958"/>
      <c r="AA82" s="958"/>
      <c r="AB82" s="958"/>
      <c r="AC82" s="958"/>
      <c r="AD82" s="958"/>
      <c r="AE82" s="958"/>
      <c r="AF82" s="958"/>
      <c r="AG82" s="958"/>
      <c r="AH82" s="958"/>
      <c r="AI82" s="958"/>
      <c r="AJ82" s="958"/>
      <c r="AK82" s="958"/>
      <c r="AL82" s="958"/>
      <c r="AM82" s="958"/>
      <c r="AN82" s="958"/>
      <c r="AO82" s="958"/>
      <c r="AP82" s="958"/>
      <c r="AQ82" s="958"/>
      <c r="AR82" s="958"/>
      <c r="AS82" s="958"/>
      <c r="AT82" s="958"/>
      <c r="AU82" s="958"/>
      <c r="AV82" s="958"/>
      <c r="AW82" s="958"/>
      <c r="AX82" s="958"/>
      <c r="AY82" s="958"/>
      <c r="AZ82" s="959"/>
      <c r="BA82" s="959"/>
      <c r="BB82" s="959"/>
      <c r="BC82" s="959"/>
      <c r="BD82" s="960"/>
      <c r="BE82" s="223"/>
      <c r="BF82" s="223"/>
      <c r="BG82" s="223"/>
      <c r="BH82" s="223"/>
      <c r="BI82" s="223"/>
      <c r="BJ82" s="223"/>
      <c r="BK82" s="223"/>
      <c r="BL82" s="223"/>
      <c r="BM82" s="223"/>
      <c r="BN82" s="223"/>
      <c r="BO82" s="223"/>
      <c r="BP82" s="223"/>
      <c r="BQ82" s="220">
        <v>76</v>
      </c>
      <c r="BR82" s="225"/>
      <c r="BS82" s="932"/>
      <c r="BT82" s="933"/>
      <c r="BU82" s="933"/>
      <c r="BV82" s="933"/>
      <c r="BW82" s="933"/>
      <c r="BX82" s="933"/>
      <c r="BY82" s="933"/>
      <c r="BZ82" s="933"/>
      <c r="CA82" s="933"/>
      <c r="CB82" s="933"/>
      <c r="CC82" s="933"/>
      <c r="CD82" s="933"/>
      <c r="CE82" s="933"/>
      <c r="CF82" s="933"/>
      <c r="CG82" s="942"/>
      <c r="CH82" s="943"/>
      <c r="CI82" s="944"/>
      <c r="CJ82" s="944"/>
      <c r="CK82" s="944"/>
      <c r="CL82" s="945"/>
      <c r="CM82" s="943"/>
      <c r="CN82" s="944"/>
      <c r="CO82" s="944"/>
      <c r="CP82" s="944"/>
      <c r="CQ82" s="945"/>
      <c r="CR82" s="943"/>
      <c r="CS82" s="944"/>
      <c r="CT82" s="944"/>
      <c r="CU82" s="944"/>
      <c r="CV82" s="945"/>
      <c r="CW82" s="943"/>
      <c r="CX82" s="944"/>
      <c r="CY82" s="944"/>
      <c r="CZ82" s="944"/>
      <c r="DA82" s="945"/>
      <c r="DB82" s="943"/>
      <c r="DC82" s="944"/>
      <c r="DD82" s="944"/>
      <c r="DE82" s="944"/>
      <c r="DF82" s="945"/>
      <c r="DG82" s="943"/>
      <c r="DH82" s="944"/>
      <c r="DI82" s="944"/>
      <c r="DJ82" s="944"/>
      <c r="DK82" s="945"/>
      <c r="DL82" s="943"/>
      <c r="DM82" s="944"/>
      <c r="DN82" s="944"/>
      <c r="DO82" s="944"/>
      <c r="DP82" s="945"/>
      <c r="DQ82" s="943"/>
      <c r="DR82" s="944"/>
      <c r="DS82" s="944"/>
      <c r="DT82" s="944"/>
      <c r="DU82" s="945"/>
      <c r="DV82" s="932"/>
      <c r="DW82" s="933"/>
      <c r="DX82" s="933"/>
      <c r="DY82" s="933"/>
      <c r="DZ82" s="934"/>
      <c r="EA82" s="212"/>
    </row>
    <row r="83" spans="1:131" ht="26.25" customHeight="1" x14ac:dyDescent="0.2">
      <c r="A83" s="220">
        <v>16</v>
      </c>
      <c r="B83" s="961"/>
      <c r="C83" s="962"/>
      <c r="D83" s="962"/>
      <c r="E83" s="962"/>
      <c r="F83" s="962"/>
      <c r="G83" s="962"/>
      <c r="H83" s="962"/>
      <c r="I83" s="962"/>
      <c r="J83" s="962"/>
      <c r="K83" s="962"/>
      <c r="L83" s="962"/>
      <c r="M83" s="962"/>
      <c r="N83" s="962"/>
      <c r="O83" s="962"/>
      <c r="P83" s="963"/>
      <c r="Q83" s="964"/>
      <c r="R83" s="958"/>
      <c r="S83" s="958"/>
      <c r="T83" s="958"/>
      <c r="U83" s="958"/>
      <c r="V83" s="958"/>
      <c r="W83" s="958"/>
      <c r="X83" s="958"/>
      <c r="Y83" s="958"/>
      <c r="Z83" s="958"/>
      <c r="AA83" s="958"/>
      <c r="AB83" s="958"/>
      <c r="AC83" s="958"/>
      <c r="AD83" s="958"/>
      <c r="AE83" s="958"/>
      <c r="AF83" s="958"/>
      <c r="AG83" s="958"/>
      <c r="AH83" s="958"/>
      <c r="AI83" s="958"/>
      <c r="AJ83" s="958"/>
      <c r="AK83" s="958"/>
      <c r="AL83" s="958"/>
      <c r="AM83" s="958"/>
      <c r="AN83" s="958"/>
      <c r="AO83" s="958"/>
      <c r="AP83" s="958"/>
      <c r="AQ83" s="958"/>
      <c r="AR83" s="958"/>
      <c r="AS83" s="958"/>
      <c r="AT83" s="958"/>
      <c r="AU83" s="958"/>
      <c r="AV83" s="958"/>
      <c r="AW83" s="958"/>
      <c r="AX83" s="958"/>
      <c r="AY83" s="958"/>
      <c r="AZ83" s="959"/>
      <c r="BA83" s="959"/>
      <c r="BB83" s="959"/>
      <c r="BC83" s="959"/>
      <c r="BD83" s="960"/>
      <c r="BE83" s="223"/>
      <c r="BF83" s="223"/>
      <c r="BG83" s="223"/>
      <c r="BH83" s="223"/>
      <c r="BI83" s="223"/>
      <c r="BJ83" s="223"/>
      <c r="BK83" s="223"/>
      <c r="BL83" s="223"/>
      <c r="BM83" s="223"/>
      <c r="BN83" s="223"/>
      <c r="BO83" s="223"/>
      <c r="BP83" s="223"/>
      <c r="BQ83" s="220">
        <v>77</v>
      </c>
      <c r="BR83" s="225"/>
      <c r="BS83" s="932"/>
      <c r="BT83" s="933"/>
      <c r="BU83" s="933"/>
      <c r="BV83" s="933"/>
      <c r="BW83" s="933"/>
      <c r="BX83" s="933"/>
      <c r="BY83" s="933"/>
      <c r="BZ83" s="933"/>
      <c r="CA83" s="933"/>
      <c r="CB83" s="933"/>
      <c r="CC83" s="933"/>
      <c r="CD83" s="933"/>
      <c r="CE83" s="933"/>
      <c r="CF83" s="933"/>
      <c r="CG83" s="942"/>
      <c r="CH83" s="943"/>
      <c r="CI83" s="944"/>
      <c r="CJ83" s="944"/>
      <c r="CK83" s="944"/>
      <c r="CL83" s="945"/>
      <c r="CM83" s="943"/>
      <c r="CN83" s="944"/>
      <c r="CO83" s="944"/>
      <c r="CP83" s="944"/>
      <c r="CQ83" s="945"/>
      <c r="CR83" s="943"/>
      <c r="CS83" s="944"/>
      <c r="CT83" s="944"/>
      <c r="CU83" s="944"/>
      <c r="CV83" s="945"/>
      <c r="CW83" s="943"/>
      <c r="CX83" s="944"/>
      <c r="CY83" s="944"/>
      <c r="CZ83" s="944"/>
      <c r="DA83" s="945"/>
      <c r="DB83" s="943"/>
      <c r="DC83" s="944"/>
      <c r="DD83" s="944"/>
      <c r="DE83" s="944"/>
      <c r="DF83" s="945"/>
      <c r="DG83" s="943"/>
      <c r="DH83" s="944"/>
      <c r="DI83" s="944"/>
      <c r="DJ83" s="944"/>
      <c r="DK83" s="945"/>
      <c r="DL83" s="943"/>
      <c r="DM83" s="944"/>
      <c r="DN83" s="944"/>
      <c r="DO83" s="944"/>
      <c r="DP83" s="945"/>
      <c r="DQ83" s="943"/>
      <c r="DR83" s="944"/>
      <c r="DS83" s="944"/>
      <c r="DT83" s="944"/>
      <c r="DU83" s="945"/>
      <c r="DV83" s="932"/>
      <c r="DW83" s="933"/>
      <c r="DX83" s="933"/>
      <c r="DY83" s="933"/>
      <c r="DZ83" s="934"/>
      <c r="EA83" s="212"/>
    </row>
    <row r="84" spans="1:131" ht="26.25" customHeight="1" x14ac:dyDescent="0.2">
      <c r="A84" s="220">
        <v>17</v>
      </c>
      <c r="B84" s="961"/>
      <c r="C84" s="962"/>
      <c r="D84" s="962"/>
      <c r="E84" s="962"/>
      <c r="F84" s="962"/>
      <c r="G84" s="962"/>
      <c r="H84" s="962"/>
      <c r="I84" s="962"/>
      <c r="J84" s="962"/>
      <c r="K84" s="962"/>
      <c r="L84" s="962"/>
      <c r="M84" s="962"/>
      <c r="N84" s="962"/>
      <c r="O84" s="962"/>
      <c r="P84" s="963"/>
      <c r="Q84" s="964"/>
      <c r="R84" s="958"/>
      <c r="S84" s="958"/>
      <c r="T84" s="958"/>
      <c r="U84" s="958"/>
      <c r="V84" s="958"/>
      <c r="W84" s="958"/>
      <c r="X84" s="958"/>
      <c r="Y84" s="958"/>
      <c r="Z84" s="958"/>
      <c r="AA84" s="958"/>
      <c r="AB84" s="958"/>
      <c r="AC84" s="958"/>
      <c r="AD84" s="958"/>
      <c r="AE84" s="958"/>
      <c r="AF84" s="958"/>
      <c r="AG84" s="958"/>
      <c r="AH84" s="958"/>
      <c r="AI84" s="958"/>
      <c r="AJ84" s="958"/>
      <c r="AK84" s="958"/>
      <c r="AL84" s="958"/>
      <c r="AM84" s="958"/>
      <c r="AN84" s="958"/>
      <c r="AO84" s="958"/>
      <c r="AP84" s="958"/>
      <c r="AQ84" s="958"/>
      <c r="AR84" s="958"/>
      <c r="AS84" s="958"/>
      <c r="AT84" s="958"/>
      <c r="AU84" s="958"/>
      <c r="AV84" s="958"/>
      <c r="AW84" s="958"/>
      <c r="AX84" s="958"/>
      <c r="AY84" s="958"/>
      <c r="AZ84" s="959"/>
      <c r="BA84" s="959"/>
      <c r="BB84" s="959"/>
      <c r="BC84" s="959"/>
      <c r="BD84" s="960"/>
      <c r="BE84" s="223"/>
      <c r="BF84" s="223"/>
      <c r="BG84" s="223"/>
      <c r="BH84" s="223"/>
      <c r="BI84" s="223"/>
      <c r="BJ84" s="223"/>
      <c r="BK84" s="223"/>
      <c r="BL84" s="223"/>
      <c r="BM84" s="223"/>
      <c r="BN84" s="223"/>
      <c r="BO84" s="223"/>
      <c r="BP84" s="223"/>
      <c r="BQ84" s="220">
        <v>78</v>
      </c>
      <c r="BR84" s="225"/>
      <c r="BS84" s="932"/>
      <c r="BT84" s="933"/>
      <c r="BU84" s="933"/>
      <c r="BV84" s="933"/>
      <c r="BW84" s="933"/>
      <c r="BX84" s="933"/>
      <c r="BY84" s="933"/>
      <c r="BZ84" s="933"/>
      <c r="CA84" s="933"/>
      <c r="CB84" s="933"/>
      <c r="CC84" s="933"/>
      <c r="CD84" s="933"/>
      <c r="CE84" s="933"/>
      <c r="CF84" s="933"/>
      <c r="CG84" s="942"/>
      <c r="CH84" s="943"/>
      <c r="CI84" s="944"/>
      <c r="CJ84" s="944"/>
      <c r="CK84" s="944"/>
      <c r="CL84" s="945"/>
      <c r="CM84" s="943"/>
      <c r="CN84" s="944"/>
      <c r="CO84" s="944"/>
      <c r="CP84" s="944"/>
      <c r="CQ84" s="945"/>
      <c r="CR84" s="943"/>
      <c r="CS84" s="944"/>
      <c r="CT84" s="944"/>
      <c r="CU84" s="944"/>
      <c r="CV84" s="945"/>
      <c r="CW84" s="943"/>
      <c r="CX84" s="944"/>
      <c r="CY84" s="944"/>
      <c r="CZ84" s="944"/>
      <c r="DA84" s="945"/>
      <c r="DB84" s="943"/>
      <c r="DC84" s="944"/>
      <c r="DD84" s="944"/>
      <c r="DE84" s="944"/>
      <c r="DF84" s="945"/>
      <c r="DG84" s="943"/>
      <c r="DH84" s="944"/>
      <c r="DI84" s="944"/>
      <c r="DJ84" s="944"/>
      <c r="DK84" s="945"/>
      <c r="DL84" s="943"/>
      <c r="DM84" s="944"/>
      <c r="DN84" s="944"/>
      <c r="DO84" s="944"/>
      <c r="DP84" s="945"/>
      <c r="DQ84" s="943"/>
      <c r="DR84" s="944"/>
      <c r="DS84" s="944"/>
      <c r="DT84" s="944"/>
      <c r="DU84" s="945"/>
      <c r="DV84" s="932"/>
      <c r="DW84" s="933"/>
      <c r="DX84" s="933"/>
      <c r="DY84" s="933"/>
      <c r="DZ84" s="934"/>
      <c r="EA84" s="212"/>
    </row>
    <row r="85" spans="1:131" ht="26.25" customHeight="1" x14ac:dyDescent="0.2">
      <c r="A85" s="220">
        <v>18</v>
      </c>
      <c r="B85" s="961"/>
      <c r="C85" s="962"/>
      <c r="D85" s="962"/>
      <c r="E85" s="962"/>
      <c r="F85" s="962"/>
      <c r="G85" s="962"/>
      <c r="H85" s="962"/>
      <c r="I85" s="962"/>
      <c r="J85" s="962"/>
      <c r="K85" s="962"/>
      <c r="L85" s="962"/>
      <c r="M85" s="962"/>
      <c r="N85" s="962"/>
      <c r="O85" s="962"/>
      <c r="P85" s="963"/>
      <c r="Q85" s="964"/>
      <c r="R85" s="958"/>
      <c r="S85" s="958"/>
      <c r="T85" s="958"/>
      <c r="U85" s="958"/>
      <c r="V85" s="958"/>
      <c r="W85" s="958"/>
      <c r="X85" s="958"/>
      <c r="Y85" s="958"/>
      <c r="Z85" s="958"/>
      <c r="AA85" s="958"/>
      <c r="AB85" s="958"/>
      <c r="AC85" s="958"/>
      <c r="AD85" s="958"/>
      <c r="AE85" s="958"/>
      <c r="AF85" s="958"/>
      <c r="AG85" s="958"/>
      <c r="AH85" s="958"/>
      <c r="AI85" s="958"/>
      <c r="AJ85" s="958"/>
      <c r="AK85" s="958"/>
      <c r="AL85" s="958"/>
      <c r="AM85" s="958"/>
      <c r="AN85" s="958"/>
      <c r="AO85" s="958"/>
      <c r="AP85" s="958"/>
      <c r="AQ85" s="958"/>
      <c r="AR85" s="958"/>
      <c r="AS85" s="958"/>
      <c r="AT85" s="958"/>
      <c r="AU85" s="958"/>
      <c r="AV85" s="958"/>
      <c r="AW85" s="958"/>
      <c r="AX85" s="958"/>
      <c r="AY85" s="958"/>
      <c r="AZ85" s="959"/>
      <c r="BA85" s="959"/>
      <c r="BB85" s="959"/>
      <c r="BC85" s="959"/>
      <c r="BD85" s="960"/>
      <c r="BE85" s="223"/>
      <c r="BF85" s="223"/>
      <c r="BG85" s="223"/>
      <c r="BH85" s="223"/>
      <c r="BI85" s="223"/>
      <c r="BJ85" s="223"/>
      <c r="BK85" s="223"/>
      <c r="BL85" s="223"/>
      <c r="BM85" s="223"/>
      <c r="BN85" s="223"/>
      <c r="BO85" s="223"/>
      <c r="BP85" s="223"/>
      <c r="BQ85" s="220">
        <v>79</v>
      </c>
      <c r="BR85" s="225"/>
      <c r="BS85" s="932"/>
      <c r="BT85" s="933"/>
      <c r="BU85" s="933"/>
      <c r="BV85" s="933"/>
      <c r="BW85" s="933"/>
      <c r="BX85" s="933"/>
      <c r="BY85" s="933"/>
      <c r="BZ85" s="933"/>
      <c r="CA85" s="933"/>
      <c r="CB85" s="933"/>
      <c r="CC85" s="933"/>
      <c r="CD85" s="933"/>
      <c r="CE85" s="933"/>
      <c r="CF85" s="933"/>
      <c r="CG85" s="942"/>
      <c r="CH85" s="943"/>
      <c r="CI85" s="944"/>
      <c r="CJ85" s="944"/>
      <c r="CK85" s="944"/>
      <c r="CL85" s="945"/>
      <c r="CM85" s="943"/>
      <c r="CN85" s="944"/>
      <c r="CO85" s="944"/>
      <c r="CP85" s="944"/>
      <c r="CQ85" s="945"/>
      <c r="CR85" s="943"/>
      <c r="CS85" s="944"/>
      <c r="CT85" s="944"/>
      <c r="CU85" s="944"/>
      <c r="CV85" s="945"/>
      <c r="CW85" s="943"/>
      <c r="CX85" s="944"/>
      <c r="CY85" s="944"/>
      <c r="CZ85" s="944"/>
      <c r="DA85" s="945"/>
      <c r="DB85" s="943"/>
      <c r="DC85" s="944"/>
      <c r="DD85" s="944"/>
      <c r="DE85" s="944"/>
      <c r="DF85" s="945"/>
      <c r="DG85" s="943"/>
      <c r="DH85" s="944"/>
      <c r="DI85" s="944"/>
      <c r="DJ85" s="944"/>
      <c r="DK85" s="945"/>
      <c r="DL85" s="943"/>
      <c r="DM85" s="944"/>
      <c r="DN85" s="944"/>
      <c r="DO85" s="944"/>
      <c r="DP85" s="945"/>
      <c r="DQ85" s="943"/>
      <c r="DR85" s="944"/>
      <c r="DS85" s="944"/>
      <c r="DT85" s="944"/>
      <c r="DU85" s="945"/>
      <c r="DV85" s="932"/>
      <c r="DW85" s="933"/>
      <c r="DX85" s="933"/>
      <c r="DY85" s="933"/>
      <c r="DZ85" s="934"/>
      <c r="EA85" s="212"/>
    </row>
    <row r="86" spans="1:131" ht="26.25" customHeight="1" x14ac:dyDescent="0.2">
      <c r="A86" s="220">
        <v>19</v>
      </c>
      <c r="B86" s="961"/>
      <c r="C86" s="962"/>
      <c r="D86" s="962"/>
      <c r="E86" s="962"/>
      <c r="F86" s="962"/>
      <c r="G86" s="962"/>
      <c r="H86" s="962"/>
      <c r="I86" s="962"/>
      <c r="J86" s="962"/>
      <c r="K86" s="962"/>
      <c r="L86" s="962"/>
      <c r="M86" s="962"/>
      <c r="N86" s="962"/>
      <c r="O86" s="962"/>
      <c r="P86" s="963"/>
      <c r="Q86" s="964"/>
      <c r="R86" s="958"/>
      <c r="S86" s="958"/>
      <c r="T86" s="958"/>
      <c r="U86" s="958"/>
      <c r="V86" s="958"/>
      <c r="W86" s="958"/>
      <c r="X86" s="958"/>
      <c r="Y86" s="958"/>
      <c r="Z86" s="958"/>
      <c r="AA86" s="958"/>
      <c r="AB86" s="958"/>
      <c r="AC86" s="958"/>
      <c r="AD86" s="958"/>
      <c r="AE86" s="958"/>
      <c r="AF86" s="958"/>
      <c r="AG86" s="958"/>
      <c r="AH86" s="958"/>
      <c r="AI86" s="958"/>
      <c r="AJ86" s="958"/>
      <c r="AK86" s="958"/>
      <c r="AL86" s="958"/>
      <c r="AM86" s="958"/>
      <c r="AN86" s="958"/>
      <c r="AO86" s="958"/>
      <c r="AP86" s="958"/>
      <c r="AQ86" s="958"/>
      <c r="AR86" s="958"/>
      <c r="AS86" s="958"/>
      <c r="AT86" s="958"/>
      <c r="AU86" s="958"/>
      <c r="AV86" s="958"/>
      <c r="AW86" s="958"/>
      <c r="AX86" s="958"/>
      <c r="AY86" s="958"/>
      <c r="AZ86" s="959"/>
      <c r="BA86" s="959"/>
      <c r="BB86" s="959"/>
      <c r="BC86" s="959"/>
      <c r="BD86" s="960"/>
      <c r="BE86" s="223"/>
      <c r="BF86" s="223"/>
      <c r="BG86" s="223"/>
      <c r="BH86" s="223"/>
      <c r="BI86" s="223"/>
      <c r="BJ86" s="223"/>
      <c r="BK86" s="223"/>
      <c r="BL86" s="223"/>
      <c r="BM86" s="223"/>
      <c r="BN86" s="223"/>
      <c r="BO86" s="223"/>
      <c r="BP86" s="223"/>
      <c r="BQ86" s="220">
        <v>80</v>
      </c>
      <c r="BR86" s="225"/>
      <c r="BS86" s="932"/>
      <c r="BT86" s="933"/>
      <c r="BU86" s="933"/>
      <c r="BV86" s="933"/>
      <c r="BW86" s="933"/>
      <c r="BX86" s="933"/>
      <c r="BY86" s="933"/>
      <c r="BZ86" s="933"/>
      <c r="CA86" s="933"/>
      <c r="CB86" s="933"/>
      <c r="CC86" s="933"/>
      <c r="CD86" s="933"/>
      <c r="CE86" s="933"/>
      <c r="CF86" s="933"/>
      <c r="CG86" s="942"/>
      <c r="CH86" s="943"/>
      <c r="CI86" s="944"/>
      <c r="CJ86" s="944"/>
      <c r="CK86" s="944"/>
      <c r="CL86" s="945"/>
      <c r="CM86" s="943"/>
      <c r="CN86" s="944"/>
      <c r="CO86" s="944"/>
      <c r="CP86" s="944"/>
      <c r="CQ86" s="945"/>
      <c r="CR86" s="943"/>
      <c r="CS86" s="944"/>
      <c r="CT86" s="944"/>
      <c r="CU86" s="944"/>
      <c r="CV86" s="945"/>
      <c r="CW86" s="943"/>
      <c r="CX86" s="944"/>
      <c r="CY86" s="944"/>
      <c r="CZ86" s="944"/>
      <c r="DA86" s="945"/>
      <c r="DB86" s="943"/>
      <c r="DC86" s="944"/>
      <c r="DD86" s="944"/>
      <c r="DE86" s="944"/>
      <c r="DF86" s="945"/>
      <c r="DG86" s="943"/>
      <c r="DH86" s="944"/>
      <c r="DI86" s="944"/>
      <c r="DJ86" s="944"/>
      <c r="DK86" s="945"/>
      <c r="DL86" s="943"/>
      <c r="DM86" s="944"/>
      <c r="DN86" s="944"/>
      <c r="DO86" s="944"/>
      <c r="DP86" s="945"/>
      <c r="DQ86" s="943"/>
      <c r="DR86" s="944"/>
      <c r="DS86" s="944"/>
      <c r="DT86" s="944"/>
      <c r="DU86" s="945"/>
      <c r="DV86" s="932"/>
      <c r="DW86" s="933"/>
      <c r="DX86" s="933"/>
      <c r="DY86" s="933"/>
      <c r="DZ86" s="934"/>
      <c r="EA86" s="212"/>
    </row>
    <row r="87" spans="1:131" ht="26.25" customHeight="1" x14ac:dyDescent="0.2">
      <c r="A87" s="226">
        <v>20</v>
      </c>
      <c r="B87" s="951"/>
      <c r="C87" s="952"/>
      <c r="D87" s="952"/>
      <c r="E87" s="952"/>
      <c r="F87" s="952"/>
      <c r="G87" s="952"/>
      <c r="H87" s="952"/>
      <c r="I87" s="952"/>
      <c r="J87" s="952"/>
      <c r="K87" s="952"/>
      <c r="L87" s="952"/>
      <c r="M87" s="952"/>
      <c r="N87" s="952"/>
      <c r="O87" s="952"/>
      <c r="P87" s="953"/>
      <c r="Q87" s="954"/>
      <c r="R87" s="955"/>
      <c r="S87" s="955"/>
      <c r="T87" s="955"/>
      <c r="U87" s="955"/>
      <c r="V87" s="955"/>
      <c r="W87" s="955"/>
      <c r="X87" s="955"/>
      <c r="Y87" s="955"/>
      <c r="Z87" s="955"/>
      <c r="AA87" s="955"/>
      <c r="AB87" s="955"/>
      <c r="AC87" s="955"/>
      <c r="AD87" s="955"/>
      <c r="AE87" s="955"/>
      <c r="AF87" s="955"/>
      <c r="AG87" s="955"/>
      <c r="AH87" s="955"/>
      <c r="AI87" s="955"/>
      <c r="AJ87" s="955"/>
      <c r="AK87" s="955"/>
      <c r="AL87" s="955"/>
      <c r="AM87" s="955"/>
      <c r="AN87" s="955"/>
      <c r="AO87" s="955"/>
      <c r="AP87" s="955"/>
      <c r="AQ87" s="955"/>
      <c r="AR87" s="955"/>
      <c r="AS87" s="955"/>
      <c r="AT87" s="955"/>
      <c r="AU87" s="955"/>
      <c r="AV87" s="955"/>
      <c r="AW87" s="955"/>
      <c r="AX87" s="955"/>
      <c r="AY87" s="955"/>
      <c r="AZ87" s="956"/>
      <c r="BA87" s="956"/>
      <c r="BB87" s="956"/>
      <c r="BC87" s="956"/>
      <c r="BD87" s="957"/>
      <c r="BE87" s="223"/>
      <c r="BF87" s="223"/>
      <c r="BG87" s="223"/>
      <c r="BH87" s="223"/>
      <c r="BI87" s="223"/>
      <c r="BJ87" s="223"/>
      <c r="BK87" s="223"/>
      <c r="BL87" s="223"/>
      <c r="BM87" s="223"/>
      <c r="BN87" s="223"/>
      <c r="BO87" s="223"/>
      <c r="BP87" s="223"/>
      <c r="BQ87" s="220">
        <v>81</v>
      </c>
      <c r="BR87" s="225"/>
      <c r="BS87" s="932"/>
      <c r="BT87" s="933"/>
      <c r="BU87" s="933"/>
      <c r="BV87" s="933"/>
      <c r="BW87" s="933"/>
      <c r="BX87" s="933"/>
      <c r="BY87" s="933"/>
      <c r="BZ87" s="933"/>
      <c r="CA87" s="933"/>
      <c r="CB87" s="933"/>
      <c r="CC87" s="933"/>
      <c r="CD87" s="933"/>
      <c r="CE87" s="933"/>
      <c r="CF87" s="933"/>
      <c r="CG87" s="942"/>
      <c r="CH87" s="943"/>
      <c r="CI87" s="944"/>
      <c r="CJ87" s="944"/>
      <c r="CK87" s="944"/>
      <c r="CL87" s="945"/>
      <c r="CM87" s="943"/>
      <c r="CN87" s="944"/>
      <c r="CO87" s="944"/>
      <c r="CP87" s="944"/>
      <c r="CQ87" s="945"/>
      <c r="CR87" s="943"/>
      <c r="CS87" s="944"/>
      <c r="CT87" s="944"/>
      <c r="CU87" s="944"/>
      <c r="CV87" s="945"/>
      <c r="CW87" s="943"/>
      <c r="CX87" s="944"/>
      <c r="CY87" s="944"/>
      <c r="CZ87" s="944"/>
      <c r="DA87" s="945"/>
      <c r="DB87" s="943"/>
      <c r="DC87" s="944"/>
      <c r="DD87" s="944"/>
      <c r="DE87" s="944"/>
      <c r="DF87" s="945"/>
      <c r="DG87" s="943"/>
      <c r="DH87" s="944"/>
      <c r="DI87" s="944"/>
      <c r="DJ87" s="944"/>
      <c r="DK87" s="945"/>
      <c r="DL87" s="943"/>
      <c r="DM87" s="944"/>
      <c r="DN87" s="944"/>
      <c r="DO87" s="944"/>
      <c r="DP87" s="945"/>
      <c r="DQ87" s="943"/>
      <c r="DR87" s="944"/>
      <c r="DS87" s="944"/>
      <c r="DT87" s="944"/>
      <c r="DU87" s="945"/>
      <c r="DV87" s="932"/>
      <c r="DW87" s="933"/>
      <c r="DX87" s="933"/>
      <c r="DY87" s="933"/>
      <c r="DZ87" s="934"/>
      <c r="EA87" s="212"/>
    </row>
    <row r="88" spans="1:131" ht="26.25" customHeight="1" thickBot="1" x14ac:dyDescent="0.25">
      <c r="A88" s="222" t="s">
        <v>377</v>
      </c>
      <c r="B88" s="924" t="s">
        <v>400</v>
      </c>
      <c r="C88" s="925"/>
      <c r="D88" s="925"/>
      <c r="E88" s="925"/>
      <c r="F88" s="925"/>
      <c r="G88" s="925"/>
      <c r="H88" s="925"/>
      <c r="I88" s="925"/>
      <c r="J88" s="925"/>
      <c r="K88" s="925"/>
      <c r="L88" s="925"/>
      <c r="M88" s="925"/>
      <c r="N88" s="925"/>
      <c r="O88" s="925"/>
      <c r="P88" s="935"/>
      <c r="Q88" s="949"/>
      <c r="R88" s="950"/>
      <c r="S88" s="950"/>
      <c r="T88" s="950"/>
      <c r="U88" s="950"/>
      <c r="V88" s="950"/>
      <c r="W88" s="950"/>
      <c r="X88" s="950"/>
      <c r="Y88" s="950"/>
      <c r="Z88" s="950"/>
      <c r="AA88" s="950"/>
      <c r="AB88" s="950"/>
      <c r="AC88" s="950"/>
      <c r="AD88" s="950"/>
      <c r="AE88" s="950"/>
      <c r="AF88" s="946"/>
      <c r="AG88" s="946"/>
      <c r="AH88" s="946"/>
      <c r="AI88" s="946"/>
      <c r="AJ88" s="946"/>
      <c r="AK88" s="950"/>
      <c r="AL88" s="950"/>
      <c r="AM88" s="950"/>
      <c r="AN88" s="950"/>
      <c r="AO88" s="950"/>
      <c r="AP88" s="946"/>
      <c r="AQ88" s="946"/>
      <c r="AR88" s="946"/>
      <c r="AS88" s="946"/>
      <c r="AT88" s="946"/>
      <c r="AU88" s="946"/>
      <c r="AV88" s="946"/>
      <c r="AW88" s="946"/>
      <c r="AX88" s="946"/>
      <c r="AY88" s="946"/>
      <c r="AZ88" s="947"/>
      <c r="BA88" s="947"/>
      <c r="BB88" s="947"/>
      <c r="BC88" s="947"/>
      <c r="BD88" s="948"/>
      <c r="BE88" s="223"/>
      <c r="BF88" s="223"/>
      <c r="BG88" s="223"/>
      <c r="BH88" s="223"/>
      <c r="BI88" s="223"/>
      <c r="BJ88" s="223"/>
      <c r="BK88" s="223"/>
      <c r="BL88" s="223"/>
      <c r="BM88" s="223"/>
      <c r="BN88" s="223"/>
      <c r="BO88" s="223"/>
      <c r="BP88" s="223"/>
      <c r="BQ88" s="220">
        <v>82</v>
      </c>
      <c r="BR88" s="225"/>
      <c r="BS88" s="932"/>
      <c r="BT88" s="933"/>
      <c r="BU88" s="933"/>
      <c r="BV88" s="933"/>
      <c r="BW88" s="933"/>
      <c r="BX88" s="933"/>
      <c r="BY88" s="933"/>
      <c r="BZ88" s="933"/>
      <c r="CA88" s="933"/>
      <c r="CB88" s="933"/>
      <c r="CC88" s="933"/>
      <c r="CD88" s="933"/>
      <c r="CE88" s="933"/>
      <c r="CF88" s="933"/>
      <c r="CG88" s="942"/>
      <c r="CH88" s="943"/>
      <c r="CI88" s="944"/>
      <c r="CJ88" s="944"/>
      <c r="CK88" s="944"/>
      <c r="CL88" s="945"/>
      <c r="CM88" s="943"/>
      <c r="CN88" s="944"/>
      <c r="CO88" s="944"/>
      <c r="CP88" s="944"/>
      <c r="CQ88" s="945"/>
      <c r="CR88" s="943"/>
      <c r="CS88" s="944"/>
      <c r="CT88" s="944"/>
      <c r="CU88" s="944"/>
      <c r="CV88" s="945"/>
      <c r="CW88" s="943"/>
      <c r="CX88" s="944"/>
      <c r="CY88" s="944"/>
      <c r="CZ88" s="944"/>
      <c r="DA88" s="945"/>
      <c r="DB88" s="943"/>
      <c r="DC88" s="944"/>
      <c r="DD88" s="944"/>
      <c r="DE88" s="944"/>
      <c r="DF88" s="945"/>
      <c r="DG88" s="943"/>
      <c r="DH88" s="944"/>
      <c r="DI88" s="944"/>
      <c r="DJ88" s="944"/>
      <c r="DK88" s="945"/>
      <c r="DL88" s="943"/>
      <c r="DM88" s="944"/>
      <c r="DN88" s="944"/>
      <c r="DO88" s="944"/>
      <c r="DP88" s="945"/>
      <c r="DQ88" s="943"/>
      <c r="DR88" s="944"/>
      <c r="DS88" s="944"/>
      <c r="DT88" s="944"/>
      <c r="DU88" s="945"/>
      <c r="DV88" s="932"/>
      <c r="DW88" s="933"/>
      <c r="DX88" s="933"/>
      <c r="DY88" s="933"/>
      <c r="DZ88" s="934"/>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932"/>
      <c r="BT89" s="933"/>
      <c r="BU89" s="933"/>
      <c r="BV89" s="933"/>
      <c r="BW89" s="933"/>
      <c r="BX89" s="933"/>
      <c r="BY89" s="933"/>
      <c r="BZ89" s="933"/>
      <c r="CA89" s="933"/>
      <c r="CB89" s="933"/>
      <c r="CC89" s="933"/>
      <c r="CD89" s="933"/>
      <c r="CE89" s="933"/>
      <c r="CF89" s="933"/>
      <c r="CG89" s="942"/>
      <c r="CH89" s="943"/>
      <c r="CI89" s="944"/>
      <c r="CJ89" s="944"/>
      <c r="CK89" s="944"/>
      <c r="CL89" s="945"/>
      <c r="CM89" s="943"/>
      <c r="CN89" s="944"/>
      <c r="CO89" s="944"/>
      <c r="CP89" s="944"/>
      <c r="CQ89" s="945"/>
      <c r="CR89" s="943"/>
      <c r="CS89" s="944"/>
      <c r="CT89" s="944"/>
      <c r="CU89" s="944"/>
      <c r="CV89" s="945"/>
      <c r="CW89" s="943"/>
      <c r="CX89" s="944"/>
      <c r="CY89" s="944"/>
      <c r="CZ89" s="944"/>
      <c r="DA89" s="945"/>
      <c r="DB89" s="943"/>
      <c r="DC89" s="944"/>
      <c r="DD89" s="944"/>
      <c r="DE89" s="944"/>
      <c r="DF89" s="945"/>
      <c r="DG89" s="943"/>
      <c r="DH89" s="944"/>
      <c r="DI89" s="944"/>
      <c r="DJ89" s="944"/>
      <c r="DK89" s="945"/>
      <c r="DL89" s="943"/>
      <c r="DM89" s="944"/>
      <c r="DN89" s="944"/>
      <c r="DO89" s="944"/>
      <c r="DP89" s="945"/>
      <c r="DQ89" s="943"/>
      <c r="DR89" s="944"/>
      <c r="DS89" s="944"/>
      <c r="DT89" s="944"/>
      <c r="DU89" s="945"/>
      <c r="DV89" s="932"/>
      <c r="DW89" s="933"/>
      <c r="DX89" s="933"/>
      <c r="DY89" s="933"/>
      <c r="DZ89" s="934"/>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932"/>
      <c r="BT90" s="933"/>
      <c r="BU90" s="933"/>
      <c r="BV90" s="933"/>
      <c r="BW90" s="933"/>
      <c r="BX90" s="933"/>
      <c r="BY90" s="933"/>
      <c r="BZ90" s="933"/>
      <c r="CA90" s="933"/>
      <c r="CB90" s="933"/>
      <c r="CC90" s="933"/>
      <c r="CD90" s="933"/>
      <c r="CE90" s="933"/>
      <c r="CF90" s="933"/>
      <c r="CG90" s="942"/>
      <c r="CH90" s="943"/>
      <c r="CI90" s="944"/>
      <c r="CJ90" s="944"/>
      <c r="CK90" s="944"/>
      <c r="CL90" s="945"/>
      <c r="CM90" s="943"/>
      <c r="CN90" s="944"/>
      <c r="CO90" s="944"/>
      <c r="CP90" s="944"/>
      <c r="CQ90" s="945"/>
      <c r="CR90" s="943"/>
      <c r="CS90" s="944"/>
      <c r="CT90" s="944"/>
      <c r="CU90" s="944"/>
      <c r="CV90" s="945"/>
      <c r="CW90" s="943"/>
      <c r="CX90" s="944"/>
      <c r="CY90" s="944"/>
      <c r="CZ90" s="944"/>
      <c r="DA90" s="945"/>
      <c r="DB90" s="943"/>
      <c r="DC90" s="944"/>
      <c r="DD90" s="944"/>
      <c r="DE90" s="944"/>
      <c r="DF90" s="945"/>
      <c r="DG90" s="943"/>
      <c r="DH90" s="944"/>
      <c r="DI90" s="944"/>
      <c r="DJ90" s="944"/>
      <c r="DK90" s="945"/>
      <c r="DL90" s="943"/>
      <c r="DM90" s="944"/>
      <c r="DN90" s="944"/>
      <c r="DO90" s="944"/>
      <c r="DP90" s="945"/>
      <c r="DQ90" s="943"/>
      <c r="DR90" s="944"/>
      <c r="DS90" s="944"/>
      <c r="DT90" s="944"/>
      <c r="DU90" s="945"/>
      <c r="DV90" s="932"/>
      <c r="DW90" s="933"/>
      <c r="DX90" s="933"/>
      <c r="DY90" s="933"/>
      <c r="DZ90" s="934"/>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932"/>
      <c r="BT91" s="933"/>
      <c r="BU91" s="933"/>
      <c r="BV91" s="933"/>
      <c r="BW91" s="933"/>
      <c r="BX91" s="933"/>
      <c r="BY91" s="933"/>
      <c r="BZ91" s="933"/>
      <c r="CA91" s="933"/>
      <c r="CB91" s="933"/>
      <c r="CC91" s="933"/>
      <c r="CD91" s="933"/>
      <c r="CE91" s="933"/>
      <c r="CF91" s="933"/>
      <c r="CG91" s="942"/>
      <c r="CH91" s="943"/>
      <c r="CI91" s="944"/>
      <c r="CJ91" s="944"/>
      <c r="CK91" s="944"/>
      <c r="CL91" s="945"/>
      <c r="CM91" s="943"/>
      <c r="CN91" s="944"/>
      <c r="CO91" s="944"/>
      <c r="CP91" s="944"/>
      <c r="CQ91" s="945"/>
      <c r="CR91" s="943"/>
      <c r="CS91" s="944"/>
      <c r="CT91" s="944"/>
      <c r="CU91" s="944"/>
      <c r="CV91" s="945"/>
      <c r="CW91" s="943"/>
      <c r="CX91" s="944"/>
      <c r="CY91" s="944"/>
      <c r="CZ91" s="944"/>
      <c r="DA91" s="945"/>
      <c r="DB91" s="943"/>
      <c r="DC91" s="944"/>
      <c r="DD91" s="944"/>
      <c r="DE91" s="944"/>
      <c r="DF91" s="945"/>
      <c r="DG91" s="943"/>
      <c r="DH91" s="944"/>
      <c r="DI91" s="944"/>
      <c r="DJ91" s="944"/>
      <c r="DK91" s="945"/>
      <c r="DL91" s="943"/>
      <c r="DM91" s="944"/>
      <c r="DN91" s="944"/>
      <c r="DO91" s="944"/>
      <c r="DP91" s="945"/>
      <c r="DQ91" s="943"/>
      <c r="DR91" s="944"/>
      <c r="DS91" s="944"/>
      <c r="DT91" s="944"/>
      <c r="DU91" s="945"/>
      <c r="DV91" s="932"/>
      <c r="DW91" s="933"/>
      <c r="DX91" s="933"/>
      <c r="DY91" s="933"/>
      <c r="DZ91" s="934"/>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932"/>
      <c r="BT92" s="933"/>
      <c r="BU92" s="933"/>
      <c r="BV92" s="933"/>
      <c r="BW92" s="933"/>
      <c r="BX92" s="933"/>
      <c r="BY92" s="933"/>
      <c r="BZ92" s="933"/>
      <c r="CA92" s="933"/>
      <c r="CB92" s="933"/>
      <c r="CC92" s="933"/>
      <c r="CD92" s="933"/>
      <c r="CE92" s="933"/>
      <c r="CF92" s="933"/>
      <c r="CG92" s="942"/>
      <c r="CH92" s="943"/>
      <c r="CI92" s="944"/>
      <c r="CJ92" s="944"/>
      <c r="CK92" s="944"/>
      <c r="CL92" s="945"/>
      <c r="CM92" s="943"/>
      <c r="CN92" s="944"/>
      <c r="CO92" s="944"/>
      <c r="CP92" s="944"/>
      <c r="CQ92" s="945"/>
      <c r="CR92" s="943"/>
      <c r="CS92" s="944"/>
      <c r="CT92" s="944"/>
      <c r="CU92" s="944"/>
      <c r="CV92" s="945"/>
      <c r="CW92" s="943"/>
      <c r="CX92" s="944"/>
      <c r="CY92" s="944"/>
      <c r="CZ92" s="944"/>
      <c r="DA92" s="945"/>
      <c r="DB92" s="943"/>
      <c r="DC92" s="944"/>
      <c r="DD92" s="944"/>
      <c r="DE92" s="944"/>
      <c r="DF92" s="945"/>
      <c r="DG92" s="943"/>
      <c r="DH92" s="944"/>
      <c r="DI92" s="944"/>
      <c r="DJ92" s="944"/>
      <c r="DK92" s="945"/>
      <c r="DL92" s="943"/>
      <c r="DM92" s="944"/>
      <c r="DN92" s="944"/>
      <c r="DO92" s="944"/>
      <c r="DP92" s="945"/>
      <c r="DQ92" s="943"/>
      <c r="DR92" s="944"/>
      <c r="DS92" s="944"/>
      <c r="DT92" s="944"/>
      <c r="DU92" s="945"/>
      <c r="DV92" s="932"/>
      <c r="DW92" s="933"/>
      <c r="DX92" s="933"/>
      <c r="DY92" s="933"/>
      <c r="DZ92" s="934"/>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932"/>
      <c r="BT93" s="933"/>
      <c r="BU93" s="933"/>
      <c r="BV93" s="933"/>
      <c r="BW93" s="933"/>
      <c r="BX93" s="933"/>
      <c r="BY93" s="933"/>
      <c r="BZ93" s="933"/>
      <c r="CA93" s="933"/>
      <c r="CB93" s="933"/>
      <c r="CC93" s="933"/>
      <c r="CD93" s="933"/>
      <c r="CE93" s="933"/>
      <c r="CF93" s="933"/>
      <c r="CG93" s="942"/>
      <c r="CH93" s="943"/>
      <c r="CI93" s="944"/>
      <c r="CJ93" s="944"/>
      <c r="CK93" s="944"/>
      <c r="CL93" s="945"/>
      <c r="CM93" s="943"/>
      <c r="CN93" s="944"/>
      <c r="CO93" s="944"/>
      <c r="CP93" s="944"/>
      <c r="CQ93" s="945"/>
      <c r="CR93" s="943"/>
      <c r="CS93" s="944"/>
      <c r="CT93" s="944"/>
      <c r="CU93" s="944"/>
      <c r="CV93" s="945"/>
      <c r="CW93" s="943"/>
      <c r="CX93" s="944"/>
      <c r="CY93" s="944"/>
      <c r="CZ93" s="944"/>
      <c r="DA93" s="945"/>
      <c r="DB93" s="943"/>
      <c r="DC93" s="944"/>
      <c r="DD93" s="944"/>
      <c r="DE93" s="944"/>
      <c r="DF93" s="945"/>
      <c r="DG93" s="943"/>
      <c r="DH93" s="944"/>
      <c r="DI93" s="944"/>
      <c r="DJ93" s="944"/>
      <c r="DK93" s="945"/>
      <c r="DL93" s="943"/>
      <c r="DM93" s="944"/>
      <c r="DN93" s="944"/>
      <c r="DO93" s="944"/>
      <c r="DP93" s="945"/>
      <c r="DQ93" s="943"/>
      <c r="DR93" s="944"/>
      <c r="DS93" s="944"/>
      <c r="DT93" s="944"/>
      <c r="DU93" s="945"/>
      <c r="DV93" s="932"/>
      <c r="DW93" s="933"/>
      <c r="DX93" s="933"/>
      <c r="DY93" s="933"/>
      <c r="DZ93" s="934"/>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932"/>
      <c r="BT94" s="933"/>
      <c r="BU94" s="933"/>
      <c r="BV94" s="933"/>
      <c r="BW94" s="933"/>
      <c r="BX94" s="933"/>
      <c r="BY94" s="933"/>
      <c r="BZ94" s="933"/>
      <c r="CA94" s="933"/>
      <c r="CB94" s="933"/>
      <c r="CC94" s="933"/>
      <c r="CD94" s="933"/>
      <c r="CE94" s="933"/>
      <c r="CF94" s="933"/>
      <c r="CG94" s="942"/>
      <c r="CH94" s="943"/>
      <c r="CI94" s="944"/>
      <c r="CJ94" s="944"/>
      <c r="CK94" s="944"/>
      <c r="CL94" s="945"/>
      <c r="CM94" s="943"/>
      <c r="CN94" s="944"/>
      <c r="CO94" s="944"/>
      <c r="CP94" s="944"/>
      <c r="CQ94" s="945"/>
      <c r="CR94" s="943"/>
      <c r="CS94" s="944"/>
      <c r="CT94" s="944"/>
      <c r="CU94" s="944"/>
      <c r="CV94" s="945"/>
      <c r="CW94" s="943"/>
      <c r="CX94" s="944"/>
      <c r="CY94" s="944"/>
      <c r="CZ94" s="944"/>
      <c r="DA94" s="945"/>
      <c r="DB94" s="943"/>
      <c r="DC94" s="944"/>
      <c r="DD94" s="944"/>
      <c r="DE94" s="944"/>
      <c r="DF94" s="945"/>
      <c r="DG94" s="943"/>
      <c r="DH94" s="944"/>
      <c r="DI94" s="944"/>
      <c r="DJ94" s="944"/>
      <c r="DK94" s="945"/>
      <c r="DL94" s="943"/>
      <c r="DM94" s="944"/>
      <c r="DN94" s="944"/>
      <c r="DO94" s="944"/>
      <c r="DP94" s="945"/>
      <c r="DQ94" s="943"/>
      <c r="DR94" s="944"/>
      <c r="DS94" s="944"/>
      <c r="DT94" s="944"/>
      <c r="DU94" s="945"/>
      <c r="DV94" s="932"/>
      <c r="DW94" s="933"/>
      <c r="DX94" s="933"/>
      <c r="DY94" s="933"/>
      <c r="DZ94" s="934"/>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932"/>
      <c r="BT95" s="933"/>
      <c r="BU95" s="933"/>
      <c r="BV95" s="933"/>
      <c r="BW95" s="933"/>
      <c r="BX95" s="933"/>
      <c r="BY95" s="933"/>
      <c r="BZ95" s="933"/>
      <c r="CA95" s="933"/>
      <c r="CB95" s="933"/>
      <c r="CC95" s="933"/>
      <c r="CD95" s="933"/>
      <c r="CE95" s="933"/>
      <c r="CF95" s="933"/>
      <c r="CG95" s="942"/>
      <c r="CH95" s="943"/>
      <c r="CI95" s="944"/>
      <c r="CJ95" s="944"/>
      <c r="CK95" s="944"/>
      <c r="CL95" s="945"/>
      <c r="CM95" s="943"/>
      <c r="CN95" s="944"/>
      <c r="CO95" s="944"/>
      <c r="CP95" s="944"/>
      <c r="CQ95" s="945"/>
      <c r="CR95" s="943"/>
      <c r="CS95" s="944"/>
      <c r="CT95" s="944"/>
      <c r="CU95" s="944"/>
      <c r="CV95" s="945"/>
      <c r="CW95" s="943"/>
      <c r="CX95" s="944"/>
      <c r="CY95" s="944"/>
      <c r="CZ95" s="944"/>
      <c r="DA95" s="945"/>
      <c r="DB95" s="943"/>
      <c r="DC95" s="944"/>
      <c r="DD95" s="944"/>
      <c r="DE95" s="944"/>
      <c r="DF95" s="945"/>
      <c r="DG95" s="943"/>
      <c r="DH95" s="944"/>
      <c r="DI95" s="944"/>
      <c r="DJ95" s="944"/>
      <c r="DK95" s="945"/>
      <c r="DL95" s="943"/>
      <c r="DM95" s="944"/>
      <c r="DN95" s="944"/>
      <c r="DO95" s="944"/>
      <c r="DP95" s="945"/>
      <c r="DQ95" s="943"/>
      <c r="DR95" s="944"/>
      <c r="DS95" s="944"/>
      <c r="DT95" s="944"/>
      <c r="DU95" s="945"/>
      <c r="DV95" s="932"/>
      <c r="DW95" s="933"/>
      <c r="DX95" s="933"/>
      <c r="DY95" s="933"/>
      <c r="DZ95" s="934"/>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932"/>
      <c r="BT96" s="933"/>
      <c r="BU96" s="933"/>
      <c r="BV96" s="933"/>
      <c r="BW96" s="933"/>
      <c r="BX96" s="933"/>
      <c r="BY96" s="933"/>
      <c r="BZ96" s="933"/>
      <c r="CA96" s="933"/>
      <c r="CB96" s="933"/>
      <c r="CC96" s="933"/>
      <c r="CD96" s="933"/>
      <c r="CE96" s="933"/>
      <c r="CF96" s="933"/>
      <c r="CG96" s="942"/>
      <c r="CH96" s="943"/>
      <c r="CI96" s="944"/>
      <c r="CJ96" s="944"/>
      <c r="CK96" s="944"/>
      <c r="CL96" s="945"/>
      <c r="CM96" s="943"/>
      <c r="CN96" s="944"/>
      <c r="CO96" s="944"/>
      <c r="CP96" s="944"/>
      <c r="CQ96" s="945"/>
      <c r="CR96" s="943"/>
      <c r="CS96" s="944"/>
      <c r="CT96" s="944"/>
      <c r="CU96" s="944"/>
      <c r="CV96" s="945"/>
      <c r="CW96" s="943"/>
      <c r="CX96" s="944"/>
      <c r="CY96" s="944"/>
      <c r="CZ96" s="944"/>
      <c r="DA96" s="945"/>
      <c r="DB96" s="943"/>
      <c r="DC96" s="944"/>
      <c r="DD96" s="944"/>
      <c r="DE96" s="944"/>
      <c r="DF96" s="945"/>
      <c r="DG96" s="943"/>
      <c r="DH96" s="944"/>
      <c r="DI96" s="944"/>
      <c r="DJ96" s="944"/>
      <c r="DK96" s="945"/>
      <c r="DL96" s="943"/>
      <c r="DM96" s="944"/>
      <c r="DN96" s="944"/>
      <c r="DO96" s="944"/>
      <c r="DP96" s="945"/>
      <c r="DQ96" s="943"/>
      <c r="DR96" s="944"/>
      <c r="DS96" s="944"/>
      <c r="DT96" s="944"/>
      <c r="DU96" s="945"/>
      <c r="DV96" s="932"/>
      <c r="DW96" s="933"/>
      <c r="DX96" s="933"/>
      <c r="DY96" s="933"/>
      <c r="DZ96" s="934"/>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932"/>
      <c r="BT97" s="933"/>
      <c r="BU97" s="933"/>
      <c r="BV97" s="933"/>
      <c r="BW97" s="933"/>
      <c r="BX97" s="933"/>
      <c r="BY97" s="933"/>
      <c r="BZ97" s="933"/>
      <c r="CA97" s="933"/>
      <c r="CB97" s="933"/>
      <c r="CC97" s="933"/>
      <c r="CD97" s="933"/>
      <c r="CE97" s="933"/>
      <c r="CF97" s="933"/>
      <c r="CG97" s="942"/>
      <c r="CH97" s="943"/>
      <c r="CI97" s="944"/>
      <c r="CJ97" s="944"/>
      <c r="CK97" s="944"/>
      <c r="CL97" s="945"/>
      <c r="CM97" s="943"/>
      <c r="CN97" s="944"/>
      <c r="CO97" s="944"/>
      <c r="CP97" s="944"/>
      <c r="CQ97" s="945"/>
      <c r="CR97" s="943"/>
      <c r="CS97" s="944"/>
      <c r="CT97" s="944"/>
      <c r="CU97" s="944"/>
      <c r="CV97" s="945"/>
      <c r="CW97" s="943"/>
      <c r="CX97" s="944"/>
      <c r="CY97" s="944"/>
      <c r="CZ97" s="944"/>
      <c r="DA97" s="945"/>
      <c r="DB97" s="943"/>
      <c r="DC97" s="944"/>
      <c r="DD97" s="944"/>
      <c r="DE97" s="944"/>
      <c r="DF97" s="945"/>
      <c r="DG97" s="943"/>
      <c r="DH97" s="944"/>
      <c r="DI97" s="944"/>
      <c r="DJ97" s="944"/>
      <c r="DK97" s="945"/>
      <c r="DL97" s="943"/>
      <c r="DM97" s="944"/>
      <c r="DN97" s="944"/>
      <c r="DO97" s="944"/>
      <c r="DP97" s="945"/>
      <c r="DQ97" s="943"/>
      <c r="DR97" s="944"/>
      <c r="DS97" s="944"/>
      <c r="DT97" s="944"/>
      <c r="DU97" s="945"/>
      <c r="DV97" s="932"/>
      <c r="DW97" s="933"/>
      <c r="DX97" s="933"/>
      <c r="DY97" s="933"/>
      <c r="DZ97" s="934"/>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932"/>
      <c r="BT98" s="933"/>
      <c r="BU98" s="933"/>
      <c r="BV98" s="933"/>
      <c r="BW98" s="933"/>
      <c r="BX98" s="933"/>
      <c r="BY98" s="933"/>
      <c r="BZ98" s="933"/>
      <c r="CA98" s="933"/>
      <c r="CB98" s="933"/>
      <c r="CC98" s="933"/>
      <c r="CD98" s="933"/>
      <c r="CE98" s="933"/>
      <c r="CF98" s="933"/>
      <c r="CG98" s="942"/>
      <c r="CH98" s="943"/>
      <c r="CI98" s="944"/>
      <c r="CJ98" s="944"/>
      <c r="CK98" s="944"/>
      <c r="CL98" s="945"/>
      <c r="CM98" s="943"/>
      <c r="CN98" s="944"/>
      <c r="CO98" s="944"/>
      <c r="CP98" s="944"/>
      <c r="CQ98" s="945"/>
      <c r="CR98" s="943"/>
      <c r="CS98" s="944"/>
      <c r="CT98" s="944"/>
      <c r="CU98" s="944"/>
      <c r="CV98" s="945"/>
      <c r="CW98" s="943"/>
      <c r="CX98" s="944"/>
      <c r="CY98" s="944"/>
      <c r="CZ98" s="944"/>
      <c r="DA98" s="945"/>
      <c r="DB98" s="943"/>
      <c r="DC98" s="944"/>
      <c r="DD98" s="944"/>
      <c r="DE98" s="944"/>
      <c r="DF98" s="945"/>
      <c r="DG98" s="943"/>
      <c r="DH98" s="944"/>
      <c r="DI98" s="944"/>
      <c r="DJ98" s="944"/>
      <c r="DK98" s="945"/>
      <c r="DL98" s="943"/>
      <c r="DM98" s="944"/>
      <c r="DN98" s="944"/>
      <c r="DO98" s="944"/>
      <c r="DP98" s="945"/>
      <c r="DQ98" s="943"/>
      <c r="DR98" s="944"/>
      <c r="DS98" s="944"/>
      <c r="DT98" s="944"/>
      <c r="DU98" s="945"/>
      <c r="DV98" s="932"/>
      <c r="DW98" s="933"/>
      <c r="DX98" s="933"/>
      <c r="DY98" s="933"/>
      <c r="DZ98" s="934"/>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932"/>
      <c r="BT99" s="933"/>
      <c r="BU99" s="933"/>
      <c r="BV99" s="933"/>
      <c r="BW99" s="933"/>
      <c r="BX99" s="933"/>
      <c r="BY99" s="933"/>
      <c r="BZ99" s="933"/>
      <c r="CA99" s="933"/>
      <c r="CB99" s="933"/>
      <c r="CC99" s="933"/>
      <c r="CD99" s="933"/>
      <c r="CE99" s="933"/>
      <c r="CF99" s="933"/>
      <c r="CG99" s="942"/>
      <c r="CH99" s="943"/>
      <c r="CI99" s="944"/>
      <c r="CJ99" s="944"/>
      <c r="CK99" s="944"/>
      <c r="CL99" s="945"/>
      <c r="CM99" s="943"/>
      <c r="CN99" s="944"/>
      <c r="CO99" s="944"/>
      <c r="CP99" s="944"/>
      <c r="CQ99" s="945"/>
      <c r="CR99" s="943"/>
      <c r="CS99" s="944"/>
      <c r="CT99" s="944"/>
      <c r="CU99" s="944"/>
      <c r="CV99" s="945"/>
      <c r="CW99" s="943"/>
      <c r="CX99" s="944"/>
      <c r="CY99" s="944"/>
      <c r="CZ99" s="944"/>
      <c r="DA99" s="945"/>
      <c r="DB99" s="943"/>
      <c r="DC99" s="944"/>
      <c r="DD99" s="944"/>
      <c r="DE99" s="944"/>
      <c r="DF99" s="945"/>
      <c r="DG99" s="943"/>
      <c r="DH99" s="944"/>
      <c r="DI99" s="944"/>
      <c r="DJ99" s="944"/>
      <c r="DK99" s="945"/>
      <c r="DL99" s="943"/>
      <c r="DM99" s="944"/>
      <c r="DN99" s="944"/>
      <c r="DO99" s="944"/>
      <c r="DP99" s="945"/>
      <c r="DQ99" s="943"/>
      <c r="DR99" s="944"/>
      <c r="DS99" s="944"/>
      <c r="DT99" s="944"/>
      <c r="DU99" s="945"/>
      <c r="DV99" s="932"/>
      <c r="DW99" s="933"/>
      <c r="DX99" s="933"/>
      <c r="DY99" s="933"/>
      <c r="DZ99" s="934"/>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932"/>
      <c r="BT100" s="933"/>
      <c r="BU100" s="933"/>
      <c r="BV100" s="933"/>
      <c r="BW100" s="933"/>
      <c r="BX100" s="933"/>
      <c r="BY100" s="933"/>
      <c r="BZ100" s="933"/>
      <c r="CA100" s="933"/>
      <c r="CB100" s="933"/>
      <c r="CC100" s="933"/>
      <c r="CD100" s="933"/>
      <c r="CE100" s="933"/>
      <c r="CF100" s="933"/>
      <c r="CG100" s="942"/>
      <c r="CH100" s="943"/>
      <c r="CI100" s="944"/>
      <c r="CJ100" s="944"/>
      <c r="CK100" s="944"/>
      <c r="CL100" s="945"/>
      <c r="CM100" s="943"/>
      <c r="CN100" s="944"/>
      <c r="CO100" s="944"/>
      <c r="CP100" s="944"/>
      <c r="CQ100" s="945"/>
      <c r="CR100" s="943"/>
      <c r="CS100" s="944"/>
      <c r="CT100" s="944"/>
      <c r="CU100" s="944"/>
      <c r="CV100" s="945"/>
      <c r="CW100" s="943"/>
      <c r="CX100" s="944"/>
      <c r="CY100" s="944"/>
      <c r="CZ100" s="944"/>
      <c r="DA100" s="945"/>
      <c r="DB100" s="943"/>
      <c r="DC100" s="944"/>
      <c r="DD100" s="944"/>
      <c r="DE100" s="944"/>
      <c r="DF100" s="945"/>
      <c r="DG100" s="943"/>
      <c r="DH100" s="944"/>
      <c r="DI100" s="944"/>
      <c r="DJ100" s="944"/>
      <c r="DK100" s="945"/>
      <c r="DL100" s="943"/>
      <c r="DM100" s="944"/>
      <c r="DN100" s="944"/>
      <c r="DO100" s="944"/>
      <c r="DP100" s="945"/>
      <c r="DQ100" s="943"/>
      <c r="DR100" s="944"/>
      <c r="DS100" s="944"/>
      <c r="DT100" s="944"/>
      <c r="DU100" s="945"/>
      <c r="DV100" s="932"/>
      <c r="DW100" s="933"/>
      <c r="DX100" s="933"/>
      <c r="DY100" s="933"/>
      <c r="DZ100" s="934"/>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932"/>
      <c r="BT101" s="933"/>
      <c r="BU101" s="933"/>
      <c r="BV101" s="933"/>
      <c r="BW101" s="933"/>
      <c r="BX101" s="933"/>
      <c r="BY101" s="933"/>
      <c r="BZ101" s="933"/>
      <c r="CA101" s="933"/>
      <c r="CB101" s="933"/>
      <c r="CC101" s="933"/>
      <c r="CD101" s="933"/>
      <c r="CE101" s="933"/>
      <c r="CF101" s="933"/>
      <c r="CG101" s="942"/>
      <c r="CH101" s="943"/>
      <c r="CI101" s="944"/>
      <c r="CJ101" s="944"/>
      <c r="CK101" s="944"/>
      <c r="CL101" s="945"/>
      <c r="CM101" s="943"/>
      <c r="CN101" s="944"/>
      <c r="CO101" s="944"/>
      <c r="CP101" s="944"/>
      <c r="CQ101" s="945"/>
      <c r="CR101" s="943"/>
      <c r="CS101" s="944"/>
      <c r="CT101" s="944"/>
      <c r="CU101" s="944"/>
      <c r="CV101" s="945"/>
      <c r="CW101" s="943"/>
      <c r="CX101" s="944"/>
      <c r="CY101" s="944"/>
      <c r="CZ101" s="944"/>
      <c r="DA101" s="945"/>
      <c r="DB101" s="943"/>
      <c r="DC101" s="944"/>
      <c r="DD101" s="944"/>
      <c r="DE101" s="944"/>
      <c r="DF101" s="945"/>
      <c r="DG101" s="943"/>
      <c r="DH101" s="944"/>
      <c r="DI101" s="944"/>
      <c r="DJ101" s="944"/>
      <c r="DK101" s="945"/>
      <c r="DL101" s="943"/>
      <c r="DM101" s="944"/>
      <c r="DN101" s="944"/>
      <c r="DO101" s="944"/>
      <c r="DP101" s="945"/>
      <c r="DQ101" s="943"/>
      <c r="DR101" s="944"/>
      <c r="DS101" s="944"/>
      <c r="DT101" s="944"/>
      <c r="DU101" s="945"/>
      <c r="DV101" s="932"/>
      <c r="DW101" s="933"/>
      <c r="DX101" s="933"/>
      <c r="DY101" s="933"/>
      <c r="DZ101" s="934"/>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377</v>
      </c>
      <c r="BR102" s="924" t="s">
        <v>401</v>
      </c>
      <c r="BS102" s="925"/>
      <c r="BT102" s="925"/>
      <c r="BU102" s="925"/>
      <c r="BV102" s="925"/>
      <c r="BW102" s="925"/>
      <c r="BX102" s="925"/>
      <c r="BY102" s="925"/>
      <c r="BZ102" s="925"/>
      <c r="CA102" s="925"/>
      <c r="CB102" s="925"/>
      <c r="CC102" s="925"/>
      <c r="CD102" s="925"/>
      <c r="CE102" s="925"/>
      <c r="CF102" s="925"/>
      <c r="CG102" s="935"/>
      <c r="CH102" s="936"/>
      <c r="CI102" s="937"/>
      <c r="CJ102" s="937"/>
      <c r="CK102" s="937"/>
      <c r="CL102" s="938"/>
      <c r="CM102" s="936"/>
      <c r="CN102" s="937"/>
      <c r="CO102" s="937"/>
      <c r="CP102" s="937"/>
      <c r="CQ102" s="938"/>
      <c r="CR102" s="939"/>
      <c r="CS102" s="940"/>
      <c r="CT102" s="940"/>
      <c r="CU102" s="940"/>
      <c r="CV102" s="941"/>
      <c r="CW102" s="939"/>
      <c r="CX102" s="940"/>
      <c r="CY102" s="940"/>
      <c r="CZ102" s="940"/>
      <c r="DA102" s="941"/>
      <c r="DB102" s="939"/>
      <c r="DC102" s="940"/>
      <c r="DD102" s="940"/>
      <c r="DE102" s="940"/>
      <c r="DF102" s="941"/>
      <c r="DG102" s="939"/>
      <c r="DH102" s="940"/>
      <c r="DI102" s="940"/>
      <c r="DJ102" s="940"/>
      <c r="DK102" s="941"/>
      <c r="DL102" s="939"/>
      <c r="DM102" s="940"/>
      <c r="DN102" s="940"/>
      <c r="DO102" s="940"/>
      <c r="DP102" s="941"/>
      <c r="DQ102" s="939"/>
      <c r="DR102" s="940"/>
      <c r="DS102" s="940"/>
      <c r="DT102" s="940"/>
      <c r="DU102" s="941"/>
      <c r="DV102" s="924"/>
      <c r="DW102" s="925"/>
      <c r="DX102" s="925"/>
      <c r="DY102" s="925"/>
      <c r="DZ102" s="926"/>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27" t="s">
        <v>402</v>
      </c>
      <c r="BR103" s="927"/>
      <c r="BS103" s="927"/>
      <c r="BT103" s="927"/>
      <c r="BU103" s="927"/>
      <c r="BV103" s="927"/>
      <c r="BW103" s="927"/>
      <c r="BX103" s="927"/>
      <c r="BY103" s="927"/>
      <c r="BZ103" s="927"/>
      <c r="CA103" s="927"/>
      <c r="CB103" s="927"/>
      <c r="CC103" s="927"/>
      <c r="CD103" s="927"/>
      <c r="CE103" s="927"/>
      <c r="CF103" s="927"/>
      <c r="CG103" s="927"/>
      <c r="CH103" s="927"/>
      <c r="CI103" s="927"/>
      <c r="CJ103" s="927"/>
      <c r="CK103" s="927"/>
      <c r="CL103" s="927"/>
      <c r="CM103" s="927"/>
      <c r="CN103" s="927"/>
      <c r="CO103" s="927"/>
      <c r="CP103" s="927"/>
      <c r="CQ103" s="927"/>
      <c r="CR103" s="927"/>
      <c r="CS103" s="927"/>
      <c r="CT103" s="927"/>
      <c r="CU103" s="927"/>
      <c r="CV103" s="927"/>
      <c r="CW103" s="927"/>
      <c r="CX103" s="927"/>
      <c r="CY103" s="927"/>
      <c r="CZ103" s="927"/>
      <c r="DA103" s="927"/>
      <c r="DB103" s="927"/>
      <c r="DC103" s="927"/>
      <c r="DD103" s="927"/>
      <c r="DE103" s="927"/>
      <c r="DF103" s="927"/>
      <c r="DG103" s="927"/>
      <c r="DH103" s="927"/>
      <c r="DI103" s="927"/>
      <c r="DJ103" s="927"/>
      <c r="DK103" s="927"/>
      <c r="DL103" s="927"/>
      <c r="DM103" s="927"/>
      <c r="DN103" s="927"/>
      <c r="DO103" s="927"/>
      <c r="DP103" s="927"/>
      <c r="DQ103" s="927"/>
      <c r="DR103" s="927"/>
      <c r="DS103" s="927"/>
      <c r="DT103" s="927"/>
      <c r="DU103" s="927"/>
      <c r="DV103" s="927"/>
      <c r="DW103" s="927"/>
      <c r="DX103" s="927"/>
      <c r="DY103" s="927"/>
      <c r="DZ103" s="927"/>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28" t="s">
        <v>403</v>
      </c>
      <c r="BR104" s="928"/>
      <c r="BS104" s="928"/>
      <c r="BT104" s="928"/>
      <c r="BU104" s="928"/>
      <c r="BV104" s="928"/>
      <c r="BW104" s="928"/>
      <c r="BX104" s="928"/>
      <c r="BY104" s="928"/>
      <c r="BZ104" s="928"/>
      <c r="CA104" s="928"/>
      <c r="CB104" s="928"/>
      <c r="CC104" s="928"/>
      <c r="CD104" s="928"/>
      <c r="CE104" s="928"/>
      <c r="CF104" s="928"/>
      <c r="CG104" s="928"/>
      <c r="CH104" s="928"/>
      <c r="CI104" s="928"/>
      <c r="CJ104" s="928"/>
      <c r="CK104" s="928"/>
      <c r="CL104" s="928"/>
      <c r="CM104" s="928"/>
      <c r="CN104" s="928"/>
      <c r="CO104" s="928"/>
      <c r="CP104" s="928"/>
      <c r="CQ104" s="928"/>
      <c r="CR104" s="928"/>
      <c r="CS104" s="928"/>
      <c r="CT104" s="928"/>
      <c r="CU104" s="928"/>
      <c r="CV104" s="928"/>
      <c r="CW104" s="928"/>
      <c r="CX104" s="928"/>
      <c r="CY104" s="928"/>
      <c r="CZ104" s="928"/>
      <c r="DA104" s="928"/>
      <c r="DB104" s="928"/>
      <c r="DC104" s="928"/>
      <c r="DD104" s="928"/>
      <c r="DE104" s="928"/>
      <c r="DF104" s="928"/>
      <c r="DG104" s="928"/>
      <c r="DH104" s="928"/>
      <c r="DI104" s="928"/>
      <c r="DJ104" s="928"/>
      <c r="DK104" s="928"/>
      <c r="DL104" s="928"/>
      <c r="DM104" s="928"/>
      <c r="DN104" s="928"/>
      <c r="DO104" s="928"/>
      <c r="DP104" s="928"/>
      <c r="DQ104" s="928"/>
      <c r="DR104" s="928"/>
      <c r="DS104" s="928"/>
      <c r="DT104" s="928"/>
      <c r="DU104" s="928"/>
      <c r="DV104" s="928"/>
      <c r="DW104" s="928"/>
      <c r="DX104" s="928"/>
      <c r="DY104" s="928"/>
      <c r="DZ104" s="928"/>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404</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405</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29" t="s">
        <v>406</v>
      </c>
      <c r="B108" s="930"/>
      <c r="C108" s="930"/>
      <c r="D108" s="930"/>
      <c r="E108" s="930"/>
      <c r="F108" s="930"/>
      <c r="G108" s="930"/>
      <c r="H108" s="930"/>
      <c r="I108" s="930"/>
      <c r="J108" s="930"/>
      <c r="K108" s="930"/>
      <c r="L108" s="930"/>
      <c r="M108" s="930"/>
      <c r="N108" s="930"/>
      <c r="O108" s="930"/>
      <c r="P108" s="930"/>
      <c r="Q108" s="930"/>
      <c r="R108" s="930"/>
      <c r="S108" s="930"/>
      <c r="T108" s="930"/>
      <c r="U108" s="930"/>
      <c r="V108" s="930"/>
      <c r="W108" s="930"/>
      <c r="X108" s="930"/>
      <c r="Y108" s="930"/>
      <c r="Z108" s="930"/>
      <c r="AA108" s="930"/>
      <c r="AB108" s="930"/>
      <c r="AC108" s="930"/>
      <c r="AD108" s="930"/>
      <c r="AE108" s="930"/>
      <c r="AF108" s="930"/>
      <c r="AG108" s="930"/>
      <c r="AH108" s="930"/>
      <c r="AI108" s="930"/>
      <c r="AJ108" s="930"/>
      <c r="AK108" s="930"/>
      <c r="AL108" s="930"/>
      <c r="AM108" s="930"/>
      <c r="AN108" s="930"/>
      <c r="AO108" s="930"/>
      <c r="AP108" s="930"/>
      <c r="AQ108" s="930"/>
      <c r="AR108" s="930"/>
      <c r="AS108" s="930"/>
      <c r="AT108" s="931"/>
      <c r="AU108" s="929" t="s">
        <v>407</v>
      </c>
      <c r="AV108" s="930"/>
      <c r="AW108" s="930"/>
      <c r="AX108" s="930"/>
      <c r="AY108" s="930"/>
      <c r="AZ108" s="930"/>
      <c r="BA108" s="930"/>
      <c r="BB108" s="930"/>
      <c r="BC108" s="930"/>
      <c r="BD108" s="930"/>
      <c r="BE108" s="930"/>
      <c r="BF108" s="930"/>
      <c r="BG108" s="930"/>
      <c r="BH108" s="930"/>
      <c r="BI108" s="930"/>
      <c r="BJ108" s="930"/>
      <c r="BK108" s="930"/>
      <c r="BL108" s="930"/>
      <c r="BM108" s="930"/>
      <c r="BN108" s="930"/>
      <c r="BO108" s="930"/>
      <c r="BP108" s="930"/>
      <c r="BQ108" s="930"/>
      <c r="BR108" s="930"/>
      <c r="BS108" s="930"/>
      <c r="BT108" s="930"/>
      <c r="BU108" s="930"/>
      <c r="BV108" s="930"/>
      <c r="BW108" s="930"/>
      <c r="BX108" s="930"/>
      <c r="BY108" s="930"/>
      <c r="BZ108" s="930"/>
      <c r="CA108" s="930"/>
      <c r="CB108" s="930"/>
      <c r="CC108" s="930"/>
      <c r="CD108" s="930"/>
      <c r="CE108" s="930"/>
      <c r="CF108" s="930"/>
      <c r="CG108" s="930"/>
      <c r="CH108" s="930"/>
      <c r="CI108" s="930"/>
      <c r="CJ108" s="930"/>
      <c r="CK108" s="930"/>
      <c r="CL108" s="930"/>
      <c r="CM108" s="930"/>
      <c r="CN108" s="930"/>
      <c r="CO108" s="930"/>
      <c r="CP108" s="930"/>
      <c r="CQ108" s="930"/>
      <c r="CR108" s="930"/>
      <c r="CS108" s="930"/>
      <c r="CT108" s="930"/>
      <c r="CU108" s="930"/>
      <c r="CV108" s="930"/>
      <c r="CW108" s="930"/>
      <c r="CX108" s="930"/>
      <c r="CY108" s="930"/>
      <c r="CZ108" s="930"/>
      <c r="DA108" s="930"/>
      <c r="DB108" s="930"/>
      <c r="DC108" s="930"/>
      <c r="DD108" s="930"/>
      <c r="DE108" s="930"/>
      <c r="DF108" s="930"/>
      <c r="DG108" s="930"/>
      <c r="DH108" s="930"/>
      <c r="DI108" s="930"/>
      <c r="DJ108" s="930"/>
      <c r="DK108" s="930"/>
      <c r="DL108" s="930"/>
      <c r="DM108" s="930"/>
      <c r="DN108" s="930"/>
      <c r="DO108" s="930"/>
      <c r="DP108" s="930"/>
      <c r="DQ108" s="930"/>
      <c r="DR108" s="930"/>
      <c r="DS108" s="930"/>
      <c r="DT108" s="930"/>
      <c r="DU108" s="930"/>
      <c r="DV108" s="930"/>
      <c r="DW108" s="930"/>
      <c r="DX108" s="930"/>
      <c r="DY108" s="930"/>
      <c r="DZ108" s="931"/>
    </row>
    <row r="109" spans="1:131" s="212" customFormat="1" ht="26.25" customHeight="1" x14ac:dyDescent="0.2">
      <c r="A109" s="882" t="s">
        <v>408</v>
      </c>
      <c r="B109" s="883"/>
      <c r="C109" s="883"/>
      <c r="D109" s="883"/>
      <c r="E109" s="883"/>
      <c r="F109" s="883"/>
      <c r="G109" s="883"/>
      <c r="H109" s="883"/>
      <c r="I109" s="883"/>
      <c r="J109" s="883"/>
      <c r="K109" s="883"/>
      <c r="L109" s="883"/>
      <c r="M109" s="883"/>
      <c r="N109" s="883"/>
      <c r="O109" s="883"/>
      <c r="P109" s="883"/>
      <c r="Q109" s="883"/>
      <c r="R109" s="883"/>
      <c r="S109" s="883"/>
      <c r="T109" s="883"/>
      <c r="U109" s="883"/>
      <c r="V109" s="883"/>
      <c r="W109" s="883"/>
      <c r="X109" s="883"/>
      <c r="Y109" s="883"/>
      <c r="Z109" s="884"/>
      <c r="AA109" s="885" t="s">
        <v>409</v>
      </c>
      <c r="AB109" s="883"/>
      <c r="AC109" s="883"/>
      <c r="AD109" s="883"/>
      <c r="AE109" s="884"/>
      <c r="AF109" s="885" t="s">
        <v>410</v>
      </c>
      <c r="AG109" s="883"/>
      <c r="AH109" s="883"/>
      <c r="AI109" s="883"/>
      <c r="AJ109" s="884"/>
      <c r="AK109" s="885" t="s">
        <v>295</v>
      </c>
      <c r="AL109" s="883"/>
      <c r="AM109" s="883"/>
      <c r="AN109" s="883"/>
      <c r="AO109" s="884"/>
      <c r="AP109" s="885" t="s">
        <v>411</v>
      </c>
      <c r="AQ109" s="883"/>
      <c r="AR109" s="883"/>
      <c r="AS109" s="883"/>
      <c r="AT109" s="916"/>
      <c r="AU109" s="882" t="s">
        <v>408</v>
      </c>
      <c r="AV109" s="883"/>
      <c r="AW109" s="883"/>
      <c r="AX109" s="883"/>
      <c r="AY109" s="883"/>
      <c r="AZ109" s="883"/>
      <c r="BA109" s="883"/>
      <c r="BB109" s="883"/>
      <c r="BC109" s="883"/>
      <c r="BD109" s="883"/>
      <c r="BE109" s="883"/>
      <c r="BF109" s="883"/>
      <c r="BG109" s="883"/>
      <c r="BH109" s="883"/>
      <c r="BI109" s="883"/>
      <c r="BJ109" s="883"/>
      <c r="BK109" s="883"/>
      <c r="BL109" s="883"/>
      <c r="BM109" s="883"/>
      <c r="BN109" s="883"/>
      <c r="BO109" s="883"/>
      <c r="BP109" s="884"/>
      <c r="BQ109" s="885" t="s">
        <v>409</v>
      </c>
      <c r="BR109" s="883"/>
      <c r="BS109" s="883"/>
      <c r="BT109" s="883"/>
      <c r="BU109" s="884"/>
      <c r="BV109" s="885" t="s">
        <v>410</v>
      </c>
      <c r="BW109" s="883"/>
      <c r="BX109" s="883"/>
      <c r="BY109" s="883"/>
      <c r="BZ109" s="884"/>
      <c r="CA109" s="885" t="s">
        <v>295</v>
      </c>
      <c r="CB109" s="883"/>
      <c r="CC109" s="883"/>
      <c r="CD109" s="883"/>
      <c r="CE109" s="884"/>
      <c r="CF109" s="923" t="s">
        <v>411</v>
      </c>
      <c r="CG109" s="923"/>
      <c r="CH109" s="923"/>
      <c r="CI109" s="923"/>
      <c r="CJ109" s="923"/>
      <c r="CK109" s="885" t="s">
        <v>412</v>
      </c>
      <c r="CL109" s="883"/>
      <c r="CM109" s="883"/>
      <c r="CN109" s="883"/>
      <c r="CO109" s="883"/>
      <c r="CP109" s="883"/>
      <c r="CQ109" s="883"/>
      <c r="CR109" s="883"/>
      <c r="CS109" s="883"/>
      <c r="CT109" s="883"/>
      <c r="CU109" s="883"/>
      <c r="CV109" s="883"/>
      <c r="CW109" s="883"/>
      <c r="CX109" s="883"/>
      <c r="CY109" s="883"/>
      <c r="CZ109" s="883"/>
      <c r="DA109" s="883"/>
      <c r="DB109" s="883"/>
      <c r="DC109" s="883"/>
      <c r="DD109" s="883"/>
      <c r="DE109" s="883"/>
      <c r="DF109" s="884"/>
      <c r="DG109" s="885" t="s">
        <v>409</v>
      </c>
      <c r="DH109" s="883"/>
      <c r="DI109" s="883"/>
      <c r="DJ109" s="883"/>
      <c r="DK109" s="884"/>
      <c r="DL109" s="885" t="s">
        <v>410</v>
      </c>
      <c r="DM109" s="883"/>
      <c r="DN109" s="883"/>
      <c r="DO109" s="883"/>
      <c r="DP109" s="884"/>
      <c r="DQ109" s="885" t="s">
        <v>295</v>
      </c>
      <c r="DR109" s="883"/>
      <c r="DS109" s="883"/>
      <c r="DT109" s="883"/>
      <c r="DU109" s="884"/>
      <c r="DV109" s="885" t="s">
        <v>411</v>
      </c>
      <c r="DW109" s="883"/>
      <c r="DX109" s="883"/>
      <c r="DY109" s="883"/>
      <c r="DZ109" s="916"/>
    </row>
    <row r="110" spans="1:131" s="212" customFormat="1" ht="26.25" customHeight="1" x14ac:dyDescent="0.2">
      <c r="A110" s="794" t="s">
        <v>413</v>
      </c>
      <c r="B110" s="795"/>
      <c r="C110" s="795"/>
      <c r="D110" s="795"/>
      <c r="E110" s="795"/>
      <c r="F110" s="795"/>
      <c r="G110" s="795"/>
      <c r="H110" s="795"/>
      <c r="I110" s="795"/>
      <c r="J110" s="795"/>
      <c r="K110" s="795"/>
      <c r="L110" s="795"/>
      <c r="M110" s="795"/>
      <c r="N110" s="795"/>
      <c r="O110" s="795"/>
      <c r="P110" s="795"/>
      <c r="Q110" s="795"/>
      <c r="R110" s="795"/>
      <c r="S110" s="795"/>
      <c r="T110" s="795"/>
      <c r="U110" s="795"/>
      <c r="V110" s="795"/>
      <c r="W110" s="795"/>
      <c r="X110" s="795"/>
      <c r="Y110" s="795"/>
      <c r="Z110" s="796"/>
      <c r="AA110" s="875">
        <v>265927</v>
      </c>
      <c r="AB110" s="876"/>
      <c r="AC110" s="876"/>
      <c r="AD110" s="876"/>
      <c r="AE110" s="877"/>
      <c r="AF110" s="878">
        <v>272089</v>
      </c>
      <c r="AG110" s="876"/>
      <c r="AH110" s="876"/>
      <c r="AI110" s="876"/>
      <c r="AJ110" s="877"/>
      <c r="AK110" s="878">
        <v>279528</v>
      </c>
      <c r="AL110" s="876"/>
      <c r="AM110" s="876"/>
      <c r="AN110" s="876"/>
      <c r="AO110" s="877"/>
      <c r="AP110" s="879">
        <v>9.4</v>
      </c>
      <c r="AQ110" s="880"/>
      <c r="AR110" s="880"/>
      <c r="AS110" s="880"/>
      <c r="AT110" s="881"/>
      <c r="AU110" s="917" t="s">
        <v>69</v>
      </c>
      <c r="AV110" s="918"/>
      <c r="AW110" s="918"/>
      <c r="AX110" s="918"/>
      <c r="AY110" s="918"/>
      <c r="AZ110" s="847" t="s">
        <v>414</v>
      </c>
      <c r="BA110" s="795"/>
      <c r="BB110" s="795"/>
      <c r="BC110" s="795"/>
      <c r="BD110" s="795"/>
      <c r="BE110" s="795"/>
      <c r="BF110" s="795"/>
      <c r="BG110" s="795"/>
      <c r="BH110" s="795"/>
      <c r="BI110" s="795"/>
      <c r="BJ110" s="795"/>
      <c r="BK110" s="795"/>
      <c r="BL110" s="795"/>
      <c r="BM110" s="795"/>
      <c r="BN110" s="795"/>
      <c r="BO110" s="795"/>
      <c r="BP110" s="796"/>
      <c r="BQ110" s="848">
        <v>3131861</v>
      </c>
      <c r="BR110" s="829"/>
      <c r="BS110" s="829"/>
      <c r="BT110" s="829"/>
      <c r="BU110" s="829"/>
      <c r="BV110" s="829">
        <v>2943930</v>
      </c>
      <c r="BW110" s="829"/>
      <c r="BX110" s="829"/>
      <c r="BY110" s="829"/>
      <c r="BZ110" s="829"/>
      <c r="CA110" s="829">
        <v>2759386</v>
      </c>
      <c r="CB110" s="829"/>
      <c r="CC110" s="829"/>
      <c r="CD110" s="829"/>
      <c r="CE110" s="829"/>
      <c r="CF110" s="853">
        <v>92.6</v>
      </c>
      <c r="CG110" s="854"/>
      <c r="CH110" s="854"/>
      <c r="CI110" s="854"/>
      <c r="CJ110" s="854"/>
      <c r="CK110" s="913" t="s">
        <v>415</v>
      </c>
      <c r="CL110" s="806"/>
      <c r="CM110" s="847" t="s">
        <v>416</v>
      </c>
      <c r="CN110" s="795"/>
      <c r="CO110" s="795"/>
      <c r="CP110" s="795"/>
      <c r="CQ110" s="795"/>
      <c r="CR110" s="795"/>
      <c r="CS110" s="795"/>
      <c r="CT110" s="795"/>
      <c r="CU110" s="795"/>
      <c r="CV110" s="795"/>
      <c r="CW110" s="795"/>
      <c r="CX110" s="795"/>
      <c r="CY110" s="795"/>
      <c r="CZ110" s="795"/>
      <c r="DA110" s="795"/>
      <c r="DB110" s="795"/>
      <c r="DC110" s="795"/>
      <c r="DD110" s="795"/>
      <c r="DE110" s="795"/>
      <c r="DF110" s="796"/>
      <c r="DG110" s="848" t="s">
        <v>121</v>
      </c>
      <c r="DH110" s="829"/>
      <c r="DI110" s="829"/>
      <c r="DJ110" s="829"/>
      <c r="DK110" s="829"/>
      <c r="DL110" s="829" t="s">
        <v>121</v>
      </c>
      <c r="DM110" s="829"/>
      <c r="DN110" s="829"/>
      <c r="DO110" s="829"/>
      <c r="DP110" s="829"/>
      <c r="DQ110" s="829" t="s">
        <v>121</v>
      </c>
      <c r="DR110" s="829"/>
      <c r="DS110" s="829"/>
      <c r="DT110" s="829"/>
      <c r="DU110" s="829"/>
      <c r="DV110" s="830" t="s">
        <v>121</v>
      </c>
      <c r="DW110" s="830"/>
      <c r="DX110" s="830"/>
      <c r="DY110" s="830"/>
      <c r="DZ110" s="831"/>
    </row>
    <row r="111" spans="1:131" s="212" customFormat="1" ht="26.25" customHeight="1" x14ac:dyDescent="0.2">
      <c r="A111" s="761" t="s">
        <v>417</v>
      </c>
      <c r="B111" s="762"/>
      <c r="C111" s="762"/>
      <c r="D111" s="762"/>
      <c r="E111" s="762"/>
      <c r="F111" s="762"/>
      <c r="G111" s="762"/>
      <c r="H111" s="762"/>
      <c r="I111" s="762"/>
      <c r="J111" s="762"/>
      <c r="K111" s="762"/>
      <c r="L111" s="762"/>
      <c r="M111" s="762"/>
      <c r="N111" s="762"/>
      <c r="O111" s="762"/>
      <c r="P111" s="762"/>
      <c r="Q111" s="762"/>
      <c r="R111" s="762"/>
      <c r="S111" s="762"/>
      <c r="T111" s="762"/>
      <c r="U111" s="762"/>
      <c r="V111" s="762"/>
      <c r="W111" s="762"/>
      <c r="X111" s="762"/>
      <c r="Y111" s="762"/>
      <c r="Z111" s="912"/>
      <c r="AA111" s="905" t="s">
        <v>121</v>
      </c>
      <c r="AB111" s="906"/>
      <c r="AC111" s="906"/>
      <c r="AD111" s="906"/>
      <c r="AE111" s="907"/>
      <c r="AF111" s="908" t="s">
        <v>121</v>
      </c>
      <c r="AG111" s="906"/>
      <c r="AH111" s="906"/>
      <c r="AI111" s="906"/>
      <c r="AJ111" s="907"/>
      <c r="AK111" s="908" t="s">
        <v>121</v>
      </c>
      <c r="AL111" s="906"/>
      <c r="AM111" s="906"/>
      <c r="AN111" s="906"/>
      <c r="AO111" s="907"/>
      <c r="AP111" s="909" t="s">
        <v>121</v>
      </c>
      <c r="AQ111" s="910"/>
      <c r="AR111" s="910"/>
      <c r="AS111" s="910"/>
      <c r="AT111" s="911"/>
      <c r="AU111" s="919"/>
      <c r="AV111" s="920"/>
      <c r="AW111" s="920"/>
      <c r="AX111" s="920"/>
      <c r="AY111" s="920"/>
      <c r="AZ111" s="802" t="s">
        <v>418</v>
      </c>
      <c r="BA111" s="739"/>
      <c r="BB111" s="739"/>
      <c r="BC111" s="739"/>
      <c r="BD111" s="739"/>
      <c r="BE111" s="739"/>
      <c r="BF111" s="739"/>
      <c r="BG111" s="739"/>
      <c r="BH111" s="739"/>
      <c r="BI111" s="739"/>
      <c r="BJ111" s="739"/>
      <c r="BK111" s="739"/>
      <c r="BL111" s="739"/>
      <c r="BM111" s="739"/>
      <c r="BN111" s="739"/>
      <c r="BO111" s="739"/>
      <c r="BP111" s="740"/>
      <c r="BQ111" s="803" t="s">
        <v>121</v>
      </c>
      <c r="BR111" s="804"/>
      <c r="BS111" s="804"/>
      <c r="BT111" s="804"/>
      <c r="BU111" s="804"/>
      <c r="BV111" s="804" t="s">
        <v>121</v>
      </c>
      <c r="BW111" s="804"/>
      <c r="BX111" s="804"/>
      <c r="BY111" s="804"/>
      <c r="BZ111" s="804"/>
      <c r="CA111" s="804" t="s">
        <v>121</v>
      </c>
      <c r="CB111" s="804"/>
      <c r="CC111" s="804"/>
      <c r="CD111" s="804"/>
      <c r="CE111" s="804"/>
      <c r="CF111" s="862" t="s">
        <v>121</v>
      </c>
      <c r="CG111" s="863"/>
      <c r="CH111" s="863"/>
      <c r="CI111" s="863"/>
      <c r="CJ111" s="863"/>
      <c r="CK111" s="914"/>
      <c r="CL111" s="808"/>
      <c r="CM111" s="802" t="s">
        <v>419</v>
      </c>
      <c r="CN111" s="739"/>
      <c r="CO111" s="739"/>
      <c r="CP111" s="739"/>
      <c r="CQ111" s="739"/>
      <c r="CR111" s="739"/>
      <c r="CS111" s="739"/>
      <c r="CT111" s="739"/>
      <c r="CU111" s="739"/>
      <c r="CV111" s="739"/>
      <c r="CW111" s="739"/>
      <c r="CX111" s="739"/>
      <c r="CY111" s="739"/>
      <c r="CZ111" s="739"/>
      <c r="DA111" s="739"/>
      <c r="DB111" s="739"/>
      <c r="DC111" s="739"/>
      <c r="DD111" s="739"/>
      <c r="DE111" s="739"/>
      <c r="DF111" s="740"/>
      <c r="DG111" s="803" t="s">
        <v>121</v>
      </c>
      <c r="DH111" s="804"/>
      <c r="DI111" s="804"/>
      <c r="DJ111" s="804"/>
      <c r="DK111" s="804"/>
      <c r="DL111" s="804" t="s">
        <v>121</v>
      </c>
      <c r="DM111" s="804"/>
      <c r="DN111" s="804"/>
      <c r="DO111" s="804"/>
      <c r="DP111" s="804"/>
      <c r="DQ111" s="804" t="s">
        <v>121</v>
      </c>
      <c r="DR111" s="804"/>
      <c r="DS111" s="804"/>
      <c r="DT111" s="804"/>
      <c r="DU111" s="804"/>
      <c r="DV111" s="781" t="s">
        <v>121</v>
      </c>
      <c r="DW111" s="781"/>
      <c r="DX111" s="781"/>
      <c r="DY111" s="781"/>
      <c r="DZ111" s="782"/>
    </row>
    <row r="112" spans="1:131" s="212" customFormat="1" ht="26.25" customHeight="1" x14ac:dyDescent="0.2">
      <c r="A112" s="899" t="s">
        <v>420</v>
      </c>
      <c r="B112" s="900"/>
      <c r="C112" s="739" t="s">
        <v>421</v>
      </c>
      <c r="D112" s="739"/>
      <c r="E112" s="739"/>
      <c r="F112" s="739"/>
      <c r="G112" s="739"/>
      <c r="H112" s="739"/>
      <c r="I112" s="739"/>
      <c r="J112" s="739"/>
      <c r="K112" s="739"/>
      <c r="L112" s="739"/>
      <c r="M112" s="739"/>
      <c r="N112" s="739"/>
      <c r="O112" s="739"/>
      <c r="P112" s="739"/>
      <c r="Q112" s="739"/>
      <c r="R112" s="739"/>
      <c r="S112" s="739"/>
      <c r="T112" s="739"/>
      <c r="U112" s="739"/>
      <c r="V112" s="739"/>
      <c r="W112" s="739"/>
      <c r="X112" s="739"/>
      <c r="Y112" s="739"/>
      <c r="Z112" s="740"/>
      <c r="AA112" s="766" t="s">
        <v>121</v>
      </c>
      <c r="AB112" s="767"/>
      <c r="AC112" s="767"/>
      <c r="AD112" s="767"/>
      <c r="AE112" s="768"/>
      <c r="AF112" s="769" t="s">
        <v>121</v>
      </c>
      <c r="AG112" s="767"/>
      <c r="AH112" s="767"/>
      <c r="AI112" s="767"/>
      <c r="AJ112" s="768"/>
      <c r="AK112" s="769" t="s">
        <v>121</v>
      </c>
      <c r="AL112" s="767"/>
      <c r="AM112" s="767"/>
      <c r="AN112" s="767"/>
      <c r="AO112" s="768"/>
      <c r="AP112" s="811" t="s">
        <v>121</v>
      </c>
      <c r="AQ112" s="812"/>
      <c r="AR112" s="812"/>
      <c r="AS112" s="812"/>
      <c r="AT112" s="813"/>
      <c r="AU112" s="919"/>
      <c r="AV112" s="920"/>
      <c r="AW112" s="920"/>
      <c r="AX112" s="920"/>
      <c r="AY112" s="920"/>
      <c r="AZ112" s="802" t="s">
        <v>422</v>
      </c>
      <c r="BA112" s="739"/>
      <c r="BB112" s="739"/>
      <c r="BC112" s="739"/>
      <c r="BD112" s="739"/>
      <c r="BE112" s="739"/>
      <c r="BF112" s="739"/>
      <c r="BG112" s="739"/>
      <c r="BH112" s="739"/>
      <c r="BI112" s="739"/>
      <c r="BJ112" s="739"/>
      <c r="BK112" s="739"/>
      <c r="BL112" s="739"/>
      <c r="BM112" s="739"/>
      <c r="BN112" s="739"/>
      <c r="BO112" s="739"/>
      <c r="BP112" s="740"/>
      <c r="BQ112" s="803">
        <v>1292533</v>
      </c>
      <c r="BR112" s="804"/>
      <c r="BS112" s="804"/>
      <c r="BT112" s="804"/>
      <c r="BU112" s="804"/>
      <c r="BV112" s="804">
        <v>1111060</v>
      </c>
      <c r="BW112" s="804"/>
      <c r="BX112" s="804"/>
      <c r="BY112" s="804"/>
      <c r="BZ112" s="804"/>
      <c r="CA112" s="804">
        <v>1028949</v>
      </c>
      <c r="CB112" s="804"/>
      <c r="CC112" s="804"/>
      <c r="CD112" s="804"/>
      <c r="CE112" s="804"/>
      <c r="CF112" s="862">
        <v>34.5</v>
      </c>
      <c r="CG112" s="863"/>
      <c r="CH112" s="863"/>
      <c r="CI112" s="863"/>
      <c r="CJ112" s="863"/>
      <c r="CK112" s="914"/>
      <c r="CL112" s="808"/>
      <c r="CM112" s="802" t="s">
        <v>423</v>
      </c>
      <c r="CN112" s="739"/>
      <c r="CO112" s="739"/>
      <c r="CP112" s="739"/>
      <c r="CQ112" s="739"/>
      <c r="CR112" s="739"/>
      <c r="CS112" s="739"/>
      <c r="CT112" s="739"/>
      <c r="CU112" s="739"/>
      <c r="CV112" s="739"/>
      <c r="CW112" s="739"/>
      <c r="CX112" s="739"/>
      <c r="CY112" s="739"/>
      <c r="CZ112" s="739"/>
      <c r="DA112" s="739"/>
      <c r="DB112" s="739"/>
      <c r="DC112" s="739"/>
      <c r="DD112" s="739"/>
      <c r="DE112" s="739"/>
      <c r="DF112" s="740"/>
      <c r="DG112" s="803" t="s">
        <v>121</v>
      </c>
      <c r="DH112" s="804"/>
      <c r="DI112" s="804"/>
      <c r="DJ112" s="804"/>
      <c r="DK112" s="804"/>
      <c r="DL112" s="804" t="s">
        <v>121</v>
      </c>
      <c r="DM112" s="804"/>
      <c r="DN112" s="804"/>
      <c r="DO112" s="804"/>
      <c r="DP112" s="804"/>
      <c r="DQ112" s="804" t="s">
        <v>121</v>
      </c>
      <c r="DR112" s="804"/>
      <c r="DS112" s="804"/>
      <c r="DT112" s="804"/>
      <c r="DU112" s="804"/>
      <c r="DV112" s="781" t="s">
        <v>121</v>
      </c>
      <c r="DW112" s="781"/>
      <c r="DX112" s="781"/>
      <c r="DY112" s="781"/>
      <c r="DZ112" s="782"/>
    </row>
    <row r="113" spans="1:130" s="212" customFormat="1" ht="26.25" customHeight="1" x14ac:dyDescent="0.2">
      <c r="A113" s="901"/>
      <c r="B113" s="902"/>
      <c r="C113" s="739" t="s">
        <v>424</v>
      </c>
      <c r="D113" s="739"/>
      <c r="E113" s="739"/>
      <c r="F113" s="739"/>
      <c r="G113" s="739"/>
      <c r="H113" s="739"/>
      <c r="I113" s="739"/>
      <c r="J113" s="739"/>
      <c r="K113" s="739"/>
      <c r="L113" s="739"/>
      <c r="M113" s="739"/>
      <c r="N113" s="739"/>
      <c r="O113" s="739"/>
      <c r="P113" s="739"/>
      <c r="Q113" s="739"/>
      <c r="R113" s="739"/>
      <c r="S113" s="739"/>
      <c r="T113" s="739"/>
      <c r="U113" s="739"/>
      <c r="V113" s="739"/>
      <c r="W113" s="739"/>
      <c r="X113" s="739"/>
      <c r="Y113" s="739"/>
      <c r="Z113" s="740"/>
      <c r="AA113" s="905">
        <v>215066</v>
      </c>
      <c r="AB113" s="906"/>
      <c r="AC113" s="906"/>
      <c r="AD113" s="906"/>
      <c r="AE113" s="907"/>
      <c r="AF113" s="908">
        <v>219079</v>
      </c>
      <c r="AG113" s="906"/>
      <c r="AH113" s="906"/>
      <c r="AI113" s="906"/>
      <c r="AJ113" s="907"/>
      <c r="AK113" s="908">
        <v>129506</v>
      </c>
      <c r="AL113" s="906"/>
      <c r="AM113" s="906"/>
      <c r="AN113" s="906"/>
      <c r="AO113" s="907"/>
      <c r="AP113" s="909">
        <v>4.3</v>
      </c>
      <c r="AQ113" s="910"/>
      <c r="AR113" s="910"/>
      <c r="AS113" s="910"/>
      <c r="AT113" s="911"/>
      <c r="AU113" s="919"/>
      <c r="AV113" s="920"/>
      <c r="AW113" s="920"/>
      <c r="AX113" s="920"/>
      <c r="AY113" s="920"/>
      <c r="AZ113" s="802" t="s">
        <v>425</v>
      </c>
      <c r="BA113" s="739"/>
      <c r="BB113" s="739"/>
      <c r="BC113" s="739"/>
      <c r="BD113" s="739"/>
      <c r="BE113" s="739"/>
      <c r="BF113" s="739"/>
      <c r="BG113" s="739"/>
      <c r="BH113" s="739"/>
      <c r="BI113" s="739"/>
      <c r="BJ113" s="739"/>
      <c r="BK113" s="739"/>
      <c r="BL113" s="739"/>
      <c r="BM113" s="739"/>
      <c r="BN113" s="739"/>
      <c r="BO113" s="739"/>
      <c r="BP113" s="740"/>
      <c r="BQ113" s="803">
        <v>97953</v>
      </c>
      <c r="BR113" s="804"/>
      <c r="BS113" s="804"/>
      <c r="BT113" s="804"/>
      <c r="BU113" s="804"/>
      <c r="BV113" s="804">
        <v>86443</v>
      </c>
      <c r="BW113" s="804"/>
      <c r="BX113" s="804"/>
      <c r="BY113" s="804"/>
      <c r="BZ113" s="804"/>
      <c r="CA113" s="804">
        <v>86054</v>
      </c>
      <c r="CB113" s="804"/>
      <c r="CC113" s="804"/>
      <c r="CD113" s="804"/>
      <c r="CE113" s="804"/>
      <c r="CF113" s="862">
        <v>2.9</v>
      </c>
      <c r="CG113" s="863"/>
      <c r="CH113" s="863"/>
      <c r="CI113" s="863"/>
      <c r="CJ113" s="863"/>
      <c r="CK113" s="914"/>
      <c r="CL113" s="808"/>
      <c r="CM113" s="802" t="s">
        <v>426</v>
      </c>
      <c r="CN113" s="739"/>
      <c r="CO113" s="739"/>
      <c r="CP113" s="739"/>
      <c r="CQ113" s="739"/>
      <c r="CR113" s="739"/>
      <c r="CS113" s="739"/>
      <c r="CT113" s="739"/>
      <c r="CU113" s="739"/>
      <c r="CV113" s="739"/>
      <c r="CW113" s="739"/>
      <c r="CX113" s="739"/>
      <c r="CY113" s="739"/>
      <c r="CZ113" s="739"/>
      <c r="DA113" s="739"/>
      <c r="DB113" s="739"/>
      <c r="DC113" s="739"/>
      <c r="DD113" s="739"/>
      <c r="DE113" s="739"/>
      <c r="DF113" s="740"/>
      <c r="DG113" s="766" t="s">
        <v>121</v>
      </c>
      <c r="DH113" s="767"/>
      <c r="DI113" s="767"/>
      <c r="DJ113" s="767"/>
      <c r="DK113" s="768"/>
      <c r="DL113" s="769" t="s">
        <v>121</v>
      </c>
      <c r="DM113" s="767"/>
      <c r="DN113" s="767"/>
      <c r="DO113" s="767"/>
      <c r="DP113" s="768"/>
      <c r="DQ113" s="769" t="s">
        <v>121</v>
      </c>
      <c r="DR113" s="767"/>
      <c r="DS113" s="767"/>
      <c r="DT113" s="767"/>
      <c r="DU113" s="768"/>
      <c r="DV113" s="811" t="s">
        <v>121</v>
      </c>
      <c r="DW113" s="812"/>
      <c r="DX113" s="812"/>
      <c r="DY113" s="812"/>
      <c r="DZ113" s="813"/>
    </row>
    <row r="114" spans="1:130" s="212" customFormat="1" ht="26.25" customHeight="1" x14ac:dyDescent="0.2">
      <c r="A114" s="901"/>
      <c r="B114" s="902"/>
      <c r="C114" s="739" t="s">
        <v>427</v>
      </c>
      <c r="D114" s="739"/>
      <c r="E114" s="739"/>
      <c r="F114" s="739"/>
      <c r="G114" s="739"/>
      <c r="H114" s="739"/>
      <c r="I114" s="739"/>
      <c r="J114" s="739"/>
      <c r="K114" s="739"/>
      <c r="L114" s="739"/>
      <c r="M114" s="739"/>
      <c r="N114" s="739"/>
      <c r="O114" s="739"/>
      <c r="P114" s="739"/>
      <c r="Q114" s="739"/>
      <c r="R114" s="739"/>
      <c r="S114" s="739"/>
      <c r="T114" s="739"/>
      <c r="U114" s="739"/>
      <c r="V114" s="739"/>
      <c r="W114" s="739"/>
      <c r="X114" s="739"/>
      <c r="Y114" s="739"/>
      <c r="Z114" s="740"/>
      <c r="AA114" s="766">
        <v>12593</v>
      </c>
      <c r="AB114" s="767"/>
      <c r="AC114" s="767"/>
      <c r="AD114" s="767"/>
      <c r="AE114" s="768"/>
      <c r="AF114" s="769">
        <v>11903</v>
      </c>
      <c r="AG114" s="767"/>
      <c r="AH114" s="767"/>
      <c r="AI114" s="767"/>
      <c r="AJ114" s="768"/>
      <c r="AK114" s="769">
        <v>12006</v>
      </c>
      <c r="AL114" s="767"/>
      <c r="AM114" s="767"/>
      <c r="AN114" s="767"/>
      <c r="AO114" s="768"/>
      <c r="AP114" s="811">
        <v>0.4</v>
      </c>
      <c r="AQ114" s="812"/>
      <c r="AR114" s="812"/>
      <c r="AS114" s="812"/>
      <c r="AT114" s="813"/>
      <c r="AU114" s="919"/>
      <c r="AV114" s="920"/>
      <c r="AW114" s="920"/>
      <c r="AX114" s="920"/>
      <c r="AY114" s="920"/>
      <c r="AZ114" s="802" t="s">
        <v>428</v>
      </c>
      <c r="BA114" s="739"/>
      <c r="BB114" s="739"/>
      <c r="BC114" s="739"/>
      <c r="BD114" s="739"/>
      <c r="BE114" s="739"/>
      <c r="BF114" s="739"/>
      <c r="BG114" s="739"/>
      <c r="BH114" s="739"/>
      <c r="BI114" s="739"/>
      <c r="BJ114" s="739"/>
      <c r="BK114" s="739"/>
      <c r="BL114" s="739"/>
      <c r="BM114" s="739"/>
      <c r="BN114" s="739"/>
      <c r="BO114" s="739"/>
      <c r="BP114" s="740"/>
      <c r="BQ114" s="803">
        <v>655214</v>
      </c>
      <c r="BR114" s="804"/>
      <c r="BS114" s="804"/>
      <c r="BT114" s="804"/>
      <c r="BU114" s="804"/>
      <c r="BV114" s="804">
        <v>527963</v>
      </c>
      <c r="BW114" s="804"/>
      <c r="BX114" s="804"/>
      <c r="BY114" s="804"/>
      <c r="BZ114" s="804"/>
      <c r="CA114" s="804">
        <v>640278</v>
      </c>
      <c r="CB114" s="804"/>
      <c r="CC114" s="804"/>
      <c r="CD114" s="804"/>
      <c r="CE114" s="804"/>
      <c r="CF114" s="862">
        <v>21.5</v>
      </c>
      <c r="CG114" s="863"/>
      <c r="CH114" s="863"/>
      <c r="CI114" s="863"/>
      <c r="CJ114" s="863"/>
      <c r="CK114" s="914"/>
      <c r="CL114" s="808"/>
      <c r="CM114" s="802" t="s">
        <v>429</v>
      </c>
      <c r="CN114" s="739"/>
      <c r="CO114" s="739"/>
      <c r="CP114" s="739"/>
      <c r="CQ114" s="739"/>
      <c r="CR114" s="739"/>
      <c r="CS114" s="739"/>
      <c r="CT114" s="739"/>
      <c r="CU114" s="739"/>
      <c r="CV114" s="739"/>
      <c r="CW114" s="739"/>
      <c r="CX114" s="739"/>
      <c r="CY114" s="739"/>
      <c r="CZ114" s="739"/>
      <c r="DA114" s="739"/>
      <c r="DB114" s="739"/>
      <c r="DC114" s="739"/>
      <c r="DD114" s="739"/>
      <c r="DE114" s="739"/>
      <c r="DF114" s="740"/>
      <c r="DG114" s="766" t="s">
        <v>121</v>
      </c>
      <c r="DH114" s="767"/>
      <c r="DI114" s="767"/>
      <c r="DJ114" s="767"/>
      <c r="DK114" s="768"/>
      <c r="DL114" s="769" t="s">
        <v>121</v>
      </c>
      <c r="DM114" s="767"/>
      <c r="DN114" s="767"/>
      <c r="DO114" s="767"/>
      <c r="DP114" s="768"/>
      <c r="DQ114" s="769" t="s">
        <v>121</v>
      </c>
      <c r="DR114" s="767"/>
      <c r="DS114" s="767"/>
      <c r="DT114" s="767"/>
      <c r="DU114" s="768"/>
      <c r="DV114" s="811" t="s">
        <v>121</v>
      </c>
      <c r="DW114" s="812"/>
      <c r="DX114" s="812"/>
      <c r="DY114" s="812"/>
      <c r="DZ114" s="813"/>
    </row>
    <row r="115" spans="1:130" s="212" customFormat="1" ht="26.25" customHeight="1" x14ac:dyDescent="0.2">
      <c r="A115" s="901"/>
      <c r="B115" s="902"/>
      <c r="C115" s="739" t="s">
        <v>430</v>
      </c>
      <c r="D115" s="739"/>
      <c r="E115" s="739"/>
      <c r="F115" s="739"/>
      <c r="G115" s="739"/>
      <c r="H115" s="739"/>
      <c r="I115" s="739"/>
      <c r="J115" s="739"/>
      <c r="K115" s="739"/>
      <c r="L115" s="739"/>
      <c r="M115" s="739"/>
      <c r="N115" s="739"/>
      <c r="O115" s="739"/>
      <c r="P115" s="739"/>
      <c r="Q115" s="739"/>
      <c r="R115" s="739"/>
      <c r="S115" s="739"/>
      <c r="T115" s="739"/>
      <c r="U115" s="739"/>
      <c r="V115" s="739"/>
      <c r="W115" s="739"/>
      <c r="X115" s="739"/>
      <c r="Y115" s="739"/>
      <c r="Z115" s="740"/>
      <c r="AA115" s="905" t="s">
        <v>121</v>
      </c>
      <c r="AB115" s="906"/>
      <c r="AC115" s="906"/>
      <c r="AD115" s="906"/>
      <c r="AE115" s="907"/>
      <c r="AF115" s="908" t="s">
        <v>121</v>
      </c>
      <c r="AG115" s="906"/>
      <c r="AH115" s="906"/>
      <c r="AI115" s="906"/>
      <c r="AJ115" s="907"/>
      <c r="AK115" s="908" t="s">
        <v>121</v>
      </c>
      <c r="AL115" s="906"/>
      <c r="AM115" s="906"/>
      <c r="AN115" s="906"/>
      <c r="AO115" s="907"/>
      <c r="AP115" s="909" t="s">
        <v>121</v>
      </c>
      <c r="AQ115" s="910"/>
      <c r="AR115" s="910"/>
      <c r="AS115" s="910"/>
      <c r="AT115" s="911"/>
      <c r="AU115" s="919"/>
      <c r="AV115" s="920"/>
      <c r="AW115" s="920"/>
      <c r="AX115" s="920"/>
      <c r="AY115" s="920"/>
      <c r="AZ115" s="802" t="s">
        <v>431</v>
      </c>
      <c r="BA115" s="739"/>
      <c r="BB115" s="739"/>
      <c r="BC115" s="739"/>
      <c r="BD115" s="739"/>
      <c r="BE115" s="739"/>
      <c r="BF115" s="739"/>
      <c r="BG115" s="739"/>
      <c r="BH115" s="739"/>
      <c r="BI115" s="739"/>
      <c r="BJ115" s="739"/>
      <c r="BK115" s="739"/>
      <c r="BL115" s="739"/>
      <c r="BM115" s="739"/>
      <c r="BN115" s="739"/>
      <c r="BO115" s="739"/>
      <c r="BP115" s="740"/>
      <c r="BQ115" s="803" t="s">
        <v>121</v>
      </c>
      <c r="BR115" s="804"/>
      <c r="BS115" s="804"/>
      <c r="BT115" s="804"/>
      <c r="BU115" s="804"/>
      <c r="BV115" s="804" t="s">
        <v>121</v>
      </c>
      <c r="BW115" s="804"/>
      <c r="BX115" s="804"/>
      <c r="BY115" s="804"/>
      <c r="BZ115" s="804"/>
      <c r="CA115" s="804" t="s">
        <v>121</v>
      </c>
      <c r="CB115" s="804"/>
      <c r="CC115" s="804"/>
      <c r="CD115" s="804"/>
      <c r="CE115" s="804"/>
      <c r="CF115" s="862" t="s">
        <v>121</v>
      </c>
      <c r="CG115" s="863"/>
      <c r="CH115" s="863"/>
      <c r="CI115" s="863"/>
      <c r="CJ115" s="863"/>
      <c r="CK115" s="914"/>
      <c r="CL115" s="808"/>
      <c r="CM115" s="802" t="s">
        <v>432</v>
      </c>
      <c r="CN115" s="739"/>
      <c r="CO115" s="739"/>
      <c r="CP115" s="739"/>
      <c r="CQ115" s="739"/>
      <c r="CR115" s="739"/>
      <c r="CS115" s="739"/>
      <c r="CT115" s="739"/>
      <c r="CU115" s="739"/>
      <c r="CV115" s="739"/>
      <c r="CW115" s="739"/>
      <c r="CX115" s="739"/>
      <c r="CY115" s="739"/>
      <c r="CZ115" s="739"/>
      <c r="DA115" s="739"/>
      <c r="DB115" s="739"/>
      <c r="DC115" s="739"/>
      <c r="DD115" s="739"/>
      <c r="DE115" s="739"/>
      <c r="DF115" s="740"/>
      <c r="DG115" s="766" t="s">
        <v>121</v>
      </c>
      <c r="DH115" s="767"/>
      <c r="DI115" s="767"/>
      <c r="DJ115" s="767"/>
      <c r="DK115" s="768"/>
      <c r="DL115" s="769" t="s">
        <v>121</v>
      </c>
      <c r="DM115" s="767"/>
      <c r="DN115" s="767"/>
      <c r="DO115" s="767"/>
      <c r="DP115" s="768"/>
      <c r="DQ115" s="769" t="s">
        <v>121</v>
      </c>
      <c r="DR115" s="767"/>
      <c r="DS115" s="767"/>
      <c r="DT115" s="767"/>
      <c r="DU115" s="768"/>
      <c r="DV115" s="811" t="s">
        <v>121</v>
      </c>
      <c r="DW115" s="812"/>
      <c r="DX115" s="812"/>
      <c r="DY115" s="812"/>
      <c r="DZ115" s="813"/>
    </row>
    <row r="116" spans="1:130" s="212" customFormat="1" ht="26.25" customHeight="1" x14ac:dyDescent="0.2">
      <c r="A116" s="903"/>
      <c r="B116" s="904"/>
      <c r="C116" s="826" t="s">
        <v>433</v>
      </c>
      <c r="D116" s="826"/>
      <c r="E116" s="826"/>
      <c r="F116" s="826"/>
      <c r="G116" s="826"/>
      <c r="H116" s="826"/>
      <c r="I116" s="826"/>
      <c r="J116" s="826"/>
      <c r="K116" s="826"/>
      <c r="L116" s="826"/>
      <c r="M116" s="826"/>
      <c r="N116" s="826"/>
      <c r="O116" s="826"/>
      <c r="P116" s="826"/>
      <c r="Q116" s="826"/>
      <c r="R116" s="826"/>
      <c r="S116" s="826"/>
      <c r="T116" s="826"/>
      <c r="U116" s="826"/>
      <c r="V116" s="826"/>
      <c r="W116" s="826"/>
      <c r="X116" s="826"/>
      <c r="Y116" s="826"/>
      <c r="Z116" s="827"/>
      <c r="AA116" s="766" t="s">
        <v>121</v>
      </c>
      <c r="AB116" s="767"/>
      <c r="AC116" s="767"/>
      <c r="AD116" s="767"/>
      <c r="AE116" s="768"/>
      <c r="AF116" s="769" t="s">
        <v>121</v>
      </c>
      <c r="AG116" s="767"/>
      <c r="AH116" s="767"/>
      <c r="AI116" s="767"/>
      <c r="AJ116" s="768"/>
      <c r="AK116" s="769" t="s">
        <v>121</v>
      </c>
      <c r="AL116" s="767"/>
      <c r="AM116" s="767"/>
      <c r="AN116" s="767"/>
      <c r="AO116" s="768"/>
      <c r="AP116" s="811" t="s">
        <v>121</v>
      </c>
      <c r="AQ116" s="812"/>
      <c r="AR116" s="812"/>
      <c r="AS116" s="812"/>
      <c r="AT116" s="813"/>
      <c r="AU116" s="919"/>
      <c r="AV116" s="920"/>
      <c r="AW116" s="920"/>
      <c r="AX116" s="920"/>
      <c r="AY116" s="920"/>
      <c r="AZ116" s="896" t="s">
        <v>434</v>
      </c>
      <c r="BA116" s="897"/>
      <c r="BB116" s="897"/>
      <c r="BC116" s="897"/>
      <c r="BD116" s="897"/>
      <c r="BE116" s="897"/>
      <c r="BF116" s="897"/>
      <c r="BG116" s="897"/>
      <c r="BH116" s="897"/>
      <c r="BI116" s="897"/>
      <c r="BJ116" s="897"/>
      <c r="BK116" s="897"/>
      <c r="BL116" s="897"/>
      <c r="BM116" s="897"/>
      <c r="BN116" s="897"/>
      <c r="BO116" s="897"/>
      <c r="BP116" s="898"/>
      <c r="BQ116" s="803" t="s">
        <v>121</v>
      </c>
      <c r="BR116" s="804"/>
      <c r="BS116" s="804"/>
      <c r="BT116" s="804"/>
      <c r="BU116" s="804"/>
      <c r="BV116" s="804" t="s">
        <v>121</v>
      </c>
      <c r="BW116" s="804"/>
      <c r="BX116" s="804"/>
      <c r="BY116" s="804"/>
      <c r="BZ116" s="804"/>
      <c r="CA116" s="804" t="s">
        <v>121</v>
      </c>
      <c r="CB116" s="804"/>
      <c r="CC116" s="804"/>
      <c r="CD116" s="804"/>
      <c r="CE116" s="804"/>
      <c r="CF116" s="862" t="s">
        <v>121</v>
      </c>
      <c r="CG116" s="863"/>
      <c r="CH116" s="863"/>
      <c r="CI116" s="863"/>
      <c r="CJ116" s="863"/>
      <c r="CK116" s="914"/>
      <c r="CL116" s="808"/>
      <c r="CM116" s="802" t="s">
        <v>435</v>
      </c>
      <c r="CN116" s="739"/>
      <c r="CO116" s="739"/>
      <c r="CP116" s="739"/>
      <c r="CQ116" s="739"/>
      <c r="CR116" s="739"/>
      <c r="CS116" s="739"/>
      <c r="CT116" s="739"/>
      <c r="CU116" s="739"/>
      <c r="CV116" s="739"/>
      <c r="CW116" s="739"/>
      <c r="CX116" s="739"/>
      <c r="CY116" s="739"/>
      <c r="CZ116" s="739"/>
      <c r="DA116" s="739"/>
      <c r="DB116" s="739"/>
      <c r="DC116" s="739"/>
      <c r="DD116" s="739"/>
      <c r="DE116" s="739"/>
      <c r="DF116" s="740"/>
      <c r="DG116" s="766" t="s">
        <v>121</v>
      </c>
      <c r="DH116" s="767"/>
      <c r="DI116" s="767"/>
      <c r="DJ116" s="767"/>
      <c r="DK116" s="768"/>
      <c r="DL116" s="769" t="s">
        <v>121</v>
      </c>
      <c r="DM116" s="767"/>
      <c r="DN116" s="767"/>
      <c r="DO116" s="767"/>
      <c r="DP116" s="768"/>
      <c r="DQ116" s="769" t="s">
        <v>121</v>
      </c>
      <c r="DR116" s="767"/>
      <c r="DS116" s="767"/>
      <c r="DT116" s="767"/>
      <c r="DU116" s="768"/>
      <c r="DV116" s="811" t="s">
        <v>121</v>
      </c>
      <c r="DW116" s="812"/>
      <c r="DX116" s="812"/>
      <c r="DY116" s="812"/>
      <c r="DZ116" s="813"/>
    </row>
    <row r="117" spans="1:130" s="212" customFormat="1" ht="26.25" customHeight="1" x14ac:dyDescent="0.2">
      <c r="A117" s="882" t="s">
        <v>178</v>
      </c>
      <c r="B117" s="883"/>
      <c r="C117" s="883"/>
      <c r="D117" s="883"/>
      <c r="E117" s="883"/>
      <c r="F117" s="883"/>
      <c r="G117" s="883"/>
      <c r="H117" s="883"/>
      <c r="I117" s="883"/>
      <c r="J117" s="883"/>
      <c r="K117" s="883"/>
      <c r="L117" s="883"/>
      <c r="M117" s="883"/>
      <c r="N117" s="883"/>
      <c r="O117" s="883"/>
      <c r="P117" s="883"/>
      <c r="Q117" s="883"/>
      <c r="R117" s="883"/>
      <c r="S117" s="883"/>
      <c r="T117" s="883"/>
      <c r="U117" s="883"/>
      <c r="V117" s="883"/>
      <c r="W117" s="883"/>
      <c r="X117" s="883"/>
      <c r="Y117" s="864" t="s">
        <v>436</v>
      </c>
      <c r="Z117" s="884"/>
      <c r="AA117" s="889">
        <v>493586</v>
      </c>
      <c r="AB117" s="890"/>
      <c r="AC117" s="890"/>
      <c r="AD117" s="890"/>
      <c r="AE117" s="891"/>
      <c r="AF117" s="892">
        <v>503071</v>
      </c>
      <c r="AG117" s="890"/>
      <c r="AH117" s="890"/>
      <c r="AI117" s="890"/>
      <c r="AJ117" s="891"/>
      <c r="AK117" s="892">
        <v>421040</v>
      </c>
      <c r="AL117" s="890"/>
      <c r="AM117" s="890"/>
      <c r="AN117" s="890"/>
      <c r="AO117" s="891"/>
      <c r="AP117" s="893"/>
      <c r="AQ117" s="894"/>
      <c r="AR117" s="894"/>
      <c r="AS117" s="894"/>
      <c r="AT117" s="895"/>
      <c r="AU117" s="919"/>
      <c r="AV117" s="920"/>
      <c r="AW117" s="920"/>
      <c r="AX117" s="920"/>
      <c r="AY117" s="920"/>
      <c r="AZ117" s="850" t="s">
        <v>437</v>
      </c>
      <c r="BA117" s="851"/>
      <c r="BB117" s="851"/>
      <c r="BC117" s="851"/>
      <c r="BD117" s="851"/>
      <c r="BE117" s="851"/>
      <c r="BF117" s="851"/>
      <c r="BG117" s="851"/>
      <c r="BH117" s="851"/>
      <c r="BI117" s="851"/>
      <c r="BJ117" s="851"/>
      <c r="BK117" s="851"/>
      <c r="BL117" s="851"/>
      <c r="BM117" s="851"/>
      <c r="BN117" s="851"/>
      <c r="BO117" s="851"/>
      <c r="BP117" s="852"/>
      <c r="BQ117" s="803" t="s">
        <v>121</v>
      </c>
      <c r="BR117" s="804"/>
      <c r="BS117" s="804"/>
      <c r="BT117" s="804"/>
      <c r="BU117" s="804"/>
      <c r="BV117" s="804" t="s">
        <v>121</v>
      </c>
      <c r="BW117" s="804"/>
      <c r="BX117" s="804"/>
      <c r="BY117" s="804"/>
      <c r="BZ117" s="804"/>
      <c r="CA117" s="804" t="s">
        <v>121</v>
      </c>
      <c r="CB117" s="804"/>
      <c r="CC117" s="804"/>
      <c r="CD117" s="804"/>
      <c r="CE117" s="804"/>
      <c r="CF117" s="862" t="s">
        <v>121</v>
      </c>
      <c r="CG117" s="863"/>
      <c r="CH117" s="863"/>
      <c r="CI117" s="863"/>
      <c r="CJ117" s="863"/>
      <c r="CK117" s="914"/>
      <c r="CL117" s="808"/>
      <c r="CM117" s="802" t="s">
        <v>438</v>
      </c>
      <c r="CN117" s="739"/>
      <c r="CO117" s="739"/>
      <c r="CP117" s="739"/>
      <c r="CQ117" s="739"/>
      <c r="CR117" s="739"/>
      <c r="CS117" s="739"/>
      <c r="CT117" s="739"/>
      <c r="CU117" s="739"/>
      <c r="CV117" s="739"/>
      <c r="CW117" s="739"/>
      <c r="CX117" s="739"/>
      <c r="CY117" s="739"/>
      <c r="CZ117" s="739"/>
      <c r="DA117" s="739"/>
      <c r="DB117" s="739"/>
      <c r="DC117" s="739"/>
      <c r="DD117" s="739"/>
      <c r="DE117" s="739"/>
      <c r="DF117" s="740"/>
      <c r="DG117" s="766" t="s">
        <v>121</v>
      </c>
      <c r="DH117" s="767"/>
      <c r="DI117" s="767"/>
      <c r="DJ117" s="767"/>
      <c r="DK117" s="768"/>
      <c r="DL117" s="769" t="s">
        <v>121</v>
      </c>
      <c r="DM117" s="767"/>
      <c r="DN117" s="767"/>
      <c r="DO117" s="767"/>
      <c r="DP117" s="768"/>
      <c r="DQ117" s="769" t="s">
        <v>121</v>
      </c>
      <c r="DR117" s="767"/>
      <c r="DS117" s="767"/>
      <c r="DT117" s="767"/>
      <c r="DU117" s="768"/>
      <c r="DV117" s="811" t="s">
        <v>121</v>
      </c>
      <c r="DW117" s="812"/>
      <c r="DX117" s="812"/>
      <c r="DY117" s="812"/>
      <c r="DZ117" s="813"/>
    </row>
    <row r="118" spans="1:130" s="212" customFormat="1" ht="26.25" customHeight="1" x14ac:dyDescent="0.2">
      <c r="A118" s="882" t="s">
        <v>412</v>
      </c>
      <c r="B118" s="883"/>
      <c r="C118" s="883"/>
      <c r="D118" s="883"/>
      <c r="E118" s="883"/>
      <c r="F118" s="883"/>
      <c r="G118" s="883"/>
      <c r="H118" s="883"/>
      <c r="I118" s="883"/>
      <c r="J118" s="883"/>
      <c r="K118" s="883"/>
      <c r="L118" s="883"/>
      <c r="M118" s="883"/>
      <c r="N118" s="883"/>
      <c r="O118" s="883"/>
      <c r="P118" s="883"/>
      <c r="Q118" s="883"/>
      <c r="R118" s="883"/>
      <c r="S118" s="883"/>
      <c r="T118" s="883"/>
      <c r="U118" s="883"/>
      <c r="V118" s="883"/>
      <c r="W118" s="883"/>
      <c r="X118" s="883"/>
      <c r="Y118" s="883"/>
      <c r="Z118" s="884"/>
      <c r="AA118" s="885" t="s">
        <v>409</v>
      </c>
      <c r="AB118" s="883"/>
      <c r="AC118" s="883"/>
      <c r="AD118" s="883"/>
      <c r="AE118" s="884"/>
      <c r="AF118" s="885" t="s">
        <v>410</v>
      </c>
      <c r="AG118" s="883"/>
      <c r="AH118" s="883"/>
      <c r="AI118" s="883"/>
      <c r="AJ118" s="884"/>
      <c r="AK118" s="885" t="s">
        <v>295</v>
      </c>
      <c r="AL118" s="883"/>
      <c r="AM118" s="883"/>
      <c r="AN118" s="883"/>
      <c r="AO118" s="884"/>
      <c r="AP118" s="886" t="s">
        <v>411</v>
      </c>
      <c r="AQ118" s="887"/>
      <c r="AR118" s="887"/>
      <c r="AS118" s="887"/>
      <c r="AT118" s="888"/>
      <c r="AU118" s="919"/>
      <c r="AV118" s="920"/>
      <c r="AW118" s="920"/>
      <c r="AX118" s="920"/>
      <c r="AY118" s="920"/>
      <c r="AZ118" s="825" t="s">
        <v>439</v>
      </c>
      <c r="BA118" s="826"/>
      <c r="BB118" s="826"/>
      <c r="BC118" s="826"/>
      <c r="BD118" s="826"/>
      <c r="BE118" s="826"/>
      <c r="BF118" s="826"/>
      <c r="BG118" s="826"/>
      <c r="BH118" s="826"/>
      <c r="BI118" s="826"/>
      <c r="BJ118" s="826"/>
      <c r="BK118" s="826"/>
      <c r="BL118" s="826"/>
      <c r="BM118" s="826"/>
      <c r="BN118" s="826"/>
      <c r="BO118" s="826"/>
      <c r="BP118" s="827"/>
      <c r="BQ118" s="866" t="s">
        <v>121</v>
      </c>
      <c r="BR118" s="832"/>
      <c r="BS118" s="832"/>
      <c r="BT118" s="832"/>
      <c r="BU118" s="832"/>
      <c r="BV118" s="832" t="s">
        <v>121</v>
      </c>
      <c r="BW118" s="832"/>
      <c r="BX118" s="832"/>
      <c r="BY118" s="832"/>
      <c r="BZ118" s="832"/>
      <c r="CA118" s="832" t="s">
        <v>121</v>
      </c>
      <c r="CB118" s="832"/>
      <c r="CC118" s="832"/>
      <c r="CD118" s="832"/>
      <c r="CE118" s="832"/>
      <c r="CF118" s="862" t="s">
        <v>121</v>
      </c>
      <c r="CG118" s="863"/>
      <c r="CH118" s="863"/>
      <c r="CI118" s="863"/>
      <c r="CJ118" s="863"/>
      <c r="CK118" s="914"/>
      <c r="CL118" s="808"/>
      <c r="CM118" s="802" t="s">
        <v>440</v>
      </c>
      <c r="CN118" s="739"/>
      <c r="CO118" s="739"/>
      <c r="CP118" s="739"/>
      <c r="CQ118" s="739"/>
      <c r="CR118" s="739"/>
      <c r="CS118" s="739"/>
      <c r="CT118" s="739"/>
      <c r="CU118" s="739"/>
      <c r="CV118" s="739"/>
      <c r="CW118" s="739"/>
      <c r="CX118" s="739"/>
      <c r="CY118" s="739"/>
      <c r="CZ118" s="739"/>
      <c r="DA118" s="739"/>
      <c r="DB118" s="739"/>
      <c r="DC118" s="739"/>
      <c r="DD118" s="739"/>
      <c r="DE118" s="739"/>
      <c r="DF118" s="740"/>
      <c r="DG118" s="766" t="s">
        <v>121</v>
      </c>
      <c r="DH118" s="767"/>
      <c r="DI118" s="767"/>
      <c r="DJ118" s="767"/>
      <c r="DK118" s="768"/>
      <c r="DL118" s="769" t="s">
        <v>121</v>
      </c>
      <c r="DM118" s="767"/>
      <c r="DN118" s="767"/>
      <c r="DO118" s="767"/>
      <c r="DP118" s="768"/>
      <c r="DQ118" s="769" t="s">
        <v>121</v>
      </c>
      <c r="DR118" s="767"/>
      <c r="DS118" s="767"/>
      <c r="DT118" s="767"/>
      <c r="DU118" s="768"/>
      <c r="DV118" s="811" t="s">
        <v>121</v>
      </c>
      <c r="DW118" s="812"/>
      <c r="DX118" s="812"/>
      <c r="DY118" s="812"/>
      <c r="DZ118" s="813"/>
    </row>
    <row r="119" spans="1:130" s="212" customFormat="1" ht="26.25" customHeight="1" x14ac:dyDescent="0.2">
      <c r="A119" s="805" t="s">
        <v>415</v>
      </c>
      <c r="B119" s="806"/>
      <c r="C119" s="847" t="s">
        <v>416</v>
      </c>
      <c r="D119" s="795"/>
      <c r="E119" s="795"/>
      <c r="F119" s="795"/>
      <c r="G119" s="795"/>
      <c r="H119" s="795"/>
      <c r="I119" s="795"/>
      <c r="J119" s="795"/>
      <c r="K119" s="795"/>
      <c r="L119" s="795"/>
      <c r="M119" s="795"/>
      <c r="N119" s="795"/>
      <c r="O119" s="795"/>
      <c r="P119" s="795"/>
      <c r="Q119" s="795"/>
      <c r="R119" s="795"/>
      <c r="S119" s="795"/>
      <c r="T119" s="795"/>
      <c r="U119" s="795"/>
      <c r="V119" s="795"/>
      <c r="W119" s="795"/>
      <c r="X119" s="795"/>
      <c r="Y119" s="795"/>
      <c r="Z119" s="796"/>
      <c r="AA119" s="875" t="s">
        <v>121</v>
      </c>
      <c r="AB119" s="876"/>
      <c r="AC119" s="876"/>
      <c r="AD119" s="876"/>
      <c r="AE119" s="877"/>
      <c r="AF119" s="878" t="s">
        <v>121</v>
      </c>
      <c r="AG119" s="876"/>
      <c r="AH119" s="876"/>
      <c r="AI119" s="876"/>
      <c r="AJ119" s="877"/>
      <c r="AK119" s="878" t="s">
        <v>121</v>
      </c>
      <c r="AL119" s="876"/>
      <c r="AM119" s="876"/>
      <c r="AN119" s="876"/>
      <c r="AO119" s="877"/>
      <c r="AP119" s="879" t="s">
        <v>121</v>
      </c>
      <c r="AQ119" s="880"/>
      <c r="AR119" s="880"/>
      <c r="AS119" s="880"/>
      <c r="AT119" s="881"/>
      <c r="AU119" s="921"/>
      <c r="AV119" s="922"/>
      <c r="AW119" s="922"/>
      <c r="AX119" s="922"/>
      <c r="AY119" s="922"/>
      <c r="AZ119" s="233" t="s">
        <v>178</v>
      </c>
      <c r="BA119" s="233"/>
      <c r="BB119" s="233"/>
      <c r="BC119" s="233"/>
      <c r="BD119" s="233"/>
      <c r="BE119" s="233"/>
      <c r="BF119" s="233"/>
      <c r="BG119" s="233"/>
      <c r="BH119" s="233"/>
      <c r="BI119" s="233"/>
      <c r="BJ119" s="233"/>
      <c r="BK119" s="233"/>
      <c r="BL119" s="233"/>
      <c r="BM119" s="233"/>
      <c r="BN119" s="233"/>
      <c r="BO119" s="864" t="s">
        <v>441</v>
      </c>
      <c r="BP119" s="865"/>
      <c r="BQ119" s="866">
        <v>5177561</v>
      </c>
      <c r="BR119" s="832"/>
      <c r="BS119" s="832"/>
      <c r="BT119" s="832"/>
      <c r="BU119" s="832"/>
      <c r="BV119" s="832">
        <v>4669396</v>
      </c>
      <c r="BW119" s="832"/>
      <c r="BX119" s="832"/>
      <c r="BY119" s="832"/>
      <c r="BZ119" s="832"/>
      <c r="CA119" s="832">
        <v>4514667</v>
      </c>
      <c r="CB119" s="832"/>
      <c r="CC119" s="832"/>
      <c r="CD119" s="832"/>
      <c r="CE119" s="832"/>
      <c r="CF119" s="735"/>
      <c r="CG119" s="736"/>
      <c r="CH119" s="736"/>
      <c r="CI119" s="736"/>
      <c r="CJ119" s="821"/>
      <c r="CK119" s="915"/>
      <c r="CL119" s="810"/>
      <c r="CM119" s="825" t="s">
        <v>442</v>
      </c>
      <c r="CN119" s="826"/>
      <c r="CO119" s="826"/>
      <c r="CP119" s="826"/>
      <c r="CQ119" s="826"/>
      <c r="CR119" s="826"/>
      <c r="CS119" s="826"/>
      <c r="CT119" s="826"/>
      <c r="CU119" s="826"/>
      <c r="CV119" s="826"/>
      <c r="CW119" s="826"/>
      <c r="CX119" s="826"/>
      <c r="CY119" s="826"/>
      <c r="CZ119" s="826"/>
      <c r="DA119" s="826"/>
      <c r="DB119" s="826"/>
      <c r="DC119" s="826"/>
      <c r="DD119" s="826"/>
      <c r="DE119" s="826"/>
      <c r="DF119" s="827"/>
      <c r="DG119" s="750" t="s">
        <v>121</v>
      </c>
      <c r="DH119" s="751"/>
      <c r="DI119" s="751"/>
      <c r="DJ119" s="751"/>
      <c r="DK119" s="752"/>
      <c r="DL119" s="753" t="s">
        <v>121</v>
      </c>
      <c r="DM119" s="751"/>
      <c r="DN119" s="751"/>
      <c r="DO119" s="751"/>
      <c r="DP119" s="752"/>
      <c r="DQ119" s="753" t="s">
        <v>121</v>
      </c>
      <c r="DR119" s="751"/>
      <c r="DS119" s="751"/>
      <c r="DT119" s="751"/>
      <c r="DU119" s="752"/>
      <c r="DV119" s="835" t="s">
        <v>121</v>
      </c>
      <c r="DW119" s="836"/>
      <c r="DX119" s="836"/>
      <c r="DY119" s="836"/>
      <c r="DZ119" s="837"/>
    </row>
    <row r="120" spans="1:130" s="212" customFormat="1" ht="26.25" customHeight="1" x14ac:dyDescent="0.2">
      <c r="A120" s="807"/>
      <c r="B120" s="808"/>
      <c r="C120" s="802" t="s">
        <v>419</v>
      </c>
      <c r="D120" s="739"/>
      <c r="E120" s="739"/>
      <c r="F120" s="739"/>
      <c r="G120" s="739"/>
      <c r="H120" s="739"/>
      <c r="I120" s="739"/>
      <c r="J120" s="739"/>
      <c r="K120" s="739"/>
      <c r="L120" s="739"/>
      <c r="M120" s="739"/>
      <c r="N120" s="739"/>
      <c r="O120" s="739"/>
      <c r="P120" s="739"/>
      <c r="Q120" s="739"/>
      <c r="R120" s="739"/>
      <c r="S120" s="739"/>
      <c r="T120" s="739"/>
      <c r="U120" s="739"/>
      <c r="V120" s="739"/>
      <c r="W120" s="739"/>
      <c r="X120" s="739"/>
      <c r="Y120" s="739"/>
      <c r="Z120" s="740"/>
      <c r="AA120" s="766" t="s">
        <v>121</v>
      </c>
      <c r="AB120" s="767"/>
      <c r="AC120" s="767"/>
      <c r="AD120" s="767"/>
      <c r="AE120" s="768"/>
      <c r="AF120" s="769" t="s">
        <v>121</v>
      </c>
      <c r="AG120" s="767"/>
      <c r="AH120" s="767"/>
      <c r="AI120" s="767"/>
      <c r="AJ120" s="768"/>
      <c r="AK120" s="769" t="s">
        <v>121</v>
      </c>
      <c r="AL120" s="767"/>
      <c r="AM120" s="767"/>
      <c r="AN120" s="767"/>
      <c r="AO120" s="768"/>
      <c r="AP120" s="811" t="s">
        <v>121</v>
      </c>
      <c r="AQ120" s="812"/>
      <c r="AR120" s="812"/>
      <c r="AS120" s="812"/>
      <c r="AT120" s="813"/>
      <c r="AU120" s="867" t="s">
        <v>443</v>
      </c>
      <c r="AV120" s="868"/>
      <c r="AW120" s="868"/>
      <c r="AX120" s="868"/>
      <c r="AY120" s="869"/>
      <c r="AZ120" s="847" t="s">
        <v>444</v>
      </c>
      <c r="BA120" s="795"/>
      <c r="BB120" s="795"/>
      <c r="BC120" s="795"/>
      <c r="BD120" s="795"/>
      <c r="BE120" s="795"/>
      <c r="BF120" s="795"/>
      <c r="BG120" s="795"/>
      <c r="BH120" s="795"/>
      <c r="BI120" s="795"/>
      <c r="BJ120" s="795"/>
      <c r="BK120" s="795"/>
      <c r="BL120" s="795"/>
      <c r="BM120" s="795"/>
      <c r="BN120" s="795"/>
      <c r="BO120" s="795"/>
      <c r="BP120" s="796"/>
      <c r="BQ120" s="848">
        <v>6481147</v>
      </c>
      <c r="BR120" s="829"/>
      <c r="BS120" s="829"/>
      <c r="BT120" s="829"/>
      <c r="BU120" s="829"/>
      <c r="BV120" s="829">
        <v>7062248</v>
      </c>
      <c r="BW120" s="829"/>
      <c r="BX120" s="829"/>
      <c r="BY120" s="829"/>
      <c r="BZ120" s="829"/>
      <c r="CA120" s="829">
        <v>7376671</v>
      </c>
      <c r="CB120" s="829"/>
      <c r="CC120" s="829"/>
      <c r="CD120" s="829"/>
      <c r="CE120" s="829"/>
      <c r="CF120" s="853">
        <v>247.6</v>
      </c>
      <c r="CG120" s="854"/>
      <c r="CH120" s="854"/>
      <c r="CI120" s="854"/>
      <c r="CJ120" s="854"/>
      <c r="CK120" s="855" t="s">
        <v>445</v>
      </c>
      <c r="CL120" s="839"/>
      <c r="CM120" s="839"/>
      <c r="CN120" s="839"/>
      <c r="CO120" s="840"/>
      <c r="CP120" s="859" t="s">
        <v>394</v>
      </c>
      <c r="CQ120" s="860"/>
      <c r="CR120" s="860"/>
      <c r="CS120" s="860"/>
      <c r="CT120" s="860"/>
      <c r="CU120" s="860"/>
      <c r="CV120" s="860"/>
      <c r="CW120" s="860"/>
      <c r="CX120" s="860"/>
      <c r="CY120" s="860"/>
      <c r="CZ120" s="860"/>
      <c r="DA120" s="860"/>
      <c r="DB120" s="860"/>
      <c r="DC120" s="860"/>
      <c r="DD120" s="860"/>
      <c r="DE120" s="860"/>
      <c r="DF120" s="861"/>
      <c r="DG120" s="848" t="s">
        <v>121</v>
      </c>
      <c r="DH120" s="829"/>
      <c r="DI120" s="829"/>
      <c r="DJ120" s="829"/>
      <c r="DK120" s="829"/>
      <c r="DL120" s="829" t="s">
        <v>121</v>
      </c>
      <c r="DM120" s="829"/>
      <c r="DN120" s="829"/>
      <c r="DO120" s="829"/>
      <c r="DP120" s="829"/>
      <c r="DQ120" s="829">
        <v>866799</v>
      </c>
      <c r="DR120" s="829"/>
      <c r="DS120" s="829"/>
      <c r="DT120" s="829"/>
      <c r="DU120" s="829"/>
      <c r="DV120" s="830">
        <v>29.1</v>
      </c>
      <c r="DW120" s="830"/>
      <c r="DX120" s="830"/>
      <c r="DY120" s="830"/>
      <c r="DZ120" s="831"/>
    </row>
    <row r="121" spans="1:130" s="212" customFormat="1" ht="26.25" customHeight="1" x14ac:dyDescent="0.2">
      <c r="A121" s="807"/>
      <c r="B121" s="808"/>
      <c r="C121" s="850" t="s">
        <v>446</v>
      </c>
      <c r="D121" s="851"/>
      <c r="E121" s="851"/>
      <c r="F121" s="851"/>
      <c r="G121" s="851"/>
      <c r="H121" s="851"/>
      <c r="I121" s="851"/>
      <c r="J121" s="851"/>
      <c r="K121" s="851"/>
      <c r="L121" s="851"/>
      <c r="M121" s="851"/>
      <c r="N121" s="851"/>
      <c r="O121" s="851"/>
      <c r="P121" s="851"/>
      <c r="Q121" s="851"/>
      <c r="R121" s="851"/>
      <c r="S121" s="851"/>
      <c r="T121" s="851"/>
      <c r="U121" s="851"/>
      <c r="V121" s="851"/>
      <c r="W121" s="851"/>
      <c r="X121" s="851"/>
      <c r="Y121" s="851"/>
      <c r="Z121" s="852"/>
      <c r="AA121" s="766" t="s">
        <v>121</v>
      </c>
      <c r="AB121" s="767"/>
      <c r="AC121" s="767"/>
      <c r="AD121" s="767"/>
      <c r="AE121" s="768"/>
      <c r="AF121" s="769" t="s">
        <v>121</v>
      </c>
      <c r="AG121" s="767"/>
      <c r="AH121" s="767"/>
      <c r="AI121" s="767"/>
      <c r="AJ121" s="768"/>
      <c r="AK121" s="769" t="s">
        <v>121</v>
      </c>
      <c r="AL121" s="767"/>
      <c r="AM121" s="767"/>
      <c r="AN121" s="767"/>
      <c r="AO121" s="768"/>
      <c r="AP121" s="811" t="s">
        <v>121</v>
      </c>
      <c r="AQ121" s="812"/>
      <c r="AR121" s="812"/>
      <c r="AS121" s="812"/>
      <c r="AT121" s="813"/>
      <c r="AU121" s="870"/>
      <c r="AV121" s="871"/>
      <c r="AW121" s="871"/>
      <c r="AX121" s="871"/>
      <c r="AY121" s="872"/>
      <c r="AZ121" s="802" t="s">
        <v>447</v>
      </c>
      <c r="BA121" s="739"/>
      <c r="BB121" s="739"/>
      <c r="BC121" s="739"/>
      <c r="BD121" s="739"/>
      <c r="BE121" s="739"/>
      <c r="BF121" s="739"/>
      <c r="BG121" s="739"/>
      <c r="BH121" s="739"/>
      <c r="BI121" s="739"/>
      <c r="BJ121" s="739"/>
      <c r="BK121" s="739"/>
      <c r="BL121" s="739"/>
      <c r="BM121" s="739"/>
      <c r="BN121" s="739"/>
      <c r="BO121" s="739"/>
      <c r="BP121" s="740"/>
      <c r="BQ121" s="803" t="s">
        <v>121</v>
      </c>
      <c r="BR121" s="804"/>
      <c r="BS121" s="804"/>
      <c r="BT121" s="804"/>
      <c r="BU121" s="804"/>
      <c r="BV121" s="804" t="s">
        <v>121</v>
      </c>
      <c r="BW121" s="804"/>
      <c r="BX121" s="804"/>
      <c r="BY121" s="804"/>
      <c r="BZ121" s="804"/>
      <c r="CA121" s="804" t="s">
        <v>121</v>
      </c>
      <c r="CB121" s="804"/>
      <c r="CC121" s="804"/>
      <c r="CD121" s="804"/>
      <c r="CE121" s="804"/>
      <c r="CF121" s="862" t="s">
        <v>121</v>
      </c>
      <c r="CG121" s="863"/>
      <c r="CH121" s="863"/>
      <c r="CI121" s="863"/>
      <c r="CJ121" s="863"/>
      <c r="CK121" s="856"/>
      <c r="CL121" s="842"/>
      <c r="CM121" s="842"/>
      <c r="CN121" s="842"/>
      <c r="CO121" s="843"/>
      <c r="CP121" s="822" t="s">
        <v>392</v>
      </c>
      <c r="CQ121" s="823"/>
      <c r="CR121" s="823"/>
      <c r="CS121" s="823"/>
      <c r="CT121" s="823"/>
      <c r="CU121" s="823"/>
      <c r="CV121" s="823"/>
      <c r="CW121" s="823"/>
      <c r="CX121" s="823"/>
      <c r="CY121" s="823"/>
      <c r="CZ121" s="823"/>
      <c r="DA121" s="823"/>
      <c r="DB121" s="823"/>
      <c r="DC121" s="823"/>
      <c r="DD121" s="823"/>
      <c r="DE121" s="823"/>
      <c r="DF121" s="824"/>
      <c r="DG121" s="803" t="s">
        <v>121</v>
      </c>
      <c r="DH121" s="804"/>
      <c r="DI121" s="804"/>
      <c r="DJ121" s="804"/>
      <c r="DK121" s="804"/>
      <c r="DL121" s="804" t="s">
        <v>121</v>
      </c>
      <c r="DM121" s="804"/>
      <c r="DN121" s="804"/>
      <c r="DO121" s="804"/>
      <c r="DP121" s="804"/>
      <c r="DQ121" s="804">
        <v>162150</v>
      </c>
      <c r="DR121" s="804"/>
      <c r="DS121" s="804"/>
      <c r="DT121" s="804"/>
      <c r="DU121" s="804"/>
      <c r="DV121" s="781">
        <v>5.4</v>
      </c>
      <c r="DW121" s="781"/>
      <c r="DX121" s="781"/>
      <c r="DY121" s="781"/>
      <c r="DZ121" s="782"/>
    </row>
    <row r="122" spans="1:130" s="212" customFormat="1" ht="26.25" customHeight="1" x14ac:dyDescent="0.2">
      <c r="A122" s="807"/>
      <c r="B122" s="808"/>
      <c r="C122" s="802" t="s">
        <v>429</v>
      </c>
      <c r="D122" s="739"/>
      <c r="E122" s="739"/>
      <c r="F122" s="739"/>
      <c r="G122" s="739"/>
      <c r="H122" s="739"/>
      <c r="I122" s="739"/>
      <c r="J122" s="739"/>
      <c r="K122" s="739"/>
      <c r="L122" s="739"/>
      <c r="M122" s="739"/>
      <c r="N122" s="739"/>
      <c r="O122" s="739"/>
      <c r="P122" s="739"/>
      <c r="Q122" s="739"/>
      <c r="R122" s="739"/>
      <c r="S122" s="739"/>
      <c r="T122" s="739"/>
      <c r="U122" s="739"/>
      <c r="V122" s="739"/>
      <c r="W122" s="739"/>
      <c r="X122" s="739"/>
      <c r="Y122" s="739"/>
      <c r="Z122" s="740"/>
      <c r="AA122" s="766" t="s">
        <v>121</v>
      </c>
      <c r="AB122" s="767"/>
      <c r="AC122" s="767"/>
      <c r="AD122" s="767"/>
      <c r="AE122" s="768"/>
      <c r="AF122" s="769" t="s">
        <v>121</v>
      </c>
      <c r="AG122" s="767"/>
      <c r="AH122" s="767"/>
      <c r="AI122" s="767"/>
      <c r="AJ122" s="768"/>
      <c r="AK122" s="769" t="s">
        <v>121</v>
      </c>
      <c r="AL122" s="767"/>
      <c r="AM122" s="767"/>
      <c r="AN122" s="767"/>
      <c r="AO122" s="768"/>
      <c r="AP122" s="811" t="s">
        <v>121</v>
      </c>
      <c r="AQ122" s="812"/>
      <c r="AR122" s="812"/>
      <c r="AS122" s="812"/>
      <c r="AT122" s="813"/>
      <c r="AU122" s="870"/>
      <c r="AV122" s="871"/>
      <c r="AW122" s="871"/>
      <c r="AX122" s="871"/>
      <c r="AY122" s="872"/>
      <c r="AZ122" s="825" t="s">
        <v>448</v>
      </c>
      <c r="BA122" s="826"/>
      <c r="BB122" s="826"/>
      <c r="BC122" s="826"/>
      <c r="BD122" s="826"/>
      <c r="BE122" s="826"/>
      <c r="BF122" s="826"/>
      <c r="BG122" s="826"/>
      <c r="BH122" s="826"/>
      <c r="BI122" s="826"/>
      <c r="BJ122" s="826"/>
      <c r="BK122" s="826"/>
      <c r="BL122" s="826"/>
      <c r="BM122" s="826"/>
      <c r="BN122" s="826"/>
      <c r="BO122" s="826"/>
      <c r="BP122" s="827"/>
      <c r="BQ122" s="866">
        <v>3337823</v>
      </c>
      <c r="BR122" s="832"/>
      <c r="BS122" s="832"/>
      <c r="BT122" s="832"/>
      <c r="BU122" s="832"/>
      <c r="BV122" s="832">
        <v>3083427</v>
      </c>
      <c r="BW122" s="832"/>
      <c r="BX122" s="832"/>
      <c r="BY122" s="832"/>
      <c r="BZ122" s="832"/>
      <c r="CA122" s="832">
        <v>2809954</v>
      </c>
      <c r="CB122" s="832"/>
      <c r="CC122" s="832"/>
      <c r="CD122" s="832"/>
      <c r="CE122" s="832"/>
      <c r="CF122" s="833">
        <v>94.3</v>
      </c>
      <c r="CG122" s="834"/>
      <c r="CH122" s="834"/>
      <c r="CI122" s="834"/>
      <c r="CJ122" s="834"/>
      <c r="CK122" s="856"/>
      <c r="CL122" s="842"/>
      <c r="CM122" s="842"/>
      <c r="CN122" s="842"/>
      <c r="CO122" s="843"/>
      <c r="CP122" s="822" t="s">
        <v>390</v>
      </c>
      <c r="CQ122" s="823"/>
      <c r="CR122" s="823"/>
      <c r="CS122" s="823"/>
      <c r="CT122" s="823"/>
      <c r="CU122" s="823"/>
      <c r="CV122" s="823"/>
      <c r="CW122" s="823"/>
      <c r="CX122" s="823"/>
      <c r="CY122" s="823"/>
      <c r="CZ122" s="823"/>
      <c r="DA122" s="823"/>
      <c r="DB122" s="823"/>
      <c r="DC122" s="823"/>
      <c r="DD122" s="823"/>
      <c r="DE122" s="823"/>
      <c r="DF122" s="824"/>
      <c r="DG122" s="803" t="s">
        <v>121</v>
      </c>
      <c r="DH122" s="804"/>
      <c r="DI122" s="804"/>
      <c r="DJ122" s="804"/>
      <c r="DK122" s="804"/>
      <c r="DL122" s="804" t="s">
        <v>121</v>
      </c>
      <c r="DM122" s="804"/>
      <c r="DN122" s="804"/>
      <c r="DO122" s="804"/>
      <c r="DP122" s="804"/>
      <c r="DQ122" s="804" t="s">
        <v>121</v>
      </c>
      <c r="DR122" s="804"/>
      <c r="DS122" s="804"/>
      <c r="DT122" s="804"/>
      <c r="DU122" s="804"/>
      <c r="DV122" s="781" t="s">
        <v>121</v>
      </c>
      <c r="DW122" s="781"/>
      <c r="DX122" s="781"/>
      <c r="DY122" s="781"/>
      <c r="DZ122" s="782"/>
    </row>
    <row r="123" spans="1:130" s="212" customFormat="1" ht="26.25" customHeight="1" x14ac:dyDescent="0.2">
      <c r="A123" s="807"/>
      <c r="B123" s="808"/>
      <c r="C123" s="802" t="s">
        <v>435</v>
      </c>
      <c r="D123" s="739"/>
      <c r="E123" s="739"/>
      <c r="F123" s="739"/>
      <c r="G123" s="739"/>
      <c r="H123" s="739"/>
      <c r="I123" s="739"/>
      <c r="J123" s="739"/>
      <c r="K123" s="739"/>
      <c r="L123" s="739"/>
      <c r="M123" s="739"/>
      <c r="N123" s="739"/>
      <c r="O123" s="739"/>
      <c r="P123" s="739"/>
      <c r="Q123" s="739"/>
      <c r="R123" s="739"/>
      <c r="S123" s="739"/>
      <c r="T123" s="739"/>
      <c r="U123" s="739"/>
      <c r="V123" s="739"/>
      <c r="W123" s="739"/>
      <c r="X123" s="739"/>
      <c r="Y123" s="739"/>
      <c r="Z123" s="740"/>
      <c r="AA123" s="766" t="s">
        <v>121</v>
      </c>
      <c r="AB123" s="767"/>
      <c r="AC123" s="767"/>
      <c r="AD123" s="767"/>
      <c r="AE123" s="768"/>
      <c r="AF123" s="769" t="s">
        <v>121</v>
      </c>
      <c r="AG123" s="767"/>
      <c r="AH123" s="767"/>
      <c r="AI123" s="767"/>
      <c r="AJ123" s="768"/>
      <c r="AK123" s="769" t="s">
        <v>121</v>
      </c>
      <c r="AL123" s="767"/>
      <c r="AM123" s="767"/>
      <c r="AN123" s="767"/>
      <c r="AO123" s="768"/>
      <c r="AP123" s="811" t="s">
        <v>121</v>
      </c>
      <c r="AQ123" s="812"/>
      <c r="AR123" s="812"/>
      <c r="AS123" s="812"/>
      <c r="AT123" s="813"/>
      <c r="AU123" s="873"/>
      <c r="AV123" s="874"/>
      <c r="AW123" s="874"/>
      <c r="AX123" s="874"/>
      <c r="AY123" s="874"/>
      <c r="AZ123" s="233" t="s">
        <v>178</v>
      </c>
      <c r="BA123" s="233"/>
      <c r="BB123" s="233"/>
      <c r="BC123" s="233"/>
      <c r="BD123" s="233"/>
      <c r="BE123" s="233"/>
      <c r="BF123" s="233"/>
      <c r="BG123" s="233"/>
      <c r="BH123" s="233"/>
      <c r="BI123" s="233"/>
      <c r="BJ123" s="233"/>
      <c r="BK123" s="233"/>
      <c r="BL123" s="233"/>
      <c r="BM123" s="233"/>
      <c r="BN123" s="233"/>
      <c r="BO123" s="864" t="s">
        <v>449</v>
      </c>
      <c r="BP123" s="865"/>
      <c r="BQ123" s="819">
        <v>9818970</v>
      </c>
      <c r="BR123" s="820"/>
      <c r="BS123" s="820"/>
      <c r="BT123" s="820"/>
      <c r="BU123" s="820"/>
      <c r="BV123" s="820">
        <v>10145675</v>
      </c>
      <c r="BW123" s="820"/>
      <c r="BX123" s="820"/>
      <c r="BY123" s="820"/>
      <c r="BZ123" s="820"/>
      <c r="CA123" s="820">
        <v>10186625</v>
      </c>
      <c r="CB123" s="820"/>
      <c r="CC123" s="820"/>
      <c r="CD123" s="820"/>
      <c r="CE123" s="820"/>
      <c r="CF123" s="735"/>
      <c r="CG123" s="736"/>
      <c r="CH123" s="736"/>
      <c r="CI123" s="736"/>
      <c r="CJ123" s="821"/>
      <c r="CK123" s="856"/>
      <c r="CL123" s="842"/>
      <c r="CM123" s="842"/>
      <c r="CN123" s="842"/>
      <c r="CO123" s="843"/>
      <c r="CP123" s="822" t="s">
        <v>391</v>
      </c>
      <c r="CQ123" s="823"/>
      <c r="CR123" s="823"/>
      <c r="CS123" s="823"/>
      <c r="CT123" s="823"/>
      <c r="CU123" s="823"/>
      <c r="CV123" s="823"/>
      <c r="CW123" s="823"/>
      <c r="CX123" s="823"/>
      <c r="CY123" s="823"/>
      <c r="CZ123" s="823"/>
      <c r="DA123" s="823"/>
      <c r="DB123" s="823"/>
      <c r="DC123" s="823"/>
      <c r="DD123" s="823"/>
      <c r="DE123" s="823"/>
      <c r="DF123" s="824"/>
      <c r="DG123" s="766" t="s">
        <v>121</v>
      </c>
      <c r="DH123" s="767"/>
      <c r="DI123" s="767"/>
      <c r="DJ123" s="767"/>
      <c r="DK123" s="768"/>
      <c r="DL123" s="769" t="s">
        <v>121</v>
      </c>
      <c r="DM123" s="767"/>
      <c r="DN123" s="767"/>
      <c r="DO123" s="767"/>
      <c r="DP123" s="768"/>
      <c r="DQ123" s="769" t="s">
        <v>121</v>
      </c>
      <c r="DR123" s="767"/>
      <c r="DS123" s="767"/>
      <c r="DT123" s="767"/>
      <c r="DU123" s="768"/>
      <c r="DV123" s="811" t="s">
        <v>121</v>
      </c>
      <c r="DW123" s="812"/>
      <c r="DX123" s="812"/>
      <c r="DY123" s="812"/>
      <c r="DZ123" s="813"/>
    </row>
    <row r="124" spans="1:130" s="212" customFormat="1" ht="26.25" customHeight="1" thickBot="1" x14ac:dyDescent="0.25">
      <c r="A124" s="807"/>
      <c r="B124" s="808"/>
      <c r="C124" s="802" t="s">
        <v>438</v>
      </c>
      <c r="D124" s="739"/>
      <c r="E124" s="739"/>
      <c r="F124" s="739"/>
      <c r="G124" s="739"/>
      <c r="H124" s="739"/>
      <c r="I124" s="739"/>
      <c r="J124" s="739"/>
      <c r="K124" s="739"/>
      <c r="L124" s="739"/>
      <c r="M124" s="739"/>
      <c r="N124" s="739"/>
      <c r="O124" s="739"/>
      <c r="P124" s="739"/>
      <c r="Q124" s="739"/>
      <c r="R124" s="739"/>
      <c r="S124" s="739"/>
      <c r="T124" s="739"/>
      <c r="U124" s="739"/>
      <c r="V124" s="739"/>
      <c r="W124" s="739"/>
      <c r="X124" s="739"/>
      <c r="Y124" s="739"/>
      <c r="Z124" s="740"/>
      <c r="AA124" s="766" t="s">
        <v>121</v>
      </c>
      <c r="AB124" s="767"/>
      <c r="AC124" s="767"/>
      <c r="AD124" s="767"/>
      <c r="AE124" s="768"/>
      <c r="AF124" s="769" t="s">
        <v>121</v>
      </c>
      <c r="AG124" s="767"/>
      <c r="AH124" s="767"/>
      <c r="AI124" s="767"/>
      <c r="AJ124" s="768"/>
      <c r="AK124" s="769" t="s">
        <v>121</v>
      </c>
      <c r="AL124" s="767"/>
      <c r="AM124" s="767"/>
      <c r="AN124" s="767"/>
      <c r="AO124" s="768"/>
      <c r="AP124" s="811" t="s">
        <v>121</v>
      </c>
      <c r="AQ124" s="812"/>
      <c r="AR124" s="812"/>
      <c r="AS124" s="812"/>
      <c r="AT124" s="813"/>
      <c r="AU124" s="814" t="s">
        <v>450</v>
      </c>
      <c r="AV124" s="815"/>
      <c r="AW124" s="815"/>
      <c r="AX124" s="815"/>
      <c r="AY124" s="815"/>
      <c r="AZ124" s="815"/>
      <c r="BA124" s="815"/>
      <c r="BB124" s="815"/>
      <c r="BC124" s="815"/>
      <c r="BD124" s="815"/>
      <c r="BE124" s="815"/>
      <c r="BF124" s="815"/>
      <c r="BG124" s="815"/>
      <c r="BH124" s="815"/>
      <c r="BI124" s="815"/>
      <c r="BJ124" s="815"/>
      <c r="BK124" s="815"/>
      <c r="BL124" s="815"/>
      <c r="BM124" s="815"/>
      <c r="BN124" s="815"/>
      <c r="BO124" s="815"/>
      <c r="BP124" s="816"/>
      <c r="BQ124" s="817" t="s">
        <v>121</v>
      </c>
      <c r="BR124" s="818"/>
      <c r="BS124" s="818"/>
      <c r="BT124" s="818"/>
      <c r="BU124" s="818"/>
      <c r="BV124" s="818" t="s">
        <v>121</v>
      </c>
      <c r="BW124" s="818"/>
      <c r="BX124" s="818"/>
      <c r="BY124" s="818"/>
      <c r="BZ124" s="818"/>
      <c r="CA124" s="818" t="s">
        <v>121</v>
      </c>
      <c r="CB124" s="818"/>
      <c r="CC124" s="818"/>
      <c r="CD124" s="818"/>
      <c r="CE124" s="818"/>
      <c r="CF124" s="713"/>
      <c r="CG124" s="714"/>
      <c r="CH124" s="714"/>
      <c r="CI124" s="714"/>
      <c r="CJ124" s="849"/>
      <c r="CK124" s="857"/>
      <c r="CL124" s="857"/>
      <c r="CM124" s="857"/>
      <c r="CN124" s="857"/>
      <c r="CO124" s="858"/>
      <c r="CP124" s="822" t="s">
        <v>451</v>
      </c>
      <c r="CQ124" s="823"/>
      <c r="CR124" s="823"/>
      <c r="CS124" s="823"/>
      <c r="CT124" s="823"/>
      <c r="CU124" s="823"/>
      <c r="CV124" s="823"/>
      <c r="CW124" s="823"/>
      <c r="CX124" s="823"/>
      <c r="CY124" s="823"/>
      <c r="CZ124" s="823"/>
      <c r="DA124" s="823"/>
      <c r="DB124" s="823"/>
      <c r="DC124" s="823"/>
      <c r="DD124" s="823"/>
      <c r="DE124" s="823"/>
      <c r="DF124" s="824"/>
      <c r="DG124" s="750">
        <v>1292533</v>
      </c>
      <c r="DH124" s="751"/>
      <c r="DI124" s="751"/>
      <c r="DJ124" s="751"/>
      <c r="DK124" s="752"/>
      <c r="DL124" s="753">
        <v>1111060</v>
      </c>
      <c r="DM124" s="751"/>
      <c r="DN124" s="751"/>
      <c r="DO124" s="751"/>
      <c r="DP124" s="752"/>
      <c r="DQ124" s="753" t="s">
        <v>121</v>
      </c>
      <c r="DR124" s="751"/>
      <c r="DS124" s="751"/>
      <c r="DT124" s="751"/>
      <c r="DU124" s="752"/>
      <c r="DV124" s="835" t="s">
        <v>121</v>
      </c>
      <c r="DW124" s="836"/>
      <c r="DX124" s="836"/>
      <c r="DY124" s="836"/>
      <c r="DZ124" s="837"/>
    </row>
    <row r="125" spans="1:130" s="212" customFormat="1" ht="26.25" customHeight="1" x14ac:dyDescent="0.2">
      <c r="A125" s="807"/>
      <c r="B125" s="808"/>
      <c r="C125" s="802" t="s">
        <v>440</v>
      </c>
      <c r="D125" s="739"/>
      <c r="E125" s="739"/>
      <c r="F125" s="739"/>
      <c r="G125" s="739"/>
      <c r="H125" s="739"/>
      <c r="I125" s="739"/>
      <c r="J125" s="739"/>
      <c r="K125" s="739"/>
      <c r="L125" s="739"/>
      <c r="M125" s="739"/>
      <c r="N125" s="739"/>
      <c r="O125" s="739"/>
      <c r="P125" s="739"/>
      <c r="Q125" s="739"/>
      <c r="R125" s="739"/>
      <c r="S125" s="739"/>
      <c r="T125" s="739"/>
      <c r="U125" s="739"/>
      <c r="V125" s="739"/>
      <c r="W125" s="739"/>
      <c r="X125" s="739"/>
      <c r="Y125" s="739"/>
      <c r="Z125" s="740"/>
      <c r="AA125" s="766" t="s">
        <v>121</v>
      </c>
      <c r="AB125" s="767"/>
      <c r="AC125" s="767"/>
      <c r="AD125" s="767"/>
      <c r="AE125" s="768"/>
      <c r="AF125" s="769" t="s">
        <v>121</v>
      </c>
      <c r="AG125" s="767"/>
      <c r="AH125" s="767"/>
      <c r="AI125" s="767"/>
      <c r="AJ125" s="768"/>
      <c r="AK125" s="769" t="s">
        <v>121</v>
      </c>
      <c r="AL125" s="767"/>
      <c r="AM125" s="767"/>
      <c r="AN125" s="767"/>
      <c r="AO125" s="768"/>
      <c r="AP125" s="811" t="s">
        <v>121</v>
      </c>
      <c r="AQ125" s="812"/>
      <c r="AR125" s="812"/>
      <c r="AS125" s="812"/>
      <c r="AT125" s="813"/>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38" t="s">
        <v>452</v>
      </c>
      <c r="CL125" s="839"/>
      <c r="CM125" s="839"/>
      <c r="CN125" s="839"/>
      <c r="CO125" s="840"/>
      <c r="CP125" s="847" t="s">
        <v>453</v>
      </c>
      <c r="CQ125" s="795"/>
      <c r="CR125" s="795"/>
      <c r="CS125" s="795"/>
      <c r="CT125" s="795"/>
      <c r="CU125" s="795"/>
      <c r="CV125" s="795"/>
      <c r="CW125" s="795"/>
      <c r="CX125" s="795"/>
      <c r="CY125" s="795"/>
      <c r="CZ125" s="795"/>
      <c r="DA125" s="795"/>
      <c r="DB125" s="795"/>
      <c r="DC125" s="795"/>
      <c r="DD125" s="795"/>
      <c r="DE125" s="795"/>
      <c r="DF125" s="796"/>
      <c r="DG125" s="848" t="s">
        <v>121</v>
      </c>
      <c r="DH125" s="829"/>
      <c r="DI125" s="829"/>
      <c r="DJ125" s="829"/>
      <c r="DK125" s="829"/>
      <c r="DL125" s="829" t="s">
        <v>121</v>
      </c>
      <c r="DM125" s="829"/>
      <c r="DN125" s="829"/>
      <c r="DO125" s="829"/>
      <c r="DP125" s="829"/>
      <c r="DQ125" s="829" t="s">
        <v>121</v>
      </c>
      <c r="DR125" s="829"/>
      <c r="DS125" s="829"/>
      <c r="DT125" s="829"/>
      <c r="DU125" s="829"/>
      <c r="DV125" s="830" t="s">
        <v>121</v>
      </c>
      <c r="DW125" s="830"/>
      <c r="DX125" s="830"/>
      <c r="DY125" s="830"/>
      <c r="DZ125" s="831"/>
    </row>
    <row r="126" spans="1:130" s="212" customFormat="1" ht="26.25" customHeight="1" thickBot="1" x14ac:dyDescent="0.25">
      <c r="A126" s="807"/>
      <c r="B126" s="808"/>
      <c r="C126" s="802" t="s">
        <v>442</v>
      </c>
      <c r="D126" s="739"/>
      <c r="E126" s="739"/>
      <c r="F126" s="739"/>
      <c r="G126" s="739"/>
      <c r="H126" s="739"/>
      <c r="I126" s="739"/>
      <c r="J126" s="739"/>
      <c r="K126" s="739"/>
      <c r="L126" s="739"/>
      <c r="M126" s="739"/>
      <c r="N126" s="739"/>
      <c r="O126" s="739"/>
      <c r="P126" s="739"/>
      <c r="Q126" s="739"/>
      <c r="R126" s="739"/>
      <c r="S126" s="739"/>
      <c r="T126" s="739"/>
      <c r="U126" s="739"/>
      <c r="V126" s="739"/>
      <c r="W126" s="739"/>
      <c r="X126" s="739"/>
      <c r="Y126" s="739"/>
      <c r="Z126" s="740"/>
      <c r="AA126" s="766" t="s">
        <v>121</v>
      </c>
      <c r="AB126" s="767"/>
      <c r="AC126" s="767"/>
      <c r="AD126" s="767"/>
      <c r="AE126" s="768"/>
      <c r="AF126" s="769" t="s">
        <v>121</v>
      </c>
      <c r="AG126" s="767"/>
      <c r="AH126" s="767"/>
      <c r="AI126" s="767"/>
      <c r="AJ126" s="768"/>
      <c r="AK126" s="769" t="s">
        <v>121</v>
      </c>
      <c r="AL126" s="767"/>
      <c r="AM126" s="767"/>
      <c r="AN126" s="767"/>
      <c r="AO126" s="768"/>
      <c r="AP126" s="811" t="s">
        <v>121</v>
      </c>
      <c r="AQ126" s="812"/>
      <c r="AR126" s="812"/>
      <c r="AS126" s="812"/>
      <c r="AT126" s="813"/>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41"/>
      <c r="CL126" s="842"/>
      <c r="CM126" s="842"/>
      <c r="CN126" s="842"/>
      <c r="CO126" s="843"/>
      <c r="CP126" s="802" t="s">
        <v>454</v>
      </c>
      <c r="CQ126" s="739"/>
      <c r="CR126" s="739"/>
      <c r="CS126" s="739"/>
      <c r="CT126" s="739"/>
      <c r="CU126" s="739"/>
      <c r="CV126" s="739"/>
      <c r="CW126" s="739"/>
      <c r="CX126" s="739"/>
      <c r="CY126" s="739"/>
      <c r="CZ126" s="739"/>
      <c r="DA126" s="739"/>
      <c r="DB126" s="739"/>
      <c r="DC126" s="739"/>
      <c r="DD126" s="739"/>
      <c r="DE126" s="739"/>
      <c r="DF126" s="740"/>
      <c r="DG126" s="803" t="s">
        <v>121</v>
      </c>
      <c r="DH126" s="804"/>
      <c r="DI126" s="804"/>
      <c r="DJ126" s="804"/>
      <c r="DK126" s="804"/>
      <c r="DL126" s="804" t="s">
        <v>121</v>
      </c>
      <c r="DM126" s="804"/>
      <c r="DN126" s="804"/>
      <c r="DO126" s="804"/>
      <c r="DP126" s="804"/>
      <c r="DQ126" s="804" t="s">
        <v>121</v>
      </c>
      <c r="DR126" s="804"/>
      <c r="DS126" s="804"/>
      <c r="DT126" s="804"/>
      <c r="DU126" s="804"/>
      <c r="DV126" s="781" t="s">
        <v>121</v>
      </c>
      <c r="DW126" s="781"/>
      <c r="DX126" s="781"/>
      <c r="DY126" s="781"/>
      <c r="DZ126" s="782"/>
    </row>
    <row r="127" spans="1:130" s="212" customFormat="1" ht="26.25" customHeight="1" x14ac:dyDescent="0.2">
      <c r="A127" s="809"/>
      <c r="B127" s="810"/>
      <c r="C127" s="825" t="s">
        <v>455</v>
      </c>
      <c r="D127" s="826"/>
      <c r="E127" s="826"/>
      <c r="F127" s="826"/>
      <c r="G127" s="826"/>
      <c r="H127" s="826"/>
      <c r="I127" s="826"/>
      <c r="J127" s="826"/>
      <c r="K127" s="826"/>
      <c r="L127" s="826"/>
      <c r="M127" s="826"/>
      <c r="N127" s="826"/>
      <c r="O127" s="826"/>
      <c r="P127" s="826"/>
      <c r="Q127" s="826"/>
      <c r="R127" s="826"/>
      <c r="S127" s="826"/>
      <c r="T127" s="826"/>
      <c r="U127" s="826"/>
      <c r="V127" s="826"/>
      <c r="W127" s="826"/>
      <c r="X127" s="826"/>
      <c r="Y127" s="826"/>
      <c r="Z127" s="827"/>
      <c r="AA127" s="766" t="s">
        <v>121</v>
      </c>
      <c r="AB127" s="767"/>
      <c r="AC127" s="767"/>
      <c r="AD127" s="767"/>
      <c r="AE127" s="768"/>
      <c r="AF127" s="769" t="s">
        <v>121</v>
      </c>
      <c r="AG127" s="767"/>
      <c r="AH127" s="767"/>
      <c r="AI127" s="767"/>
      <c r="AJ127" s="768"/>
      <c r="AK127" s="769" t="s">
        <v>121</v>
      </c>
      <c r="AL127" s="767"/>
      <c r="AM127" s="767"/>
      <c r="AN127" s="767"/>
      <c r="AO127" s="768"/>
      <c r="AP127" s="811" t="s">
        <v>121</v>
      </c>
      <c r="AQ127" s="812"/>
      <c r="AR127" s="812"/>
      <c r="AS127" s="812"/>
      <c r="AT127" s="813"/>
      <c r="AU127" s="214"/>
      <c r="AV127" s="214"/>
      <c r="AW127" s="214"/>
      <c r="AX127" s="828" t="s">
        <v>456</v>
      </c>
      <c r="AY127" s="799"/>
      <c r="AZ127" s="799"/>
      <c r="BA127" s="799"/>
      <c r="BB127" s="799"/>
      <c r="BC127" s="799"/>
      <c r="BD127" s="799"/>
      <c r="BE127" s="800"/>
      <c r="BF127" s="798" t="s">
        <v>457</v>
      </c>
      <c r="BG127" s="799"/>
      <c r="BH127" s="799"/>
      <c r="BI127" s="799"/>
      <c r="BJ127" s="799"/>
      <c r="BK127" s="799"/>
      <c r="BL127" s="800"/>
      <c r="BM127" s="798" t="s">
        <v>458</v>
      </c>
      <c r="BN127" s="799"/>
      <c r="BO127" s="799"/>
      <c r="BP127" s="799"/>
      <c r="BQ127" s="799"/>
      <c r="BR127" s="799"/>
      <c r="BS127" s="800"/>
      <c r="BT127" s="798" t="s">
        <v>459</v>
      </c>
      <c r="BU127" s="799"/>
      <c r="BV127" s="799"/>
      <c r="BW127" s="799"/>
      <c r="BX127" s="799"/>
      <c r="BY127" s="799"/>
      <c r="BZ127" s="801"/>
      <c r="CA127" s="214"/>
      <c r="CB127" s="214"/>
      <c r="CC127" s="214"/>
      <c r="CD127" s="237"/>
      <c r="CE127" s="237"/>
      <c r="CF127" s="237"/>
      <c r="CG127" s="214"/>
      <c r="CH127" s="214"/>
      <c r="CI127" s="214"/>
      <c r="CJ127" s="236"/>
      <c r="CK127" s="841"/>
      <c r="CL127" s="842"/>
      <c r="CM127" s="842"/>
      <c r="CN127" s="842"/>
      <c r="CO127" s="843"/>
      <c r="CP127" s="802" t="s">
        <v>460</v>
      </c>
      <c r="CQ127" s="739"/>
      <c r="CR127" s="739"/>
      <c r="CS127" s="739"/>
      <c r="CT127" s="739"/>
      <c r="CU127" s="739"/>
      <c r="CV127" s="739"/>
      <c r="CW127" s="739"/>
      <c r="CX127" s="739"/>
      <c r="CY127" s="739"/>
      <c r="CZ127" s="739"/>
      <c r="DA127" s="739"/>
      <c r="DB127" s="739"/>
      <c r="DC127" s="739"/>
      <c r="DD127" s="739"/>
      <c r="DE127" s="739"/>
      <c r="DF127" s="740"/>
      <c r="DG127" s="803" t="s">
        <v>121</v>
      </c>
      <c r="DH127" s="804"/>
      <c r="DI127" s="804"/>
      <c r="DJ127" s="804"/>
      <c r="DK127" s="804"/>
      <c r="DL127" s="804" t="s">
        <v>121</v>
      </c>
      <c r="DM127" s="804"/>
      <c r="DN127" s="804"/>
      <c r="DO127" s="804"/>
      <c r="DP127" s="804"/>
      <c r="DQ127" s="804" t="s">
        <v>121</v>
      </c>
      <c r="DR127" s="804"/>
      <c r="DS127" s="804"/>
      <c r="DT127" s="804"/>
      <c r="DU127" s="804"/>
      <c r="DV127" s="781" t="s">
        <v>121</v>
      </c>
      <c r="DW127" s="781"/>
      <c r="DX127" s="781"/>
      <c r="DY127" s="781"/>
      <c r="DZ127" s="782"/>
    </row>
    <row r="128" spans="1:130" s="212" customFormat="1" ht="26.25" customHeight="1" thickBot="1" x14ac:dyDescent="0.25">
      <c r="A128" s="783" t="s">
        <v>461</v>
      </c>
      <c r="B128" s="784"/>
      <c r="C128" s="784"/>
      <c r="D128" s="784"/>
      <c r="E128" s="784"/>
      <c r="F128" s="784"/>
      <c r="G128" s="784"/>
      <c r="H128" s="784"/>
      <c r="I128" s="784"/>
      <c r="J128" s="784"/>
      <c r="K128" s="784"/>
      <c r="L128" s="784"/>
      <c r="M128" s="784"/>
      <c r="N128" s="784"/>
      <c r="O128" s="784"/>
      <c r="P128" s="784"/>
      <c r="Q128" s="784"/>
      <c r="R128" s="784"/>
      <c r="S128" s="784"/>
      <c r="T128" s="784"/>
      <c r="U128" s="784"/>
      <c r="V128" s="784"/>
      <c r="W128" s="785" t="s">
        <v>462</v>
      </c>
      <c r="X128" s="785"/>
      <c r="Y128" s="785"/>
      <c r="Z128" s="786"/>
      <c r="AA128" s="787">
        <v>115</v>
      </c>
      <c r="AB128" s="788"/>
      <c r="AC128" s="788"/>
      <c r="AD128" s="788"/>
      <c r="AE128" s="789"/>
      <c r="AF128" s="790">
        <v>115</v>
      </c>
      <c r="AG128" s="788"/>
      <c r="AH128" s="788"/>
      <c r="AI128" s="788"/>
      <c r="AJ128" s="789"/>
      <c r="AK128" s="790">
        <v>115</v>
      </c>
      <c r="AL128" s="788"/>
      <c r="AM128" s="788"/>
      <c r="AN128" s="788"/>
      <c r="AO128" s="789"/>
      <c r="AP128" s="791"/>
      <c r="AQ128" s="792"/>
      <c r="AR128" s="792"/>
      <c r="AS128" s="792"/>
      <c r="AT128" s="793"/>
      <c r="AU128" s="214"/>
      <c r="AV128" s="214"/>
      <c r="AW128" s="214"/>
      <c r="AX128" s="794" t="s">
        <v>463</v>
      </c>
      <c r="AY128" s="795"/>
      <c r="AZ128" s="795"/>
      <c r="BA128" s="795"/>
      <c r="BB128" s="795"/>
      <c r="BC128" s="795"/>
      <c r="BD128" s="795"/>
      <c r="BE128" s="796"/>
      <c r="BF128" s="773" t="s">
        <v>121</v>
      </c>
      <c r="BG128" s="774"/>
      <c r="BH128" s="774"/>
      <c r="BI128" s="774"/>
      <c r="BJ128" s="774"/>
      <c r="BK128" s="774"/>
      <c r="BL128" s="797"/>
      <c r="BM128" s="773">
        <v>15</v>
      </c>
      <c r="BN128" s="774"/>
      <c r="BO128" s="774"/>
      <c r="BP128" s="774"/>
      <c r="BQ128" s="774"/>
      <c r="BR128" s="774"/>
      <c r="BS128" s="797"/>
      <c r="BT128" s="773">
        <v>20</v>
      </c>
      <c r="BU128" s="774"/>
      <c r="BV128" s="774"/>
      <c r="BW128" s="774"/>
      <c r="BX128" s="774"/>
      <c r="BY128" s="774"/>
      <c r="BZ128" s="775"/>
      <c r="CA128" s="237"/>
      <c r="CB128" s="237"/>
      <c r="CC128" s="237"/>
      <c r="CD128" s="237"/>
      <c r="CE128" s="237"/>
      <c r="CF128" s="237"/>
      <c r="CG128" s="214"/>
      <c r="CH128" s="214"/>
      <c r="CI128" s="214"/>
      <c r="CJ128" s="236"/>
      <c r="CK128" s="844"/>
      <c r="CL128" s="845"/>
      <c r="CM128" s="845"/>
      <c r="CN128" s="845"/>
      <c r="CO128" s="846"/>
      <c r="CP128" s="776" t="s">
        <v>464</v>
      </c>
      <c r="CQ128" s="717"/>
      <c r="CR128" s="717"/>
      <c r="CS128" s="717"/>
      <c r="CT128" s="717"/>
      <c r="CU128" s="717"/>
      <c r="CV128" s="717"/>
      <c r="CW128" s="717"/>
      <c r="CX128" s="717"/>
      <c r="CY128" s="717"/>
      <c r="CZ128" s="717"/>
      <c r="DA128" s="717"/>
      <c r="DB128" s="717"/>
      <c r="DC128" s="717"/>
      <c r="DD128" s="717"/>
      <c r="DE128" s="717"/>
      <c r="DF128" s="718"/>
      <c r="DG128" s="777" t="s">
        <v>121</v>
      </c>
      <c r="DH128" s="778"/>
      <c r="DI128" s="778"/>
      <c r="DJ128" s="778"/>
      <c r="DK128" s="778"/>
      <c r="DL128" s="778" t="s">
        <v>121</v>
      </c>
      <c r="DM128" s="778"/>
      <c r="DN128" s="778"/>
      <c r="DO128" s="778"/>
      <c r="DP128" s="778"/>
      <c r="DQ128" s="778" t="s">
        <v>121</v>
      </c>
      <c r="DR128" s="778"/>
      <c r="DS128" s="778"/>
      <c r="DT128" s="778"/>
      <c r="DU128" s="778"/>
      <c r="DV128" s="779" t="s">
        <v>121</v>
      </c>
      <c r="DW128" s="779"/>
      <c r="DX128" s="779"/>
      <c r="DY128" s="779"/>
      <c r="DZ128" s="780"/>
    </row>
    <row r="129" spans="1:131" s="212" customFormat="1" ht="26.25" customHeight="1" x14ac:dyDescent="0.2">
      <c r="A129" s="761" t="s">
        <v>102</v>
      </c>
      <c r="B129" s="762"/>
      <c r="C129" s="762"/>
      <c r="D129" s="762"/>
      <c r="E129" s="762"/>
      <c r="F129" s="762"/>
      <c r="G129" s="762"/>
      <c r="H129" s="762"/>
      <c r="I129" s="762"/>
      <c r="J129" s="762"/>
      <c r="K129" s="762"/>
      <c r="L129" s="762"/>
      <c r="M129" s="762"/>
      <c r="N129" s="762"/>
      <c r="O129" s="762"/>
      <c r="P129" s="762"/>
      <c r="Q129" s="762"/>
      <c r="R129" s="762"/>
      <c r="S129" s="762"/>
      <c r="T129" s="762"/>
      <c r="U129" s="762"/>
      <c r="V129" s="762"/>
      <c r="W129" s="763" t="s">
        <v>465</v>
      </c>
      <c r="X129" s="764"/>
      <c r="Y129" s="764"/>
      <c r="Z129" s="765"/>
      <c r="AA129" s="766">
        <v>3215580</v>
      </c>
      <c r="AB129" s="767"/>
      <c r="AC129" s="767"/>
      <c r="AD129" s="767"/>
      <c r="AE129" s="768"/>
      <c r="AF129" s="769">
        <v>3229676</v>
      </c>
      <c r="AG129" s="767"/>
      <c r="AH129" s="767"/>
      <c r="AI129" s="767"/>
      <c r="AJ129" s="768"/>
      <c r="AK129" s="769">
        <v>3280591</v>
      </c>
      <c r="AL129" s="767"/>
      <c r="AM129" s="767"/>
      <c r="AN129" s="767"/>
      <c r="AO129" s="768"/>
      <c r="AP129" s="770"/>
      <c r="AQ129" s="771"/>
      <c r="AR129" s="771"/>
      <c r="AS129" s="771"/>
      <c r="AT129" s="772"/>
      <c r="AU129" s="215"/>
      <c r="AV129" s="215"/>
      <c r="AW129" s="215"/>
      <c r="AX129" s="738" t="s">
        <v>466</v>
      </c>
      <c r="AY129" s="739"/>
      <c r="AZ129" s="739"/>
      <c r="BA129" s="739"/>
      <c r="BB129" s="739"/>
      <c r="BC129" s="739"/>
      <c r="BD129" s="739"/>
      <c r="BE129" s="740"/>
      <c r="BF129" s="757" t="s">
        <v>121</v>
      </c>
      <c r="BG129" s="758"/>
      <c r="BH129" s="758"/>
      <c r="BI129" s="758"/>
      <c r="BJ129" s="758"/>
      <c r="BK129" s="758"/>
      <c r="BL129" s="759"/>
      <c r="BM129" s="757">
        <v>20</v>
      </c>
      <c r="BN129" s="758"/>
      <c r="BO129" s="758"/>
      <c r="BP129" s="758"/>
      <c r="BQ129" s="758"/>
      <c r="BR129" s="758"/>
      <c r="BS129" s="759"/>
      <c r="BT129" s="757">
        <v>30</v>
      </c>
      <c r="BU129" s="758"/>
      <c r="BV129" s="758"/>
      <c r="BW129" s="758"/>
      <c r="BX129" s="758"/>
      <c r="BY129" s="758"/>
      <c r="BZ129" s="760"/>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761" t="s">
        <v>467</v>
      </c>
      <c r="B130" s="762"/>
      <c r="C130" s="762"/>
      <c r="D130" s="762"/>
      <c r="E130" s="762"/>
      <c r="F130" s="762"/>
      <c r="G130" s="762"/>
      <c r="H130" s="762"/>
      <c r="I130" s="762"/>
      <c r="J130" s="762"/>
      <c r="K130" s="762"/>
      <c r="L130" s="762"/>
      <c r="M130" s="762"/>
      <c r="N130" s="762"/>
      <c r="O130" s="762"/>
      <c r="P130" s="762"/>
      <c r="Q130" s="762"/>
      <c r="R130" s="762"/>
      <c r="S130" s="762"/>
      <c r="T130" s="762"/>
      <c r="U130" s="762"/>
      <c r="V130" s="762"/>
      <c r="W130" s="763" t="s">
        <v>468</v>
      </c>
      <c r="X130" s="764"/>
      <c r="Y130" s="764"/>
      <c r="Z130" s="765"/>
      <c r="AA130" s="766">
        <v>350441</v>
      </c>
      <c r="AB130" s="767"/>
      <c r="AC130" s="767"/>
      <c r="AD130" s="767"/>
      <c r="AE130" s="768"/>
      <c r="AF130" s="769">
        <v>343205</v>
      </c>
      <c r="AG130" s="767"/>
      <c r="AH130" s="767"/>
      <c r="AI130" s="767"/>
      <c r="AJ130" s="768"/>
      <c r="AK130" s="769">
        <v>301778</v>
      </c>
      <c r="AL130" s="767"/>
      <c r="AM130" s="767"/>
      <c r="AN130" s="767"/>
      <c r="AO130" s="768"/>
      <c r="AP130" s="770"/>
      <c r="AQ130" s="771"/>
      <c r="AR130" s="771"/>
      <c r="AS130" s="771"/>
      <c r="AT130" s="772"/>
      <c r="AU130" s="215"/>
      <c r="AV130" s="215"/>
      <c r="AW130" s="215"/>
      <c r="AX130" s="738" t="s">
        <v>469</v>
      </c>
      <c r="AY130" s="739"/>
      <c r="AZ130" s="739"/>
      <c r="BA130" s="739"/>
      <c r="BB130" s="739"/>
      <c r="BC130" s="739"/>
      <c r="BD130" s="739"/>
      <c r="BE130" s="740"/>
      <c r="BF130" s="741">
        <v>4.8</v>
      </c>
      <c r="BG130" s="742"/>
      <c r="BH130" s="742"/>
      <c r="BI130" s="742"/>
      <c r="BJ130" s="742"/>
      <c r="BK130" s="742"/>
      <c r="BL130" s="743"/>
      <c r="BM130" s="741">
        <v>25</v>
      </c>
      <c r="BN130" s="742"/>
      <c r="BO130" s="742"/>
      <c r="BP130" s="742"/>
      <c r="BQ130" s="742"/>
      <c r="BR130" s="742"/>
      <c r="BS130" s="743"/>
      <c r="BT130" s="741">
        <v>35</v>
      </c>
      <c r="BU130" s="742"/>
      <c r="BV130" s="742"/>
      <c r="BW130" s="742"/>
      <c r="BX130" s="742"/>
      <c r="BY130" s="742"/>
      <c r="BZ130" s="744"/>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745"/>
      <c r="B131" s="746"/>
      <c r="C131" s="746"/>
      <c r="D131" s="746"/>
      <c r="E131" s="746"/>
      <c r="F131" s="746"/>
      <c r="G131" s="746"/>
      <c r="H131" s="746"/>
      <c r="I131" s="746"/>
      <c r="J131" s="746"/>
      <c r="K131" s="746"/>
      <c r="L131" s="746"/>
      <c r="M131" s="746"/>
      <c r="N131" s="746"/>
      <c r="O131" s="746"/>
      <c r="P131" s="746"/>
      <c r="Q131" s="746"/>
      <c r="R131" s="746"/>
      <c r="S131" s="746"/>
      <c r="T131" s="746"/>
      <c r="U131" s="746"/>
      <c r="V131" s="746"/>
      <c r="W131" s="747" t="s">
        <v>470</v>
      </c>
      <c r="X131" s="748"/>
      <c r="Y131" s="748"/>
      <c r="Z131" s="749"/>
      <c r="AA131" s="750">
        <v>2865139</v>
      </c>
      <c r="AB131" s="751"/>
      <c r="AC131" s="751"/>
      <c r="AD131" s="751"/>
      <c r="AE131" s="752"/>
      <c r="AF131" s="753">
        <v>2886471</v>
      </c>
      <c r="AG131" s="751"/>
      <c r="AH131" s="751"/>
      <c r="AI131" s="751"/>
      <c r="AJ131" s="752"/>
      <c r="AK131" s="753">
        <v>2978813</v>
      </c>
      <c r="AL131" s="751"/>
      <c r="AM131" s="751"/>
      <c r="AN131" s="751"/>
      <c r="AO131" s="752"/>
      <c r="AP131" s="754"/>
      <c r="AQ131" s="755"/>
      <c r="AR131" s="755"/>
      <c r="AS131" s="755"/>
      <c r="AT131" s="756"/>
      <c r="AU131" s="215"/>
      <c r="AV131" s="215"/>
      <c r="AW131" s="215"/>
      <c r="AX131" s="716" t="s">
        <v>471</v>
      </c>
      <c r="AY131" s="717"/>
      <c r="AZ131" s="717"/>
      <c r="BA131" s="717"/>
      <c r="BB131" s="717"/>
      <c r="BC131" s="717"/>
      <c r="BD131" s="717"/>
      <c r="BE131" s="718"/>
      <c r="BF131" s="719" t="s">
        <v>121</v>
      </c>
      <c r="BG131" s="720"/>
      <c r="BH131" s="720"/>
      <c r="BI131" s="720"/>
      <c r="BJ131" s="720"/>
      <c r="BK131" s="720"/>
      <c r="BL131" s="721"/>
      <c r="BM131" s="719">
        <v>350</v>
      </c>
      <c r="BN131" s="720"/>
      <c r="BO131" s="720"/>
      <c r="BP131" s="720"/>
      <c r="BQ131" s="720"/>
      <c r="BR131" s="720"/>
      <c r="BS131" s="721"/>
      <c r="BT131" s="722"/>
      <c r="BU131" s="723"/>
      <c r="BV131" s="723"/>
      <c r="BW131" s="723"/>
      <c r="BX131" s="723"/>
      <c r="BY131" s="723"/>
      <c r="BZ131" s="724"/>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725" t="s">
        <v>472</v>
      </c>
      <c r="B132" s="726"/>
      <c r="C132" s="726"/>
      <c r="D132" s="726"/>
      <c r="E132" s="726"/>
      <c r="F132" s="726"/>
      <c r="G132" s="726"/>
      <c r="H132" s="726"/>
      <c r="I132" s="726"/>
      <c r="J132" s="726"/>
      <c r="K132" s="726"/>
      <c r="L132" s="726"/>
      <c r="M132" s="726"/>
      <c r="N132" s="726"/>
      <c r="O132" s="726"/>
      <c r="P132" s="726"/>
      <c r="Q132" s="726"/>
      <c r="R132" s="726"/>
      <c r="S132" s="726"/>
      <c r="T132" s="726"/>
      <c r="U132" s="726"/>
      <c r="V132" s="729" t="s">
        <v>473</v>
      </c>
      <c r="W132" s="729"/>
      <c r="X132" s="729"/>
      <c r="Y132" s="729"/>
      <c r="Z132" s="730"/>
      <c r="AA132" s="731">
        <v>4.9920789179999998</v>
      </c>
      <c r="AB132" s="732"/>
      <c r="AC132" s="732"/>
      <c r="AD132" s="732"/>
      <c r="AE132" s="733"/>
      <c r="AF132" s="734">
        <v>5.5344744500000003</v>
      </c>
      <c r="AG132" s="732"/>
      <c r="AH132" s="732"/>
      <c r="AI132" s="732"/>
      <c r="AJ132" s="733"/>
      <c r="AK132" s="734">
        <v>3.9998146910000001</v>
      </c>
      <c r="AL132" s="732"/>
      <c r="AM132" s="732"/>
      <c r="AN132" s="732"/>
      <c r="AO132" s="733"/>
      <c r="AP132" s="735"/>
      <c r="AQ132" s="736"/>
      <c r="AR132" s="736"/>
      <c r="AS132" s="736"/>
      <c r="AT132" s="737"/>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727"/>
      <c r="B133" s="728"/>
      <c r="C133" s="728"/>
      <c r="D133" s="728"/>
      <c r="E133" s="728"/>
      <c r="F133" s="728"/>
      <c r="G133" s="728"/>
      <c r="H133" s="728"/>
      <c r="I133" s="728"/>
      <c r="J133" s="728"/>
      <c r="K133" s="728"/>
      <c r="L133" s="728"/>
      <c r="M133" s="728"/>
      <c r="N133" s="728"/>
      <c r="O133" s="728"/>
      <c r="P133" s="728"/>
      <c r="Q133" s="728"/>
      <c r="R133" s="728"/>
      <c r="S133" s="728"/>
      <c r="T133" s="728"/>
      <c r="U133" s="728"/>
      <c r="V133" s="708" t="s">
        <v>474</v>
      </c>
      <c r="W133" s="708"/>
      <c r="X133" s="708"/>
      <c r="Y133" s="708"/>
      <c r="Z133" s="709"/>
      <c r="AA133" s="710">
        <v>4.7</v>
      </c>
      <c r="AB133" s="711"/>
      <c r="AC133" s="711"/>
      <c r="AD133" s="711"/>
      <c r="AE133" s="712"/>
      <c r="AF133" s="710">
        <v>4.8</v>
      </c>
      <c r="AG133" s="711"/>
      <c r="AH133" s="711"/>
      <c r="AI133" s="711"/>
      <c r="AJ133" s="712"/>
      <c r="AK133" s="710">
        <v>4.8</v>
      </c>
      <c r="AL133" s="711"/>
      <c r="AM133" s="711"/>
      <c r="AN133" s="711"/>
      <c r="AO133" s="712"/>
      <c r="AP133" s="713"/>
      <c r="AQ133" s="714"/>
      <c r="AR133" s="714"/>
      <c r="AS133" s="714"/>
      <c r="AT133" s="715"/>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Fa/nM1xP3FhVfOnZjf0Fts7rSr2aWmYFssKN2Ccw7pPV1CaVb/Puat4X7QQ5BCFdWQTdaOLXuKeFGowsRm9uOQ==" saltValue="4QTXBCdJOemUfcCn4YUryg=="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81640625" style="242" customWidth="1"/>
    <col min="121" max="121" width="0" style="241" hidden="1" customWidth="1"/>
    <col min="122" max="16384" width="9" style="241" hidden="1"/>
  </cols>
  <sheetData>
    <row r="1" spans="1:120" ht="13"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241"/>
    </row>
    <row r="17" spans="119:120" ht="13" x14ac:dyDescent="0.2">
      <c r="DP17" s="241"/>
    </row>
    <row r="18" spans="119:120" ht="13" x14ac:dyDescent="0.2"/>
    <row r="19" spans="119:120" ht="13" x14ac:dyDescent="0.2"/>
    <row r="20" spans="119:120" ht="13" x14ac:dyDescent="0.2">
      <c r="DO20" s="241"/>
      <c r="DP20" s="241"/>
    </row>
    <row r="21" spans="119:120" ht="13" x14ac:dyDescent="0.2">
      <c r="DP21" s="241"/>
    </row>
    <row r="22" spans="119:120" ht="13" x14ac:dyDescent="0.2"/>
    <row r="23" spans="119:120" ht="13" x14ac:dyDescent="0.2">
      <c r="DO23" s="241"/>
      <c r="DP23" s="241"/>
    </row>
    <row r="24" spans="119:120" ht="13" x14ac:dyDescent="0.2">
      <c r="DP24" s="241"/>
    </row>
    <row r="25" spans="119:120" ht="13" x14ac:dyDescent="0.2">
      <c r="DP25" s="241"/>
    </row>
    <row r="26" spans="119:120" ht="13" x14ac:dyDescent="0.2">
      <c r="DO26" s="241"/>
      <c r="DP26" s="241"/>
    </row>
    <row r="27" spans="119:120" ht="13" x14ac:dyDescent="0.2"/>
    <row r="28" spans="119:120" ht="13" x14ac:dyDescent="0.2">
      <c r="DO28" s="241"/>
      <c r="DP28" s="241"/>
    </row>
    <row r="29" spans="119:120" ht="13" x14ac:dyDescent="0.2">
      <c r="DP29" s="241"/>
    </row>
    <row r="30" spans="119:120" ht="13" x14ac:dyDescent="0.2"/>
    <row r="31" spans="119:120" ht="13" x14ac:dyDescent="0.2">
      <c r="DO31" s="241"/>
      <c r="DP31" s="241"/>
    </row>
    <row r="32" spans="119:120" ht="13" x14ac:dyDescent="0.2"/>
    <row r="33" spans="98:120" ht="13" x14ac:dyDescent="0.2">
      <c r="DO33" s="241"/>
      <c r="DP33" s="241"/>
    </row>
    <row r="34" spans="98:120" ht="13" x14ac:dyDescent="0.2">
      <c r="DM34" s="241"/>
    </row>
    <row r="35" spans="98:120" ht="13" x14ac:dyDescent="0.2">
      <c r="CT35" s="241"/>
      <c r="CU35" s="241"/>
      <c r="CV35" s="241"/>
      <c r="CY35" s="241"/>
      <c r="CZ35" s="241"/>
      <c r="DA35" s="241"/>
      <c r="DD35" s="241"/>
      <c r="DE35" s="241"/>
      <c r="DF35" s="241"/>
      <c r="DI35" s="241"/>
      <c r="DJ35" s="241"/>
      <c r="DK35" s="241"/>
      <c r="DM35" s="241"/>
      <c r="DN35" s="241"/>
      <c r="DO35" s="241"/>
      <c r="DP35" s="241"/>
    </row>
    <row r="36" spans="98:120" ht="13" x14ac:dyDescent="0.2"/>
    <row r="37" spans="98:120" ht="13" x14ac:dyDescent="0.2">
      <c r="CW37" s="241"/>
      <c r="DB37" s="241"/>
      <c r="DG37" s="241"/>
      <c r="DL37" s="241"/>
      <c r="DP37" s="241"/>
    </row>
    <row r="38" spans="98:120" ht="13"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241"/>
      <c r="DO49" s="241"/>
      <c r="DP49" s="241"/>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241"/>
      <c r="CS63" s="241"/>
      <c r="CX63" s="241"/>
      <c r="DC63" s="241"/>
      <c r="DH63" s="241"/>
    </row>
    <row r="64" spans="22:120" ht="13" x14ac:dyDescent="0.2">
      <c r="V64" s="241"/>
    </row>
    <row r="65" spans="15:120" ht="13"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 x14ac:dyDescent="0.2">
      <c r="Q66" s="241"/>
      <c r="S66" s="241"/>
      <c r="U66" s="241"/>
      <c r="DM66" s="241"/>
    </row>
    <row r="67" spans="15:120" ht="13"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 x14ac:dyDescent="0.2"/>
    <row r="69" spans="15:120" ht="13" x14ac:dyDescent="0.2"/>
    <row r="70" spans="15:120" ht="13" x14ac:dyDescent="0.2"/>
    <row r="71" spans="15:120" ht="13" x14ac:dyDescent="0.2"/>
    <row r="72" spans="15:120" ht="13" x14ac:dyDescent="0.2">
      <c r="DP72" s="241"/>
    </row>
    <row r="73" spans="15:120" ht="13" x14ac:dyDescent="0.2">
      <c r="DP73" s="241"/>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241"/>
      <c r="CX96" s="241"/>
      <c r="DC96" s="241"/>
      <c r="DH96" s="241"/>
    </row>
    <row r="97" spans="24:120" ht="13" x14ac:dyDescent="0.2">
      <c r="CS97" s="241"/>
      <c r="CX97" s="241"/>
      <c r="DC97" s="241"/>
      <c r="DH97" s="241"/>
      <c r="DP97" s="242" t="s">
        <v>475</v>
      </c>
    </row>
    <row r="98" spans="24:120" ht="13" hidden="1" x14ac:dyDescent="0.2">
      <c r="CS98" s="241"/>
      <c r="CX98" s="241"/>
      <c r="DC98" s="241"/>
      <c r="DH98" s="241"/>
    </row>
    <row r="99" spans="24:120" ht="13"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 hidden="1" x14ac:dyDescent="0.2">
      <c r="CT103" s="241"/>
      <c r="CV103" s="241"/>
      <c r="CW103" s="241"/>
      <c r="CY103" s="241"/>
      <c r="DA103" s="241"/>
      <c r="DB103" s="241"/>
      <c r="DD103" s="241"/>
      <c r="DF103" s="241"/>
      <c r="DG103" s="241"/>
      <c r="DI103" s="241"/>
      <c r="DK103" s="241"/>
      <c r="DL103" s="241"/>
      <c r="DM103" s="241"/>
      <c r="DN103" s="241"/>
      <c r="DO103" s="241"/>
      <c r="DP103" s="241"/>
    </row>
    <row r="104" spans="24:120" ht="13"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4nxkAmrrUANsaNdzr89xWuE3OmOU/aNln+nVzBYj6cGUVkZLye7B1OwkFec8jzLI6FBE4FP8iU3H+RyPBUrsOg==" saltValue="yIlDgskQrATg9E+v+diNxA=="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328125" style="242" customWidth="1"/>
    <col min="117" max="16384" width="9" style="241" hidden="1"/>
  </cols>
  <sheetData>
    <row r="1" spans="2:116" ht="13"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 x14ac:dyDescent="0.2"/>
    <row r="3" spans="2:116" ht="13" x14ac:dyDescent="0.2"/>
    <row r="4" spans="2:116" ht="13"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 x14ac:dyDescent="0.2"/>
    <row r="20" spans="9:116" ht="13" x14ac:dyDescent="0.2"/>
    <row r="21" spans="9:116" ht="13" x14ac:dyDescent="0.2">
      <c r="DL21" s="241"/>
    </row>
    <row r="22" spans="9:116" ht="13" x14ac:dyDescent="0.2">
      <c r="DI22" s="241"/>
      <c r="DJ22" s="241"/>
      <c r="DK22" s="241"/>
      <c r="DL22" s="241"/>
    </row>
    <row r="23" spans="9:116" ht="13" x14ac:dyDescent="0.2">
      <c r="CY23" s="241"/>
      <c r="CZ23" s="241"/>
      <c r="DA23" s="241"/>
      <c r="DB23" s="241"/>
      <c r="DC23" s="241"/>
      <c r="DD23" s="241"/>
      <c r="DE23" s="241"/>
      <c r="DF23" s="241"/>
      <c r="DG23" s="241"/>
      <c r="DH23" s="241"/>
      <c r="DI23" s="241"/>
      <c r="DJ23" s="241"/>
      <c r="DK23" s="241"/>
      <c r="DL23" s="241"/>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241"/>
      <c r="DA35" s="241"/>
      <c r="DB35" s="241"/>
      <c r="DC35" s="241"/>
      <c r="DD35" s="241"/>
      <c r="DE35" s="241"/>
      <c r="DF35" s="241"/>
      <c r="DG35" s="241"/>
      <c r="DH35" s="241"/>
      <c r="DI35" s="241"/>
      <c r="DJ35" s="241"/>
      <c r="DK35" s="241"/>
      <c r="DL35" s="241"/>
    </row>
    <row r="36" spans="15:116" ht="13" x14ac:dyDescent="0.2"/>
    <row r="37" spans="15:116" ht="13" x14ac:dyDescent="0.2">
      <c r="DL37" s="241"/>
    </row>
    <row r="38" spans="15:116" ht="13" x14ac:dyDescent="0.2">
      <c r="DI38" s="241"/>
      <c r="DJ38" s="241"/>
      <c r="DK38" s="241"/>
      <c r="DL38" s="241"/>
    </row>
    <row r="39" spans="15:116" ht="13" x14ac:dyDescent="0.2"/>
    <row r="40" spans="15:116" ht="13" x14ac:dyDescent="0.2"/>
    <row r="41" spans="15:116" ht="13" x14ac:dyDescent="0.2"/>
    <row r="42" spans="15:116" ht="13" x14ac:dyDescent="0.2"/>
    <row r="43" spans="15:116" ht="13"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 x14ac:dyDescent="0.2">
      <c r="DL44" s="241"/>
    </row>
    <row r="45" spans="15:116" ht="13" x14ac:dyDescent="0.2"/>
    <row r="46" spans="15:116" ht="13" x14ac:dyDescent="0.2">
      <c r="DA46" s="241"/>
      <c r="DB46" s="241"/>
      <c r="DC46" s="241"/>
      <c r="DD46" s="241"/>
      <c r="DE46" s="241"/>
      <c r="DF46" s="241"/>
      <c r="DG46" s="241"/>
      <c r="DH46" s="241"/>
      <c r="DI46" s="241"/>
      <c r="DJ46" s="241"/>
      <c r="DK46" s="241"/>
      <c r="DL46" s="241"/>
    </row>
    <row r="47" spans="15:116" ht="13" x14ac:dyDescent="0.2"/>
    <row r="48" spans="15:116" ht="13" x14ac:dyDescent="0.2"/>
    <row r="49" spans="104:116" ht="13" x14ac:dyDescent="0.2"/>
    <row r="50" spans="104:116" ht="13" x14ac:dyDescent="0.2">
      <c r="CZ50" s="241"/>
      <c r="DA50" s="241"/>
      <c r="DB50" s="241"/>
      <c r="DC50" s="241"/>
      <c r="DD50" s="241"/>
      <c r="DE50" s="241"/>
      <c r="DF50" s="241"/>
      <c r="DG50" s="241"/>
      <c r="DH50" s="241"/>
      <c r="DI50" s="241"/>
      <c r="DJ50" s="241"/>
      <c r="DK50" s="241"/>
      <c r="DL50" s="241"/>
    </row>
    <row r="51" spans="104:116" ht="13" x14ac:dyDescent="0.2"/>
    <row r="52" spans="104:116" ht="13" x14ac:dyDescent="0.2"/>
    <row r="53" spans="104:116" ht="13" x14ac:dyDescent="0.2">
      <c r="DL53" s="241"/>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241"/>
      <c r="DD67" s="241"/>
      <c r="DE67" s="241"/>
      <c r="DF67" s="241"/>
      <c r="DG67" s="241"/>
      <c r="DH67" s="241"/>
      <c r="DI67" s="241"/>
      <c r="DJ67" s="241"/>
      <c r="DK67" s="241"/>
      <c r="DL67" s="241"/>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P/5URGEjX2LN9rjqiHUPy4ucMxUF/D8bp4Ku2oxgoLbLijdgth7XYYWG6jUbwYhFqvZwqyCoIOYmto57jIN8dA==" saltValue="DtQM1QRtuCAsDcvsGw8FpA==" spinCount="100000"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SheetLayoutView="100" workbookViewId="0"/>
  </sheetViews>
  <sheetFormatPr defaultColWidth="0" defaultRowHeight="13.5" customHeight="1" zeroHeight="1" x14ac:dyDescent="0.2"/>
  <cols>
    <col min="1" max="36" width="2.453125" style="243" customWidth="1"/>
    <col min="37" max="44" width="17" style="243" customWidth="1"/>
    <col min="45" max="45" width="6.08984375" style="249" customWidth="1"/>
    <col min="46" max="46" width="3" style="247" customWidth="1"/>
    <col min="47" max="47" width="19.08984375" style="243" hidden="1" customWidth="1"/>
    <col min="48" max="52" width="12.6328125" style="243" hidden="1" customWidth="1"/>
    <col min="53" max="16384" width="8.6328125" style="243" hidden="1"/>
  </cols>
  <sheetData>
    <row r="1" spans="1:46" ht="13" x14ac:dyDescent="0.2">
      <c r="AS1" s="243"/>
      <c r="AT1" s="243"/>
    </row>
    <row r="2" spans="1:46" ht="13" x14ac:dyDescent="0.2">
      <c r="AS2" s="243"/>
      <c r="AT2" s="243"/>
    </row>
    <row r="3" spans="1:46" ht="13" x14ac:dyDescent="0.2">
      <c r="AS3" s="243"/>
      <c r="AT3" s="243"/>
    </row>
    <row r="4" spans="1:46" ht="13" x14ac:dyDescent="0.2">
      <c r="AS4" s="243"/>
      <c r="AT4" s="243"/>
    </row>
    <row r="5" spans="1:46" ht="16.5" x14ac:dyDescent="0.2">
      <c r="A5" s="244" t="s">
        <v>476</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 x14ac:dyDescent="0.2">
      <c r="A6" s="247"/>
      <c r="AK6" s="248" t="s">
        <v>477</v>
      </c>
      <c r="AL6" s="248"/>
      <c r="AM6" s="248"/>
      <c r="AN6" s="248"/>
    </row>
    <row r="7" spans="1:46" ht="13.5" customHeight="1" x14ac:dyDescent="0.2">
      <c r="A7" s="247"/>
      <c r="AK7" s="250"/>
      <c r="AL7" s="251"/>
      <c r="AM7" s="251"/>
      <c r="AN7" s="252"/>
      <c r="AO7" s="1105" t="s">
        <v>478</v>
      </c>
      <c r="AP7" s="253"/>
      <c r="AQ7" s="254" t="s">
        <v>479</v>
      </c>
      <c r="AR7" s="255"/>
    </row>
    <row r="8" spans="1:46" ht="13" x14ac:dyDescent="0.2">
      <c r="A8" s="247"/>
      <c r="AK8" s="256"/>
      <c r="AL8" s="257"/>
      <c r="AM8" s="257"/>
      <c r="AN8" s="258"/>
      <c r="AO8" s="1106"/>
      <c r="AP8" s="259" t="s">
        <v>480</v>
      </c>
      <c r="AQ8" s="260" t="s">
        <v>481</v>
      </c>
      <c r="AR8" s="261" t="s">
        <v>482</v>
      </c>
    </row>
    <row r="9" spans="1:46" ht="13" x14ac:dyDescent="0.2">
      <c r="A9" s="247"/>
      <c r="AK9" s="1117" t="s">
        <v>483</v>
      </c>
      <c r="AL9" s="1118"/>
      <c r="AM9" s="1118"/>
      <c r="AN9" s="1119"/>
      <c r="AO9" s="262">
        <v>868397</v>
      </c>
      <c r="AP9" s="262">
        <v>125165</v>
      </c>
      <c r="AQ9" s="263">
        <v>186275</v>
      </c>
      <c r="AR9" s="264">
        <v>-32.799999999999997</v>
      </c>
    </row>
    <row r="10" spans="1:46" ht="13.5" customHeight="1" x14ac:dyDescent="0.2">
      <c r="A10" s="247"/>
      <c r="AK10" s="1117" t="s">
        <v>484</v>
      </c>
      <c r="AL10" s="1118"/>
      <c r="AM10" s="1118"/>
      <c r="AN10" s="1119"/>
      <c r="AO10" s="265">
        <v>148646</v>
      </c>
      <c r="AP10" s="265">
        <v>21425</v>
      </c>
      <c r="AQ10" s="266">
        <v>28060</v>
      </c>
      <c r="AR10" s="267">
        <v>-23.6</v>
      </c>
    </row>
    <row r="11" spans="1:46" ht="13.5" customHeight="1" x14ac:dyDescent="0.2">
      <c r="A11" s="247"/>
      <c r="AK11" s="1117" t="s">
        <v>485</v>
      </c>
      <c r="AL11" s="1118"/>
      <c r="AM11" s="1118"/>
      <c r="AN11" s="1119"/>
      <c r="AO11" s="265">
        <v>5626</v>
      </c>
      <c r="AP11" s="265">
        <v>811</v>
      </c>
      <c r="AQ11" s="266">
        <v>7123</v>
      </c>
      <c r="AR11" s="267">
        <v>-88.6</v>
      </c>
    </row>
    <row r="12" spans="1:46" ht="13.5" customHeight="1" x14ac:dyDescent="0.2">
      <c r="A12" s="247"/>
      <c r="AK12" s="1117" t="s">
        <v>486</v>
      </c>
      <c r="AL12" s="1118"/>
      <c r="AM12" s="1118"/>
      <c r="AN12" s="1119"/>
      <c r="AO12" s="265" t="s">
        <v>487</v>
      </c>
      <c r="AP12" s="265" t="s">
        <v>487</v>
      </c>
      <c r="AQ12" s="266">
        <v>57</v>
      </c>
      <c r="AR12" s="267" t="s">
        <v>487</v>
      </c>
    </row>
    <row r="13" spans="1:46" ht="13.5" customHeight="1" x14ac:dyDescent="0.2">
      <c r="A13" s="247"/>
      <c r="AK13" s="1117" t="s">
        <v>488</v>
      </c>
      <c r="AL13" s="1118"/>
      <c r="AM13" s="1118"/>
      <c r="AN13" s="1119"/>
      <c r="AO13" s="265">
        <v>31096</v>
      </c>
      <c r="AP13" s="265">
        <v>4482</v>
      </c>
      <c r="AQ13" s="266">
        <v>6435</v>
      </c>
      <c r="AR13" s="267">
        <v>-30.3</v>
      </c>
    </row>
    <row r="14" spans="1:46" ht="13.5" customHeight="1" x14ac:dyDescent="0.2">
      <c r="A14" s="247"/>
      <c r="AK14" s="1117" t="s">
        <v>489</v>
      </c>
      <c r="AL14" s="1118"/>
      <c r="AM14" s="1118"/>
      <c r="AN14" s="1119"/>
      <c r="AO14" s="265">
        <v>14417</v>
      </c>
      <c r="AP14" s="265">
        <v>2078</v>
      </c>
      <c r="AQ14" s="266">
        <v>3786</v>
      </c>
      <c r="AR14" s="267">
        <v>-45.1</v>
      </c>
    </row>
    <row r="15" spans="1:46" ht="13.5" customHeight="1" x14ac:dyDescent="0.2">
      <c r="A15" s="247"/>
      <c r="AK15" s="1120" t="s">
        <v>490</v>
      </c>
      <c r="AL15" s="1121"/>
      <c r="AM15" s="1121"/>
      <c r="AN15" s="1122"/>
      <c r="AO15" s="265">
        <v>-67495</v>
      </c>
      <c r="AP15" s="265">
        <v>-9728</v>
      </c>
      <c r="AQ15" s="266">
        <v>-9323</v>
      </c>
      <c r="AR15" s="267">
        <v>4.3</v>
      </c>
    </row>
    <row r="16" spans="1:46" ht="13" x14ac:dyDescent="0.2">
      <c r="A16" s="247"/>
      <c r="AK16" s="1120" t="s">
        <v>178</v>
      </c>
      <c r="AL16" s="1121"/>
      <c r="AM16" s="1121"/>
      <c r="AN16" s="1122"/>
      <c r="AO16" s="265">
        <v>1000687</v>
      </c>
      <c r="AP16" s="265">
        <v>144233</v>
      </c>
      <c r="AQ16" s="266">
        <v>222412</v>
      </c>
      <c r="AR16" s="267">
        <v>-35.200000000000003</v>
      </c>
    </row>
    <row r="17" spans="1:46" ht="13" x14ac:dyDescent="0.2">
      <c r="A17" s="247"/>
    </row>
    <row r="18" spans="1:46" ht="13" x14ac:dyDescent="0.2">
      <c r="A18" s="247"/>
      <c r="AQ18" s="268"/>
      <c r="AR18" s="268"/>
    </row>
    <row r="19" spans="1:46" ht="13" x14ac:dyDescent="0.2">
      <c r="A19" s="247"/>
      <c r="AK19" s="243" t="s">
        <v>491</v>
      </c>
    </row>
    <row r="20" spans="1:46" ht="13" x14ac:dyDescent="0.2">
      <c r="A20" s="247"/>
      <c r="AK20" s="269"/>
      <c r="AL20" s="270"/>
      <c r="AM20" s="270"/>
      <c r="AN20" s="271"/>
      <c r="AO20" s="272" t="s">
        <v>492</v>
      </c>
      <c r="AP20" s="273" t="s">
        <v>493</v>
      </c>
      <c r="AQ20" s="274" t="s">
        <v>494</v>
      </c>
      <c r="AR20" s="275"/>
    </row>
    <row r="21" spans="1:46" s="248" customFormat="1" ht="13" x14ac:dyDescent="0.2">
      <c r="A21" s="276"/>
      <c r="AK21" s="1123" t="s">
        <v>495</v>
      </c>
      <c r="AL21" s="1124"/>
      <c r="AM21" s="1124"/>
      <c r="AN21" s="1125"/>
      <c r="AO21" s="277">
        <v>12.4</v>
      </c>
      <c r="AP21" s="278">
        <v>17.59</v>
      </c>
      <c r="AQ21" s="279">
        <v>-5.19</v>
      </c>
      <c r="AS21" s="280"/>
      <c r="AT21" s="276"/>
    </row>
    <row r="22" spans="1:46" s="248" customFormat="1" ht="13" x14ac:dyDescent="0.2">
      <c r="A22" s="276"/>
      <c r="AK22" s="1123" t="s">
        <v>496</v>
      </c>
      <c r="AL22" s="1124"/>
      <c r="AM22" s="1124"/>
      <c r="AN22" s="1125"/>
      <c r="AO22" s="281">
        <v>96</v>
      </c>
      <c r="AP22" s="282">
        <v>95.9</v>
      </c>
      <c r="AQ22" s="283">
        <v>0.1</v>
      </c>
      <c r="AR22" s="268"/>
      <c r="AS22" s="280"/>
      <c r="AT22" s="276"/>
    </row>
    <row r="23" spans="1:46" s="248" customFormat="1" ht="13" x14ac:dyDescent="0.2">
      <c r="A23" s="276"/>
      <c r="AP23" s="268"/>
      <c r="AQ23" s="268"/>
      <c r="AR23" s="268"/>
      <c r="AS23" s="280"/>
      <c r="AT23" s="276"/>
    </row>
    <row r="24" spans="1:46" s="248" customFormat="1" ht="13" x14ac:dyDescent="0.2">
      <c r="A24" s="276"/>
      <c r="AP24" s="268"/>
      <c r="AQ24" s="268"/>
      <c r="AR24" s="268"/>
      <c r="AS24" s="280"/>
      <c r="AT24" s="276"/>
    </row>
    <row r="25" spans="1:46" s="248" customFormat="1" ht="13"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 x14ac:dyDescent="0.2">
      <c r="A26" s="1116" t="s">
        <v>497</v>
      </c>
      <c r="B26" s="1116"/>
      <c r="C26" s="1116"/>
      <c r="D26" s="1116"/>
      <c r="E26" s="1116"/>
      <c r="F26" s="1116"/>
      <c r="G26" s="1116"/>
      <c r="H26" s="1116"/>
      <c r="I26" s="1116"/>
      <c r="J26" s="1116"/>
      <c r="K26" s="1116"/>
      <c r="L26" s="1116"/>
      <c r="M26" s="1116"/>
      <c r="N26" s="1116"/>
      <c r="O26" s="1116"/>
      <c r="P26" s="1116"/>
      <c r="Q26" s="1116"/>
      <c r="R26" s="1116"/>
      <c r="S26" s="1116"/>
      <c r="T26" s="1116"/>
      <c r="U26" s="1116"/>
      <c r="V26" s="1116"/>
      <c r="W26" s="1116"/>
      <c r="X26" s="1116"/>
      <c r="Y26" s="1116"/>
      <c r="Z26" s="1116"/>
      <c r="AA26" s="1116"/>
      <c r="AB26" s="1116"/>
      <c r="AC26" s="1116"/>
      <c r="AD26" s="1116"/>
      <c r="AE26" s="1116"/>
      <c r="AF26" s="1116"/>
      <c r="AG26" s="1116"/>
      <c r="AH26" s="1116"/>
      <c r="AI26" s="1116"/>
      <c r="AJ26" s="1116"/>
      <c r="AK26" s="1116"/>
      <c r="AL26" s="1116"/>
      <c r="AM26" s="1116"/>
      <c r="AN26" s="1116"/>
      <c r="AO26" s="1116"/>
      <c r="AP26" s="1116"/>
      <c r="AQ26" s="1116"/>
      <c r="AR26" s="1116"/>
      <c r="AS26" s="1116"/>
    </row>
    <row r="27" spans="1:46" ht="13" x14ac:dyDescent="0.2">
      <c r="A27" s="288"/>
      <c r="AS27" s="243"/>
      <c r="AT27" s="243"/>
    </row>
    <row r="28" spans="1:46" ht="16.5" x14ac:dyDescent="0.2">
      <c r="A28" s="244" t="s">
        <v>498</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 x14ac:dyDescent="0.2">
      <c r="A29" s="247"/>
      <c r="AK29" s="248" t="s">
        <v>499</v>
      </c>
      <c r="AL29" s="248"/>
      <c r="AM29" s="248"/>
      <c r="AN29" s="248"/>
      <c r="AS29" s="290"/>
    </row>
    <row r="30" spans="1:46" ht="13.5" customHeight="1" x14ac:dyDescent="0.2">
      <c r="A30" s="247"/>
      <c r="AK30" s="250"/>
      <c r="AL30" s="251"/>
      <c r="AM30" s="251"/>
      <c r="AN30" s="252"/>
      <c r="AO30" s="1105" t="s">
        <v>478</v>
      </c>
      <c r="AP30" s="253"/>
      <c r="AQ30" s="254" t="s">
        <v>479</v>
      </c>
      <c r="AR30" s="255"/>
    </row>
    <row r="31" spans="1:46" ht="13" x14ac:dyDescent="0.2">
      <c r="A31" s="247"/>
      <c r="AK31" s="256"/>
      <c r="AL31" s="257"/>
      <c r="AM31" s="257"/>
      <c r="AN31" s="258"/>
      <c r="AO31" s="1106"/>
      <c r="AP31" s="259" t="s">
        <v>480</v>
      </c>
      <c r="AQ31" s="260" t="s">
        <v>481</v>
      </c>
      <c r="AR31" s="261" t="s">
        <v>482</v>
      </c>
    </row>
    <row r="32" spans="1:46" ht="27" customHeight="1" x14ac:dyDescent="0.2">
      <c r="A32" s="247"/>
      <c r="AK32" s="1107" t="s">
        <v>500</v>
      </c>
      <c r="AL32" s="1108"/>
      <c r="AM32" s="1108"/>
      <c r="AN32" s="1109"/>
      <c r="AO32" s="291">
        <v>279528</v>
      </c>
      <c r="AP32" s="291">
        <v>40289</v>
      </c>
      <c r="AQ32" s="292">
        <v>124581</v>
      </c>
      <c r="AR32" s="293">
        <v>-67.7</v>
      </c>
    </row>
    <row r="33" spans="1:46" ht="13.5" customHeight="1" x14ac:dyDescent="0.2">
      <c r="A33" s="247"/>
      <c r="AK33" s="1107" t="s">
        <v>501</v>
      </c>
      <c r="AL33" s="1108"/>
      <c r="AM33" s="1108"/>
      <c r="AN33" s="1109"/>
      <c r="AO33" s="291" t="s">
        <v>487</v>
      </c>
      <c r="AP33" s="291" t="s">
        <v>487</v>
      </c>
      <c r="AQ33" s="292">
        <v>76</v>
      </c>
      <c r="AR33" s="293" t="s">
        <v>487</v>
      </c>
    </row>
    <row r="34" spans="1:46" ht="27" customHeight="1" x14ac:dyDescent="0.2">
      <c r="A34" s="247"/>
      <c r="AK34" s="1107" t="s">
        <v>502</v>
      </c>
      <c r="AL34" s="1108"/>
      <c r="AM34" s="1108"/>
      <c r="AN34" s="1109"/>
      <c r="AO34" s="291" t="s">
        <v>487</v>
      </c>
      <c r="AP34" s="291" t="s">
        <v>487</v>
      </c>
      <c r="AQ34" s="292">
        <v>163</v>
      </c>
      <c r="AR34" s="293" t="s">
        <v>487</v>
      </c>
    </row>
    <row r="35" spans="1:46" ht="27" customHeight="1" x14ac:dyDescent="0.2">
      <c r="A35" s="247"/>
      <c r="AK35" s="1107" t="s">
        <v>503</v>
      </c>
      <c r="AL35" s="1108"/>
      <c r="AM35" s="1108"/>
      <c r="AN35" s="1109"/>
      <c r="AO35" s="291">
        <v>129506</v>
      </c>
      <c r="AP35" s="291">
        <v>18666</v>
      </c>
      <c r="AQ35" s="292">
        <v>24428</v>
      </c>
      <c r="AR35" s="293">
        <v>-23.6</v>
      </c>
    </row>
    <row r="36" spans="1:46" ht="27" customHeight="1" x14ac:dyDescent="0.2">
      <c r="A36" s="247"/>
      <c r="AK36" s="1107" t="s">
        <v>504</v>
      </c>
      <c r="AL36" s="1108"/>
      <c r="AM36" s="1108"/>
      <c r="AN36" s="1109"/>
      <c r="AO36" s="291">
        <v>12006</v>
      </c>
      <c r="AP36" s="291">
        <v>1730</v>
      </c>
      <c r="AQ36" s="292">
        <v>4294</v>
      </c>
      <c r="AR36" s="293">
        <v>-59.7</v>
      </c>
    </row>
    <row r="37" spans="1:46" ht="13.5" customHeight="1" x14ac:dyDescent="0.2">
      <c r="A37" s="247"/>
      <c r="AK37" s="1107" t="s">
        <v>505</v>
      </c>
      <c r="AL37" s="1108"/>
      <c r="AM37" s="1108"/>
      <c r="AN37" s="1109"/>
      <c r="AO37" s="291" t="s">
        <v>487</v>
      </c>
      <c r="AP37" s="291" t="s">
        <v>487</v>
      </c>
      <c r="AQ37" s="292">
        <v>880</v>
      </c>
      <c r="AR37" s="293" t="s">
        <v>487</v>
      </c>
    </row>
    <row r="38" spans="1:46" ht="27" customHeight="1" x14ac:dyDescent="0.2">
      <c r="A38" s="247"/>
      <c r="AK38" s="1110" t="s">
        <v>506</v>
      </c>
      <c r="AL38" s="1111"/>
      <c r="AM38" s="1111"/>
      <c r="AN38" s="1112"/>
      <c r="AO38" s="294" t="s">
        <v>487</v>
      </c>
      <c r="AP38" s="294" t="s">
        <v>487</v>
      </c>
      <c r="AQ38" s="295">
        <v>22</v>
      </c>
      <c r="AR38" s="283" t="s">
        <v>487</v>
      </c>
      <c r="AS38" s="290"/>
    </row>
    <row r="39" spans="1:46" ht="13" x14ac:dyDescent="0.2">
      <c r="A39" s="247"/>
      <c r="AK39" s="1110" t="s">
        <v>507</v>
      </c>
      <c r="AL39" s="1111"/>
      <c r="AM39" s="1111"/>
      <c r="AN39" s="1112"/>
      <c r="AO39" s="291">
        <v>-115</v>
      </c>
      <c r="AP39" s="291">
        <v>-17</v>
      </c>
      <c r="AQ39" s="292">
        <v>-5293</v>
      </c>
      <c r="AR39" s="293">
        <v>-99.7</v>
      </c>
      <c r="AS39" s="290"/>
    </row>
    <row r="40" spans="1:46" ht="27" customHeight="1" x14ac:dyDescent="0.2">
      <c r="A40" s="247"/>
      <c r="AK40" s="1107" t="s">
        <v>508</v>
      </c>
      <c r="AL40" s="1108"/>
      <c r="AM40" s="1108"/>
      <c r="AN40" s="1109"/>
      <c r="AO40" s="291">
        <v>-301778</v>
      </c>
      <c r="AP40" s="291">
        <v>-43496</v>
      </c>
      <c r="AQ40" s="292">
        <v>-99375</v>
      </c>
      <c r="AR40" s="293">
        <v>-56.2</v>
      </c>
      <c r="AS40" s="290"/>
    </row>
    <row r="41" spans="1:46" ht="13" x14ac:dyDescent="0.2">
      <c r="A41" s="247"/>
      <c r="AK41" s="1113" t="s">
        <v>288</v>
      </c>
      <c r="AL41" s="1114"/>
      <c r="AM41" s="1114"/>
      <c r="AN41" s="1115"/>
      <c r="AO41" s="291">
        <v>119147</v>
      </c>
      <c r="AP41" s="291">
        <v>17173</v>
      </c>
      <c r="AQ41" s="292">
        <v>49775</v>
      </c>
      <c r="AR41" s="293">
        <v>-65.5</v>
      </c>
      <c r="AS41" s="290"/>
    </row>
    <row r="42" spans="1:46" ht="13" x14ac:dyDescent="0.2">
      <c r="A42" s="247"/>
      <c r="AK42" s="296"/>
      <c r="AQ42" s="268"/>
      <c r="AR42" s="268"/>
      <c r="AS42" s="290"/>
    </row>
    <row r="43" spans="1:46" ht="13" x14ac:dyDescent="0.2">
      <c r="A43" s="247"/>
      <c r="AP43" s="297"/>
      <c r="AQ43" s="268"/>
      <c r="AS43" s="290"/>
    </row>
    <row r="44" spans="1:46" ht="13" x14ac:dyDescent="0.2">
      <c r="A44" s="247"/>
      <c r="AQ44" s="268"/>
    </row>
    <row r="45" spans="1:46" ht="13"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509</v>
      </c>
    </row>
    <row r="48" spans="1:46" ht="13" x14ac:dyDescent="0.2">
      <c r="A48" s="247"/>
      <c r="AK48" s="301" t="s">
        <v>510</v>
      </c>
      <c r="AL48" s="301"/>
      <c r="AM48" s="301"/>
      <c r="AN48" s="301"/>
      <c r="AO48" s="301"/>
      <c r="AP48" s="301"/>
      <c r="AQ48" s="302"/>
      <c r="AR48" s="301"/>
    </row>
    <row r="49" spans="1:44" ht="13.5" customHeight="1" x14ac:dyDescent="0.2">
      <c r="A49" s="247"/>
      <c r="AK49" s="303"/>
      <c r="AL49" s="304"/>
      <c r="AM49" s="1100" t="s">
        <v>478</v>
      </c>
      <c r="AN49" s="1102" t="s">
        <v>511</v>
      </c>
      <c r="AO49" s="1103"/>
      <c r="AP49" s="1103"/>
      <c r="AQ49" s="1103"/>
      <c r="AR49" s="1104"/>
    </row>
    <row r="50" spans="1:44" ht="13" x14ac:dyDescent="0.2">
      <c r="A50" s="247"/>
      <c r="AK50" s="305"/>
      <c r="AL50" s="306"/>
      <c r="AM50" s="1101"/>
      <c r="AN50" s="307" t="s">
        <v>512</v>
      </c>
      <c r="AO50" s="308" t="s">
        <v>513</v>
      </c>
      <c r="AP50" s="309" t="s">
        <v>514</v>
      </c>
      <c r="AQ50" s="310" t="s">
        <v>515</v>
      </c>
      <c r="AR50" s="311" t="s">
        <v>516</v>
      </c>
    </row>
    <row r="51" spans="1:44" ht="13" x14ac:dyDescent="0.2">
      <c r="A51" s="247"/>
      <c r="AK51" s="303" t="s">
        <v>517</v>
      </c>
      <c r="AL51" s="304"/>
      <c r="AM51" s="312">
        <v>650816</v>
      </c>
      <c r="AN51" s="313">
        <v>90567</v>
      </c>
      <c r="AO51" s="314">
        <v>34.6</v>
      </c>
      <c r="AP51" s="315">
        <v>200194</v>
      </c>
      <c r="AQ51" s="316">
        <v>5.2</v>
      </c>
      <c r="AR51" s="317">
        <v>29.4</v>
      </c>
    </row>
    <row r="52" spans="1:44" ht="13" x14ac:dyDescent="0.2">
      <c r="A52" s="247"/>
      <c r="AK52" s="318"/>
      <c r="AL52" s="319" t="s">
        <v>518</v>
      </c>
      <c r="AM52" s="320">
        <v>454294</v>
      </c>
      <c r="AN52" s="321">
        <v>63219</v>
      </c>
      <c r="AO52" s="322">
        <v>28.2</v>
      </c>
      <c r="AP52" s="323">
        <v>106422</v>
      </c>
      <c r="AQ52" s="324">
        <v>20.100000000000001</v>
      </c>
      <c r="AR52" s="325">
        <v>8.1</v>
      </c>
    </row>
    <row r="53" spans="1:44" ht="13" x14ac:dyDescent="0.2">
      <c r="A53" s="247"/>
      <c r="AK53" s="303" t="s">
        <v>519</v>
      </c>
      <c r="AL53" s="304"/>
      <c r="AM53" s="312">
        <v>835758</v>
      </c>
      <c r="AN53" s="313">
        <v>118834</v>
      </c>
      <c r="AO53" s="314">
        <v>31.2</v>
      </c>
      <c r="AP53" s="315">
        <v>196914</v>
      </c>
      <c r="AQ53" s="316">
        <v>-1.6</v>
      </c>
      <c r="AR53" s="317">
        <v>32.799999999999997</v>
      </c>
    </row>
    <row r="54" spans="1:44" ht="13" x14ac:dyDescent="0.2">
      <c r="A54" s="247"/>
      <c r="AK54" s="318"/>
      <c r="AL54" s="319" t="s">
        <v>518</v>
      </c>
      <c r="AM54" s="320">
        <v>768623</v>
      </c>
      <c r="AN54" s="321">
        <v>109288</v>
      </c>
      <c r="AO54" s="322">
        <v>72.900000000000006</v>
      </c>
      <c r="AP54" s="323">
        <v>98966</v>
      </c>
      <c r="AQ54" s="324">
        <v>-7</v>
      </c>
      <c r="AR54" s="325">
        <v>79.900000000000006</v>
      </c>
    </row>
    <row r="55" spans="1:44" ht="13" x14ac:dyDescent="0.2">
      <c r="A55" s="247"/>
      <c r="AK55" s="303" t="s">
        <v>520</v>
      </c>
      <c r="AL55" s="304"/>
      <c r="AM55" s="312">
        <v>1672430</v>
      </c>
      <c r="AN55" s="313">
        <v>238680</v>
      </c>
      <c r="AO55" s="314">
        <v>100.9</v>
      </c>
      <c r="AP55" s="315">
        <v>204757</v>
      </c>
      <c r="AQ55" s="316">
        <v>4</v>
      </c>
      <c r="AR55" s="317">
        <v>96.9</v>
      </c>
    </row>
    <row r="56" spans="1:44" ht="13" x14ac:dyDescent="0.2">
      <c r="A56" s="247"/>
      <c r="AK56" s="318"/>
      <c r="AL56" s="319" t="s">
        <v>518</v>
      </c>
      <c r="AM56" s="320">
        <v>1575416</v>
      </c>
      <c r="AN56" s="321">
        <v>224835</v>
      </c>
      <c r="AO56" s="322">
        <v>105.7</v>
      </c>
      <c r="AP56" s="323">
        <v>106071</v>
      </c>
      <c r="AQ56" s="324">
        <v>7.2</v>
      </c>
      <c r="AR56" s="325">
        <v>98.5</v>
      </c>
    </row>
    <row r="57" spans="1:44" ht="13" x14ac:dyDescent="0.2">
      <c r="A57" s="247"/>
      <c r="AK57" s="303" t="s">
        <v>521</v>
      </c>
      <c r="AL57" s="304"/>
      <c r="AM57" s="312">
        <v>610423</v>
      </c>
      <c r="AN57" s="313">
        <v>87466</v>
      </c>
      <c r="AO57" s="314">
        <v>-63.4</v>
      </c>
      <c r="AP57" s="315">
        <v>194971</v>
      </c>
      <c r="AQ57" s="316">
        <v>-4.8</v>
      </c>
      <c r="AR57" s="317">
        <v>-58.6</v>
      </c>
    </row>
    <row r="58" spans="1:44" ht="13" x14ac:dyDescent="0.2">
      <c r="A58" s="247"/>
      <c r="AK58" s="318"/>
      <c r="AL58" s="319" t="s">
        <v>518</v>
      </c>
      <c r="AM58" s="320">
        <v>520348</v>
      </c>
      <c r="AN58" s="321">
        <v>74559</v>
      </c>
      <c r="AO58" s="322">
        <v>-66.8</v>
      </c>
      <c r="AP58" s="323">
        <v>105966</v>
      </c>
      <c r="AQ58" s="324">
        <v>-0.1</v>
      </c>
      <c r="AR58" s="325">
        <v>-66.7</v>
      </c>
    </row>
    <row r="59" spans="1:44" ht="13" x14ac:dyDescent="0.2">
      <c r="A59" s="247"/>
      <c r="AK59" s="303" t="s">
        <v>522</v>
      </c>
      <c r="AL59" s="304"/>
      <c r="AM59" s="312">
        <v>639848</v>
      </c>
      <c r="AN59" s="313">
        <v>92224</v>
      </c>
      <c r="AO59" s="314">
        <v>5.4</v>
      </c>
      <c r="AP59" s="315">
        <v>224172</v>
      </c>
      <c r="AQ59" s="316">
        <v>15</v>
      </c>
      <c r="AR59" s="317">
        <v>-9.6</v>
      </c>
    </row>
    <row r="60" spans="1:44" ht="13" x14ac:dyDescent="0.2">
      <c r="A60" s="247"/>
      <c r="AK60" s="318"/>
      <c r="AL60" s="319" t="s">
        <v>518</v>
      </c>
      <c r="AM60" s="320">
        <v>479004</v>
      </c>
      <c r="AN60" s="321">
        <v>69041</v>
      </c>
      <c r="AO60" s="322">
        <v>-7.4</v>
      </c>
      <c r="AP60" s="323">
        <v>117611</v>
      </c>
      <c r="AQ60" s="324">
        <v>11</v>
      </c>
      <c r="AR60" s="325">
        <v>-18.399999999999999</v>
      </c>
    </row>
    <row r="61" spans="1:44" ht="13" x14ac:dyDescent="0.2">
      <c r="A61" s="247"/>
      <c r="AK61" s="303" t="s">
        <v>523</v>
      </c>
      <c r="AL61" s="326"/>
      <c r="AM61" s="312">
        <v>881855</v>
      </c>
      <c r="AN61" s="313">
        <v>125554</v>
      </c>
      <c r="AO61" s="314">
        <v>21.7</v>
      </c>
      <c r="AP61" s="315">
        <v>204202</v>
      </c>
      <c r="AQ61" s="327">
        <v>3.6</v>
      </c>
      <c r="AR61" s="317">
        <v>18.100000000000001</v>
      </c>
    </row>
    <row r="62" spans="1:44" ht="13" x14ac:dyDescent="0.2">
      <c r="A62" s="247"/>
      <c r="AK62" s="318"/>
      <c r="AL62" s="319" t="s">
        <v>518</v>
      </c>
      <c r="AM62" s="320">
        <v>759537</v>
      </c>
      <c r="AN62" s="321">
        <v>108188</v>
      </c>
      <c r="AO62" s="322">
        <v>26.5</v>
      </c>
      <c r="AP62" s="323">
        <v>107007</v>
      </c>
      <c r="AQ62" s="324">
        <v>6.2</v>
      </c>
      <c r="AR62" s="325">
        <v>20.3</v>
      </c>
    </row>
    <row r="63" spans="1:44" ht="13" x14ac:dyDescent="0.2">
      <c r="A63" s="247"/>
    </row>
    <row r="64" spans="1:44" ht="13" x14ac:dyDescent="0.2">
      <c r="A64" s="247"/>
    </row>
    <row r="65" spans="1:46" ht="13" x14ac:dyDescent="0.2">
      <c r="A65" s="247"/>
    </row>
    <row r="66" spans="1:46" ht="13"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 hidden="1" x14ac:dyDescent="0.2"/>
    <row r="71" spans="1:46" ht="13" hidden="1" x14ac:dyDescent="0.2"/>
    <row r="72" spans="1:46" ht="13" hidden="1" x14ac:dyDescent="0.2"/>
    <row r="73" spans="1:46" ht="13" hidden="1" x14ac:dyDescent="0.2"/>
  </sheetData>
  <sheetProtection algorithmName="SHA-512" hashValue="vTbfD9gazE+EQc44n/AnH9xwh57r74dV7sYdDozX797hTmXWLpagg8c/VijJLgD2/gWH1Tlj4syy25OY/mmNug==" saltValue="JFJHKgpbCr0c/yWc1yWQ4Q=="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531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 x14ac:dyDescent="0.2">
      <c r="B2" s="241"/>
      <c r="DG2" s="241"/>
    </row>
    <row r="3" spans="2:125" ht="13"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 x14ac:dyDescent="0.2"/>
    <row r="5" spans="2:125" ht="13" x14ac:dyDescent="0.2"/>
    <row r="6" spans="2:125" ht="13" x14ac:dyDescent="0.2"/>
    <row r="7" spans="2:125" ht="13" x14ac:dyDescent="0.2"/>
    <row r="8" spans="2:125" ht="13" x14ac:dyDescent="0.2"/>
    <row r="9" spans="2:125" ht="13" x14ac:dyDescent="0.2">
      <c r="DU9" s="241"/>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241"/>
    </row>
    <row r="18" spans="125:125" ht="13" x14ac:dyDescent="0.2"/>
    <row r="19" spans="125:125" ht="13" x14ac:dyDescent="0.2"/>
    <row r="20" spans="125:125" ht="13" x14ac:dyDescent="0.2">
      <c r="DU20" s="241"/>
    </row>
    <row r="21" spans="125:125" ht="13" x14ac:dyDescent="0.2">
      <c r="DU21" s="241"/>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241"/>
    </row>
    <row r="29" spans="125:125" ht="13" x14ac:dyDescent="0.2"/>
    <row r="30" spans="125:125" ht="13" x14ac:dyDescent="0.2"/>
    <row r="31" spans="125:125" ht="13" x14ac:dyDescent="0.2"/>
    <row r="32" spans="125:125" ht="13" x14ac:dyDescent="0.2"/>
    <row r="33" spans="2:125" ht="13" x14ac:dyDescent="0.2">
      <c r="B33" s="241"/>
      <c r="G33" s="241"/>
      <c r="I33" s="241"/>
    </row>
    <row r="34" spans="2:125" ht="13" x14ac:dyDescent="0.2">
      <c r="C34" s="241"/>
      <c r="P34" s="241"/>
      <c r="DE34" s="241"/>
      <c r="DH34" s="241"/>
    </row>
    <row r="35" spans="2:125" ht="13" x14ac:dyDescent="0.2">
      <c r="D35" s="241"/>
      <c r="E35" s="241"/>
      <c r="DG35" s="241"/>
      <c r="DJ35" s="241"/>
      <c r="DP35" s="241"/>
      <c r="DQ35" s="241"/>
      <c r="DR35" s="241"/>
      <c r="DS35" s="241"/>
      <c r="DT35" s="241"/>
      <c r="DU35" s="241"/>
    </row>
    <row r="36" spans="2:125" ht="13"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 x14ac:dyDescent="0.2">
      <c r="DU37" s="241"/>
    </row>
    <row r="38" spans="2:125" ht="13" x14ac:dyDescent="0.2">
      <c r="DT38" s="241"/>
      <c r="DU38" s="241"/>
    </row>
    <row r="39" spans="2:125" ht="13" x14ac:dyDescent="0.2"/>
    <row r="40" spans="2:125" ht="13" x14ac:dyDescent="0.2">
      <c r="DH40" s="241"/>
    </row>
    <row r="41" spans="2:125" ht="13" x14ac:dyDescent="0.2">
      <c r="DE41" s="241"/>
    </row>
    <row r="42" spans="2:125" ht="13" x14ac:dyDescent="0.2">
      <c r="DG42" s="241"/>
      <c r="DJ42" s="241"/>
    </row>
    <row r="43" spans="2:125" ht="13"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 x14ac:dyDescent="0.2">
      <c r="DU44" s="241"/>
    </row>
    <row r="45" spans="2:125" ht="13" x14ac:dyDescent="0.2"/>
    <row r="46" spans="2:125" ht="13" x14ac:dyDescent="0.2"/>
    <row r="47" spans="2:125" ht="13" x14ac:dyDescent="0.2"/>
    <row r="48" spans="2:125" ht="13" x14ac:dyDescent="0.2">
      <c r="DT48" s="241"/>
      <c r="DU48" s="241"/>
    </row>
    <row r="49" spans="120:125" ht="13" x14ac:dyDescent="0.2">
      <c r="DU49" s="241"/>
    </row>
    <row r="50" spans="120:125" ht="13" x14ac:dyDescent="0.2">
      <c r="DU50" s="241"/>
    </row>
    <row r="51" spans="120:125" ht="13" x14ac:dyDescent="0.2">
      <c r="DP51" s="241"/>
      <c r="DQ51" s="241"/>
      <c r="DR51" s="241"/>
      <c r="DS51" s="241"/>
      <c r="DT51" s="241"/>
      <c r="DU51" s="241"/>
    </row>
    <row r="52" spans="120:125" ht="13" x14ac:dyDescent="0.2"/>
    <row r="53" spans="120:125" ht="13" x14ac:dyDescent="0.2"/>
    <row r="54" spans="120:125" ht="13" x14ac:dyDescent="0.2">
      <c r="DU54" s="241"/>
    </row>
    <row r="55" spans="120:125" ht="13" x14ac:dyDescent="0.2"/>
    <row r="56" spans="120:125" ht="13" x14ac:dyDescent="0.2"/>
    <row r="57" spans="120:125" ht="13" x14ac:dyDescent="0.2"/>
    <row r="58" spans="120:125" ht="13" x14ac:dyDescent="0.2">
      <c r="DU58" s="241"/>
    </row>
    <row r="59" spans="120:125" ht="13" x14ac:dyDescent="0.2"/>
    <row r="60" spans="120:125" ht="13" x14ac:dyDescent="0.2"/>
    <row r="61" spans="120:125" ht="13" x14ac:dyDescent="0.2"/>
    <row r="62" spans="120:125" ht="13" x14ac:dyDescent="0.2"/>
    <row r="63" spans="120:125" ht="13" x14ac:dyDescent="0.2">
      <c r="DU63" s="241"/>
    </row>
    <row r="64" spans="120:125" ht="13" x14ac:dyDescent="0.2">
      <c r="DT64" s="241"/>
      <c r="DU64" s="241"/>
    </row>
    <row r="65" spans="123:125" ht="13" x14ac:dyDescent="0.2"/>
    <row r="66" spans="123:125" ht="13" x14ac:dyDescent="0.2"/>
    <row r="67" spans="123:125" ht="13" x14ac:dyDescent="0.2"/>
    <row r="68" spans="123:125" ht="13" x14ac:dyDescent="0.2"/>
    <row r="69" spans="123:125" ht="13" x14ac:dyDescent="0.2">
      <c r="DS69" s="241"/>
      <c r="DT69" s="241"/>
      <c r="DU69" s="241"/>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241"/>
    </row>
    <row r="83" spans="116:125" ht="13" x14ac:dyDescent="0.2">
      <c r="DM83" s="241"/>
      <c r="DN83" s="241"/>
      <c r="DO83" s="241"/>
      <c r="DP83" s="241"/>
      <c r="DQ83" s="241"/>
      <c r="DR83" s="241"/>
      <c r="DS83" s="241"/>
      <c r="DT83" s="241"/>
      <c r="DU83" s="241"/>
    </row>
    <row r="84" spans="116:125" ht="13" x14ac:dyDescent="0.2"/>
    <row r="85" spans="116:125" ht="13" x14ac:dyDescent="0.2"/>
    <row r="86" spans="116:125" ht="13" x14ac:dyDescent="0.2"/>
    <row r="87" spans="116:125" ht="13" x14ac:dyDescent="0.2"/>
    <row r="88" spans="116:125" ht="13" x14ac:dyDescent="0.2">
      <c r="DU88" s="241"/>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475</v>
      </c>
    </row>
    <row r="121" spans="125:125" ht="13.5" hidden="1" customHeight="1" x14ac:dyDescent="0.2">
      <c r="DU121" s="241"/>
    </row>
  </sheetData>
  <sheetProtection algorithmName="SHA-512" hashValue="8B3CMESDplESjaouYIzDL4SKqnHt+Pqq5IqVZQqTAUZfexJ/YhqmOr/77aUJNqVcTW8nH0zj9ZE++MXLN+nQ0w==" saltValue="uFiQgGKhr0zaHnzWpWOq6g=="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531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 x14ac:dyDescent="0.2">
      <c r="B2" s="241"/>
      <c r="T2" s="241"/>
    </row>
    <row r="3" spans="1:125"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241"/>
      <c r="G33" s="241"/>
      <c r="I33" s="241"/>
    </row>
    <row r="34" spans="2:125" ht="13" x14ac:dyDescent="0.2">
      <c r="C34" s="241"/>
      <c r="P34" s="241"/>
      <c r="R34" s="241"/>
      <c r="U34" s="241"/>
    </row>
    <row r="35" spans="2:125" ht="13"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 x14ac:dyDescent="0.2">
      <c r="F36" s="241"/>
      <c r="H36" s="241"/>
      <c r="J36" s="241"/>
      <c r="K36" s="241"/>
      <c r="L36" s="241"/>
      <c r="M36" s="241"/>
      <c r="N36" s="241"/>
      <c r="O36" s="241"/>
      <c r="Q36" s="241"/>
      <c r="S36" s="241"/>
      <c r="V36" s="241"/>
    </row>
    <row r="37" spans="2:125" ht="13" x14ac:dyDescent="0.2"/>
    <row r="38" spans="2:125" ht="13" x14ac:dyDescent="0.2"/>
    <row r="39" spans="2:125" ht="13" x14ac:dyDescent="0.2"/>
    <row r="40" spans="2:125" ht="13" x14ac:dyDescent="0.2">
      <c r="U40" s="241"/>
    </row>
    <row r="41" spans="2:125" ht="13" x14ac:dyDescent="0.2">
      <c r="R41" s="241"/>
    </row>
    <row r="42" spans="2:125" ht="13"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 x14ac:dyDescent="0.2">
      <c r="Q43" s="241"/>
      <c r="S43" s="241"/>
      <c r="V43" s="241"/>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475</v>
      </c>
    </row>
  </sheetData>
  <sheetProtection algorithmName="SHA-512" hashValue="VDTGsPR/P/kvBjwt6y34XzwbiVJpxI1+RCeTOz4sgJuyt/NQ/Q7rnyNOOyNd6L+wM879nzVwXSHfj7kSr2CN8Q==" saltValue="dyAHB8cCFFhqaC5tMsZLdw=="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Normal="100" zoomScaleSheetLayoutView="100" workbookViewId="0"/>
  </sheetViews>
  <sheetFormatPr defaultColWidth="0" defaultRowHeight="13.5" customHeight="1" zeroHeight="1" x14ac:dyDescent="0.2"/>
  <cols>
    <col min="1" max="1" width="8.1796875" style="1" customWidth="1"/>
    <col min="2" max="16" width="14.63281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3">
      <c r="B46" s="4" t="s">
        <v>1</v>
      </c>
      <c r="C46" s="5"/>
      <c r="D46" s="5"/>
      <c r="E46" s="6" t="s">
        <v>2</v>
      </c>
      <c r="F46" s="7" t="s">
        <v>525</v>
      </c>
      <c r="G46" s="8" t="s">
        <v>526</v>
      </c>
      <c r="H46" s="8" t="s">
        <v>527</v>
      </c>
      <c r="I46" s="8" t="s">
        <v>528</v>
      </c>
      <c r="J46" s="9" t="s">
        <v>529</v>
      </c>
    </row>
    <row r="47" spans="2:10" ht="57.75" customHeight="1" x14ac:dyDescent="0.2">
      <c r="B47" s="10"/>
      <c r="C47" s="1126" t="s">
        <v>3</v>
      </c>
      <c r="D47" s="1126"/>
      <c r="E47" s="1127"/>
      <c r="F47" s="11">
        <v>53.03</v>
      </c>
      <c r="G47" s="12">
        <v>58.6</v>
      </c>
      <c r="H47" s="12">
        <v>68.05</v>
      </c>
      <c r="I47" s="12">
        <v>75.94</v>
      </c>
      <c r="J47" s="13">
        <v>82.04</v>
      </c>
    </row>
    <row r="48" spans="2:10" ht="57.75" customHeight="1" x14ac:dyDescent="0.2">
      <c r="B48" s="14"/>
      <c r="C48" s="1128" t="s">
        <v>4</v>
      </c>
      <c r="D48" s="1128"/>
      <c r="E48" s="1129"/>
      <c r="F48" s="15">
        <v>14.42</v>
      </c>
      <c r="G48" s="16">
        <v>14.99</v>
      </c>
      <c r="H48" s="16">
        <v>13.95</v>
      </c>
      <c r="I48" s="16">
        <v>13.17</v>
      </c>
      <c r="J48" s="17">
        <v>11.35</v>
      </c>
    </row>
    <row r="49" spans="2:10" ht="57.75" customHeight="1" thickBot="1" x14ac:dyDescent="0.25">
      <c r="B49" s="18"/>
      <c r="C49" s="1130" t="s">
        <v>5</v>
      </c>
      <c r="D49" s="1130"/>
      <c r="E49" s="1131"/>
      <c r="F49" s="19" t="s">
        <v>530</v>
      </c>
      <c r="G49" s="20">
        <v>2.58</v>
      </c>
      <c r="H49" s="20" t="s">
        <v>531</v>
      </c>
      <c r="I49" s="20" t="s">
        <v>532</v>
      </c>
      <c r="J49" s="21" t="s">
        <v>533</v>
      </c>
    </row>
    <row r="50" spans="2:10" ht="13" x14ac:dyDescent="0.2"/>
  </sheetData>
  <sheetProtection algorithmName="SHA-512" hashValue="fdEHDE3dmJvELmoxVVq/6+9iAyCc5dejfqEjGoZafvcL6rw0E9yI5YVj+29yc+b+c9RtpxzrgVRWTAO5mp/Y4Q==" saltValue="Pxv5afkQZs0Jghfdm6buN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Normal="100" zoomScaleSheetLayoutView="100" workbookViewId="0"/>
  </sheetViews>
  <sheetFormatPr defaultColWidth="0" defaultRowHeight="13.5" customHeight="1" zeroHeight="1" x14ac:dyDescent="0.2"/>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3">
      <c r="A33" s="22"/>
      <c r="B33" s="25" t="s">
        <v>6</v>
      </c>
      <c r="C33" s="26"/>
      <c r="D33" s="26"/>
      <c r="E33" s="27" t="s">
        <v>2</v>
      </c>
      <c r="F33" s="28" t="s">
        <v>525</v>
      </c>
      <c r="G33" s="29" t="s">
        <v>526</v>
      </c>
      <c r="H33" s="29" t="s">
        <v>527</v>
      </c>
      <c r="I33" s="29" t="s">
        <v>528</v>
      </c>
      <c r="J33" s="30" t="s">
        <v>529</v>
      </c>
      <c r="K33" s="22"/>
      <c r="L33" s="22"/>
      <c r="M33" s="22"/>
      <c r="N33" s="22"/>
      <c r="O33" s="22"/>
      <c r="P33" s="22"/>
    </row>
    <row r="34" spans="1:16" ht="39" customHeight="1" x14ac:dyDescent="0.2">
      <c r="A34" s="22"/>
      <c r="B34" s="31"/>
      <c r="C34" s="1136" t="s">
        <v>534</v>
      </c>
      <c r="D34" s="1136"/>
      <c r="E34" s="1137"/>
      <c r="F34" s="32">
        <v>14.42</v>
      </c>
      <c r="G34" s="33">
        <v>14.99</v>
      </c>
      <c r="H34" s="33">
        <v>13.94</v>
      </c>
      <c r="I34" s="33">
        <v>13.17</v>
      </c>
      <c r="J34" s="34">
        <v>11.35</v>
      </c>
      <c r="K34" s="22"/>
      <c r="L34" s="22"/>
      <c r="M34" s="22"/>
      <c r="N34" s="22"/>
      <c r="O34" s="22"/>
      <c r="P34" s="22"/>
    </row>
    <row r="35" spans="1:16" ht="39" customHeight="1" x14ac:dyDescent="0.2">
      <c r="A35" s="22"/>
      <c r="B35" s="35"/>
      <c r="C35" s="1132" t="s">
        <v>535</v>
      </c>
      <c r="D35" s="1132"/>
      <c r="E35" s="1133"/>
      <c r="F35" s="36">
        <v>0.98</v>
      </c>
      <c r="G35" s="37">
        <v>1.93</v>
      </c>
      <c r="H35" s="37">
        <v>2.16</v>
      </c>
      <c r="I35" s="37">
        <v>2.41</v>
      </c>
      <c r="J35" s="38">
        <v>2.6</v>
      </c>
      <c r="K35" s="22"/>
      <c r="L35" s="22"/>
      <c r="M35" s="22"/>
      <c r="N35" s="22"/>
      <c r="O35" s="22"/>
      <c r="P35" s="22"/>
    </row>
    <row r="36" spans="1:16" ht="39" customHeight="1" x14ac:dyDescent="0.2">
      <c r="A36" s="22"/>
      <c r="B36" s="35"/>
      <c r="C36" s="1132" t="s">
        <v>536</v>
      </c>
      <c r="D36" s="1132"/>
      <c r="E36" s="1133"/>
      <c r="F36" s="36">
        <v>1.23</v>
      </c>
      <c r="G36" s="37">
        <v>2.52</v>
      </c>
      <c r="H36" s="37">
        <v>2.78</v>
      </c>
      <c r="I36" s="37">
        <v>2.65</v>
      </c>
      <c r="J36" s="38">
        <v>1.46</v>
      </c>
      <c r="K36" s="22"/>
      <c r="L36" s="22"/>
      <c r="M36" s="22"/>
      <c r="N36" s="22"/>
      <c r="O36" s="22"/>
      <c r="P36" s="22"/>
    </row>
    <row r="37" spans="1:16" ht="39" customHeight="1" x14ac:dyDescent="0.2">
      <c r="A37" s="22"/>
      <c r="B37" s="35"/>
      <c r="C37" s="1132" t="s">
        <v>537</v>
      </c>
      <c r="D37" s="1132"/>
      <c r="E37" s="1133"/>
      <c r="F37" s="36" t="s">
        <v>487</v>
      </c>
      <c r="G37" s="37" t="s">
        <v>487</v>
      </c>
      <c r="H37" s="37" t="s">
        <v>487</v>
      </c>
      <c r="I37" s="37" t="s">
        <v>487</v>
      </c>
      <c r="J37" s="38">
        <v>0.98</v>
      </c>
      <c r="K37" s="22"/>
      <c r="L37" s="22"/>
      <c r="M37" s="22"/>
      <c r="N37" s="22"/>
      <c r="O37" s="22"/>
      <c r="P37" s="22"/>
    </row>
    <row r="38" spans="1:16" ht="39" customHeight="1" x14ac:dyDescent="0.2">
      <c r="A38" s="22"/>
      <c r="B38" s="35"/>
      <c r="C38" s="1132" t="s">
        <v>538</v>
      </c>
      <c r="D38" s="1132"/>
      <c r="E38" s="1133"/>
      <c r="F38" s="36" t="s">
        <v>487</v>
      </c>
      <c r="G38" s="37" t="s">
        <v>487</v>
      </c>
      <c r="H38" s="37" t="s">
        <v>487</v>
      </c>
      <c r="I38" s="37" t="s">
        <v>487</v>
      </c>
      <c r="J38" s="38">
        <v>0.77</v>
      </c>
      <c r="K38" s="22"/>
      <c r="L38" s="22"/>
      <c r="M38" s="22"/>
      <c r="N38" s="22"/>
      <c r="O38" s="22"/>
      <c r="P38" s="22"/>
    </row>
    <row r="39" spans="1:16" ht="39" customHeight="1" x14ac:dyDescent="0.2">
      <c r="A39" s="22"/>
      <c r="B39" s="35"/>
      <c r="C39" s="1132" t="s">
        <v>539</v>
      </c>
      <c r="D39" s="1132"/>
      <c r="E39" s="1133"/>
      <c r="F39" s="36">
        <v>0.02</v>
      </c>
      <c r="G39" s="37">
        <v>0.02</v>
      </c>
      <c r="H39" s="37">
        <v>0.04</v>
      </c>
      <c r="I39" s="37">
        <v>0.04</v>
      </c>
      <c r="J39" s="38">
        <v>7.0000000000000007E-2</v>
      </c>
      <c r="K39" s="22"/>
      <c r="L39" s="22"/>
      <c r="M39" s="22"/>
      <c r="N39" s="22"/>
      <c r="O39" s="22"/>
      <c r="P39" s="22"/>
    </row>
    <row r="40" spans="1:16" ht="39" customHeight="1" x14ac:dyDescent="0.2">
      <c r="A40" s="22"/>
      <c r="B40" s="35"/>
      <c r="C40" s="1132"/>
      <c r="D40" s="1132"/>
      <c r="E40" s="1133"/>
      <c r="F40" s="36"/>
      <c r="G40" s="37"/>
      <c r="H40" s="37"/>
      <c r="I40" s="37"/>
      <c r="J40" s="38"/>
      <c r="K40" s="22"/>
      <c r="L40" s="22"/>
      <c r="M40" s="22"/>
      <c r="N40" s="22"/>
      <c r="O40" s="22"/>
      <c r="P40" s="22"/>
    </row>
    <row r="41" spans="1:16" ht="39" customHeight="1" x14ac:dyDescent="0.2">
      <c r="A41" s="22"/>
      <c r="B41" s="35"/>
      <c r="C41" s="1132"/>
      <c r="D41" s="1132"/>
      <c r="E41" s="1133"/>
      <c r="F41" s="36"/>
      <c r="G41" s="37"/>
      <c r="H41" s="37"/>
      <c r="I41" s="37"/>
      <c r="J41" s="38"/>
      <c r="K41" s="22"/>
      <c r="L41" s="22"/>
      <c r="M41" s="22"/>
      <c r="N41" s="22"/>
      <c r="O41" s="22"/>
      <c r="P41" s="22"/>
    </row>
    <row r="42" spans="1:16" ht="39" customHeight="1" x14ac:dyDescent="0.2">
      <c r="A42" s="22"/>
      <c r="B42" s="39"/>
      <c r="C42" s="1132" t="s">
        <v>540</v>
      </c>
      <c r="D42" s="1132"/>
      <c r="E42" s="1133"/>
      <c r="F42" s="36" t="s">
        <v>487</v>
      </c>
      <c r="G42" s="37" t="s">
        <v>487</v>
      </c>
      <c r="H42" s="37" t="s">
        <v>487</v>
      </c>
      <c r="I42" s="37" t="s">
        <v>487</v>
      </c>
      <c r="J42" s="38" t="s">
        <v>487</v>
      </c>
      <c r="K42" s="22"/>
      <c r="L42" s="22"/>
      <c r="M42" s="22"/>
      <c r="N42" s="22"/>
      <c r="O42" s="22"/>
      <c r="P42" s="22"/>
    </row>
    <row r="43" spans="1:16" ht="39" customHeight="1" thickBot="1" x14ac:dyDescent="0.25">
      <c r="A43" s="22"/>
      <c r="B43" s="40"/>
      <c r="C43" s="1134" t="s">
        <v>541</v>
      </c>
      <c r="D43" s="1134"/>
      <c r="E43" s="1135"/>
      <c r="F43" s="41">
        <v>1.67</v>
      </c>
      <c r="G43" s="42">
        <v>0.99</v>
      </c>
      <c r="H43" s="42">
        <v>0.57999999999999996</v>
      </c>
      <c r="I43" s="42">
        <v>0.87</v>
      </c>
      <c r="J43" s="43" t="s">
        <v>487</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5" x14ac:dyDescent="0.2">
      <c r="A45" s="22"/>
      <c r="B45" s="22"/>
      <c r="C45" s="22"/>
      <c r="D45" s="22"/>
      <c r="E45" s="22"/>
      <c r="F45" s="22"/>
      <c r="G45" s="22"/>
      <c r="H45" s="22"/>
      <c r="I45" s="22"/>
      <c r="J45" s="22"/>
      <c r="K45" s="22"/>
      <c r="L45" s="22"/>
      <c r="M45" s="22"/>
      <c r="N45" s="22"/>
      <c r="O45" s="22"/>
      <c r="P45" s="22"/>
    </row>
  </sheetData>
  <sheetProtection algorithmName="SHA-512" hashValue="SjpFcROrjPylXlCDyyWN6UMjXjXvWd8fCqLVH/B1JMGwITBsGonb5tcktdM/rpO4zIGadNUg2s3C42KTjqPF/Q==" saltValue="sAmnmuY9cVtQGIQE/LF2f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Normal="100" zoomScaleSheetLayoutView="55" workbookViewId="0"/>
  </sheetViews>
  <sheetFormatPr defaultColWidth="0" defaultRowHeight="12.65" customHeight="1" zeroHeight="1" x14ac:dyDescent="0.2"/>
  <cols>
    <col min="1" max="1" width="6.6328125" style="47" customWidth="1"/>
    <col min="2" max="3" width="10.90625" style="47" customWidth="1"/>
    <col min="4" max="4" width="10" style="47" customWidth="1"/>
    <col min="5" max="10" width="11" style="47" customWidth="1"/>
    <col min="11" max="15" width="13.08984375" style="47" customWidth="1"/>
    <col min="16" max="21" width="11.4531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3">
      <c r="A44" s="46"/>
      <c r="B44" s="49" t="s">
        <v>8</v>
      </c>
      <c r="C44" s="50"/>
      <c r="D44" s="50"/>
      <c r="E44" s="51"/>
      <c r="F44" s="51"/>
      <c r="G44" s="51"/>
      <c r="H44" s="51"/>
      <c r="I44" s="51"/>
      <c r="J44" s="52" t="s">
        <v>2</v>
      </c>
      <c r="K44" s="53" t="s">
        <v>525</v>
      </c>
      <c r="L44" s="54" t="s">
        <v>526</v>
      </c>
      <c r="M44" s="54" t="s">
        <v>527</v>
      </c>
      <c r="N44" s="54" t="s">
        <v>528</v>
      </c>
      <c r="O44" s="55" t="s">
        <v>529</v>
      </c>
      <c r="P44" s="46"/>
      <c r="Q44" s="46"/>
      <c r="R44" s="46"/>
      <c r="S44" s="46"/>
      <c r="T44" s="46"/>
      <c r="U44" s="46"/>
    </row>
    <row r="45" spans="1:21" ht="30.75" customHeight="1" x14ac:dyDescent="0.2">
      <c r="A45" s="46"/>
      <c r="B45" s="1161" t="s">
        <v>9</v>
      </c>
      <c r="C45" s="1162"/>
      <c r="D45" s="56"/>
      <c r="E45" s="1167" t="s">
        <v>10</v>
      </c>
      <c r="F45" s="1167"/>
      <c r="G45" s="1167"/>
      <c r="H45" s="1167"/>
      <c r="I45" s="1167"/>
      <c r="J45" s="1168"/>
      <c r="K45" s="57">
        <v>289</v>
      </c>
      <c r="L45" s="58">
        <v>264</v>
      </c>
      <c r="M45" s="58">
        <v>266</v>
      </c>
      <c r="N45" s="58">
        <v>272</v>
      </c>
      <c r="O45" s="59">
        <v>280</v>
      </c>
      <c r="P45" s="46"/>
      <c r="Q45" s="46"/>
      <c r="R45" s="46"/>
      <c r="S45" s="46"/>
      <c r="T45" s="46"/>
      <c r="U45" s="46"/>
    </row>
    <row r="46" spans="1:21" ht="30.75" customHeight="1" x14ac:dyDescent="0.2">
      <c r="A46" s="46"/>
      <c r="B46" s="1163"/>
      <c r="C46" s="1164"/>
      <c r="D46" s="60"/>
      <c r="E46" s="1140" t="s">
        <v>11</v>
      </c>
      <c r="F46" s="1140"/>
      <c r="G46" s="1140"/>
      <c r="H46" s="1140"/>
      <c r="I46" s="1140"/>
      <c r="J46" s="1141"/>
      <c r="K46" s="61" t="s">
        <v>487</v>
      </c>
      <c r="L46" s="62" t="s">
        <v>487</v>
      </c>
      <c r="M46" s="62" t="s">
        <v>487</v>
      </c>
      <c r="N46" s="62" t="s">
        <v>487</v>
      </c>
      <c r="O46" s="63" t="s">
        <v>487</v>
      </c>
      <c r="P46" s="46"/>
      <c r="Q46" s="46"/>
      <c r="R46" s="46"/>
      <c r="S46" s="46"/>
      <c r="T46" s="46"/>
      <c r="U46" s="46"/>
    </row>
    <row r="47" spans="1:21" ht="30.75" customHeight="1" x14ac:dyDescent="0.2">
      <c r="A47" s="46"/>
      <c r="B47" s="1163"/>
      <c r="C47" s="1164"/>
      <c r="D47" s="60"/>
      <c r="E47" s="1140" t="s">
        <v>12</v>
      </c>
      <c r="F47" s="1140"/>
      <c r="G47" s="1140"/>
      <c r="H47" s="1140"/>
      <c r="I47" s="1140"/>
      <c r="J47" s="1141"/>
      <c r="K47" s="61" t="s">
        <v>487</v>
      </c>
      <c r="L47" s="62" t="s">
        <v>487</v>
      </c>
      <c r="M47" s="62" t="s">
        <v>487</v>
      </c>
      <c r="N47" s="62" t="s">
        <v>487</v>
      </c>
      <c r="O47" s="63" t="s">
        <v>487</v>
      </c>
      <c r="P47" s="46"/>
      <c r="Q47" s="46"/>
      <c r="R47" s="46"/>
      <c r="S47" s="46"/>
      <c r="T47" s="46"/>
      <c r="U47" s="46"/>
    </row>
    <row r="48" spans="1:21" ht="30.75" customHeight="1" x14ac:dyDescent="0.2">
      <c r="A48" s="46"/>
      <c r="B48" s="1163"/>
      <c r="C48" s="1164"/>
      <c r="D48" s="60"/>
      <c r="E48" s="1140" t="s">
        <v>13</v>
      </c>
      <c r="F48" s="1140"/>
      <c r="G48" s="1140"/>
      <c r="H48" s="1140"/>
      <c r="I48" s="1140"/>
      <c r="J48" s="1141"/>
      <c r="K48" s="61">
        <v>198</v>
      </c>
      <c r="L48" s="62">
        <v>198</v>
      </c>
      <c r="M48" s="62">
        <v>215</v>
      </c>
      <c r="N48" s="62">
        <v>219</v>
      </c>
      <c r="O48" s="63">
        <v>130</v>
      </c>
      <c r="P48" s="46"/>
      <c r="Q48" s="46"/>
      <c r="R48" s="46"/>
      <c r="S48" s="46"/>
      <c r="T48" s="46"/>
      <c r="U48" s="46"/>
    </row>
    <row r="49" spans="1:21" ht="30.75" customHeight="1" x14ac:dyDescent="0.2">
      <c r="A49" s="46"/>
      <c r="B49" s="1163"/>
      <c r="C49" s="1164"/>
      <c r="D49" s="60"/>
      <c r="E49" s="1140" t="s">
        <v>14</v>
      </c>
      <c r="F49" s="1140"/>
      <c r="G49" s="1140"/>
      <c r="H49" s="1140"/>
      <c r="I49" s="1140"/>
      <c r="J49" s="1141"/>
      <c r="K49" s="61">
        <v>7</v>
      </c>
      <c r="L49" s="62">
        <v>13</v>
      </c>
      <c r="M49" s="62">
        <v>13</v>
      </c>
      <c r="N49" s="62">
        <v>12</v>
      </c>
      <c r="O49" s="63">
        <v>12</v>
      </c>
      <c r="P49" s="46"/>
      <c r="Q49" s="46"/>
      <c r="R49" s="46"/>
      <c r="S49" s="46"/>
      <c r="T49" s="46"/>
      <c r="U49" s="46"/>
    </row>
    <row r="50" spans="1:21" ht="30.75" customHeight="1" x14ac:dyDescent="0.2">
      <c r="A50" s="46"/>
      <c r="B50" s="1163"/>
      <c r="C50" s="1164"/>
      <c r="D50" s="60"/>
      <c r="E50" s="1140" t="s">
        <v>15</v>
      </c>
      <c r="F50" s="1140"/>
      <c r="G50" s="1140"/>
      <c r="H50" s="1140"/>
      <c r="I50" s="1140"/>
      <c r="J50" s="1141"/>
      <c r="K50" s="61" t="s">
        <v>487</v>
      </c>
      <c r="L50" s="62" t="s">
        <v>487</v>
      </c>
      <c r="M50" s="62" t="s">
        <v>487</v>
      </c>
      <c r="N50" s="62" t="s">
        <v>487</v>
      </c>
      <c r="O50" s="63" t="s">
        <v>487</v>
      </c>
      <c r="P50" s="46"/>
      <c r="Q50" s="46"/>
      <c r="R50" s="46"/>
      <c r="S50" s="46"/>
      <c r="T50" s="46"/>
      <c r="U50" s="46"/>
    </row>
    <row r="51" spans="1:21" ht="30.75" customHeight="1" x14ac:dyDescent="0.2">
      <c r="A51" s="46"/>
      <c r="B51" s="1165"/>
      <c r="C51" s="1166"/>
      <c r="D51" s="64"/>
      <c r="E51" s="1140" t="s">
        <v>16</v>
      </c>
      <c r="F51" s="1140"/>
      <c r="G51" s="1140"/>
      <c r="H51" s="1140"/>
      <c r="I51" s="1140"/>
      <c r="J51" s="1141"/>
      <c r="K51" s="61" t="s">
        <v>487</v>
      </c>
      <c r="L51" s="62" t="s">
        <v>487</v>
      </c>
      <c r="M51" s="62" t="s">
        <v>487</v>
      </c>
      <c r="N51" s="62" t="s">
        <v>487</v>
      </c>
      <c r="O51" s="63" t="s">
        <v>487</v>
      </c>
      <c r="P51" s="46"/>
      <c r="Q51" s="46"/>
      <c r="R51" s="46"/>
      <c r="S51" s="46"/>
      <c r="T51" s="46"/>
      <c r="U51" s="46"/>
    </row>
    <row r="52" spans="1:21" ht="30.75" customHeight="1" x14ac:dyDescent="0.2">
      <c r="A52" s="46"/>
      <c r="B52" s="1138" t="s">
        <v>17</v>
      </c>
      <c r="C52" s="1139"/>
      <c r="D52" s="64"/>
      <c r="E52" s="1140" t="s">
        <v>18</v>
      </c>
      <c r="F52" s="1140"/>
      <c r="G52" s="1140"/>
      <c r="H52" s="1140"/>
      <c r="I52" s="1140"/>
      <c r="J52" s="1141"/>
      <c r="K52" s="61">
        <v>354</v>
      </c>
      <c r="L52" s="62">
        <v>352</v>
      </c>
      <c r="M52" s="62">
        <v>351</v>
      </c>
      <c r="N52" s="62">
        <v>344</v>
      </c>
      <c r="O52" s="63">
        <v>302</v>
      </c>
      <c r="P52" s="46"/>
      <c r="Q52" s="46"/>
      <c r="R52" s="46"/>
      <c r="S52" s="46"/>
      <c r="T52" s="46"/>
      <c r="U52" s="46"/>
    </row>
    <row r="53" spans="1:21" ht="30.75" customHeight="1" thickBot="1" x14ac:dyDescent="0.25">
      <c r="A53" s="46"/>
      <c r="B53" s="1142" t="s">
        <v>19</v>
      </c>
      <c r="C53" s="1143"/>
      <c r="D53" s="65"/>
      <c r="E53" s="1144" t="s">
        <v>20</v>
      </c>
      <c r="F53" s="1144"/>
      <c r="G53" s="1144"/>
      <c r="H53" s="1144"/>
      <c r="I53" s="1144"/>
      <c r="J53" s="1145"/>
      <c r="K53" s="66">
        <v>140</v>
      </c>
      <c r="L53" s="67">
        <v>123</v>
      </c>
      <c r="M53" s="67">
        <v>143</v>
      </c>
      <c r="N53" s="67">
        <v>159</v>
      </c>
      <c r="O53" s="68">
        <v>120</v>
      </c>
      <c r="P53" s="46"/>
      <c r="Q53" s="46"/>
      <c r="R53" s="46"/>
      <c r="S53" s="46"/>
      <c r="T53" s="46"/>
      <c r="U53" s="46"/>
    </row>
    <row r="54" spans="1:21" ht="24" customHeight="1" x14ac:dyDescent="0.2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3">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3">
      <c r="A57" s="46"/>
      <c r="B57" s="74"/>
      <c r="C57" s="75"/>
      <c r="D57" s="75"/>
      <c r="E57" s="76"/>
      <c r="F57" s="76"/>
      <c r="G57" s="76"/>
      <c r="H57" s="76"/>
      <c r="I57" s="76"/>
      <c r="J57" s="77" t="s">
        <v>2</v>
      </c>
      <c r="K57" s="78" t="s">
        <v>542</v>
      </c>
      <c r="L57" s="79" t="s">
        <v>543</v>
      </c>
      <c r="M57" s="79" t="s">
        <v>544</v>
      </c>
      <c r="N57" s="79" t="s">
        <v>545</v>
      </c>
      <c r="O57" s="80" t="s">
        <v>546</v>
      </c>
      <c r="P57" s="46"/>
      <c r="Q57" s="46"/>
      <c r="R57" s="46"/>
      <c r="S57" s="46"/>
      <c r="T57" s="46"/>
      <c r="U57" s="46"/>
    </row>
    <row r="58" spans="1:21" ht="31.5" customHeight="1" x14ac:dyDescent="0.2">
      <c r="B58" s="1146" t="s">
        <v>24</v>
      </c>
      <c r="C58" s="1147"/>
      <c r="D58" s="1152" t="s">
        <v>25</v>
      </c>
      <c r="E58" s="1153"/>
      <c r="F58" s="1153"/>
      <c r="G58" s="1153"/>
      <c r="H58" s="1153"/>
      <c r="I58" s="1153"/>
      <c r="J58" s="1154"/>
      <c r="K58" s="81"/>
      <c r="L58" s="82"/>
      <c r="M58" s="82"/>
      <c r="N58" s="82"/>
      <c r="O58" s="83"/>
    </row>
    <row r="59" spans="1:21" ht="31.5" customHeight="1" x14ac:dyDescent="0.2">
      <c r="B59" s="1148"/>
      <c r="C59" s="1149"/>
      <c r="D59" s="1155" t="s">
        <v>26</v>
      </c>
      <c r="E59" s="1156"/>
      <c r="F59" s="1156"/>
      <c r="G59" s="1156"/>
      <c r="H59" s="1156"/>
      <c r="I59" s="1156"/>
      <c r="J59" s="1157"/>
      <c r="K59" s="84"/>
      <c r="L59" s="85"/>
      <c r="M59" s="85"/>
      <c r="N59" s="85"/>
      <c r="O59" s="86"/>
    </row>
    <row r="60" spans="1:21" ht="31.5" customHeight="1" thickBot="1" x14ac:dyDescent="0.25">
      <c r="B60" s="1150"/>
      <c r="C60" s="1151"/>
      <c r="D60" s="1158" t="s">
        <v>27</v>
      </c>
      <c r="E60" s="1159"/>
      <c r="F60" s="1159"/>
      <c r="G60" s="1159"/>
      <c r="H60" s="1159"/>
      <c r="I60" s="1159"/>
      <c r="J60" s="1160"/>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Gel+cI0VNPrvOThIOf3uEPbQyF7izMFd8Leyfyt6MsUfP9Qe5xosahrWn0q5MqXTVFOOglL3JgIAJiCpDZ4iEg==" saltValue="gX5xXmoMNYmJTeUbk7ktFw=="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3" orientation="landscape"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Normal="100" zoomScaleSheetLayoutView="100" workbookViewId="0"/>
  </sheetViews>
  <sheetFormatPr defaultColWidth="0" defaultRowHeight="13.5" customHeight="1" zeroHeight="1" x14ac:dyDescent="0.2"/>
  <cols>
    <col min="1" max="1" width="6.6328125" style="94" customWidth="1"/>
    <col min="2" max="3" width="12.6328125" style="94" customWidth="1"/>
    <col min="4" max="4" width="11.6328125" style="94" customWidth="1"/>
    <col min="5" max="8" width="10.36328125" style="94" customWidth="1"/>
    <col min="9" max="13" width="16.36328125" style="94" customWidth="1"/>
    <col min="14" max="19" width="12.63281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3">
      <c r="B40" s="96" t="s">
        <v>8</v>
      </c>
      <c r="C40" s="97"/>
      <c r="D40" s="97"/>
      <c r="E40" s="98"/>
      <c r="F40" s="98"/>
      <c r="G40" s="98"/>
      <c r="H40" s="99" t="s">
        <v>2</v>
      </c>
      <c r="I40" s="100" t="s">
        <v>525</v>
      </c>
      <c r="J40" s="101" t="s">
        <v>526</v>
      </c>
      <c r="K40" s="101" t="s">
        <v>527</v>
      </c>
      <c r="L40" s="101" t="s">
        <v>528</v>
      </c>
      <c r="M40" s="102" t="s">
        <v>529</v>
      </c>
    </row>
    <row r="41" spans="2:13" ht="27.75" customHeight="1" x14ac:dyDescent="0.2">
      <c r="B41" s="1181" t="s">
        <v>30</v>
      </c>
      <c r="C41" s="1182"/>
      <c r="D41" s="103"/>
      <c r="E41" s="1183" t="s">
        <v>31</v>
      </c>
      <c r="F41" s="1183"/>
      <c r="G41" s="1183"/>
      <c r="H41" s="1184"/>
      <c r="I41" s="330">
        <v>2611</v>
      </c>
      <c r="J41" s="331">
        <v>2884</v>
      </c>
      <c r="K41" s="331">
        <v>3132</v>
      </c>
      <c r="L41" s="331">
        <v>2944</v>
      </c>
      <c r="M41" s="332">
        <v>2759</v>
      </c>
    </row>
    <row r="42" spans="2:13" ht="27.75" customHeight="1" x14ac:dyDescent="0.2">
      <c r="B42" s="1171"/>
      <c r="C42" s="1172"/>
      <c r="D42" s="104"/>
      <c r="E42" s="1175" t="s">
        <v>32</v>
      </c>
      <c r="F42" s="1175"/>
      <c r="G42" s="1175"/>
      <c r="H42" s="1176"/>
      <c r="I42" s="333" t="s">
        <v>487</v>
      </c>
      <c r="J42" s="334" t="s">
        <v>487</v>
      </c>
      <c r="K42" s="334" t="s">
        <v>487</v>
      </c>
      <c r="L42" s="334" t="s">
        <v>487</v>
      </c>
      <c r="M42" s="335" t="s">
        <v>487</v>
      </c>
    </row>
    <row r="43" spans="2:13" ht="27.75" customHeight="1" x14ac:dyDescent="0.2">
      <c r="B43" s="1171"/>
      <c r="C43" s="1172"/>
      <c r="D43" s="104"/>
      <c r="E43" s="1175" t="s">
        <v>33</v>
      </c>
      <c r="F43" s="1175"/>
      <c r="G43" s="1175"/>
      <c r="H43" s="1176"/>
      <c r="I43" s="333">
        <v>1550</v>
      </c>
      <c r="J43" s="334">
        <v>1484</v>
      </c>
      <c r="K43" s="334">
        <v>1293</v>
      </c>
      <c r="L43" s="334">
        <v>1111</v>
      </c>
      <c r="M43" s="335">
        <v>1029</v>
      </c>
    </row>
    <row r="44" spans="2:13" ht="27.75" customHeight="1" x14ac:dyDescent="0.2">
      <c r="B44" s="1171"/>
      <c r="C44" s="1172"/>
      <c r="D44" s="104"/>
      <c r="E44" s="1175" t="s">
        <v>34</v>
      </c>
      <c r="F44" s="1175"/>
      <c r="G44" s="1175"/>
      <c r="H44" s="1176"/>
      <c r="I44" s="333">
        <v>117</v>
      </c>
      <c r="J44" s="334">
        <v>108</v>
      </c>
      <c r="K44" s="334">
        <v>98</v>
      </c>
      <c r="L44" s="334">
        <v>86</v>
      </c>
      <c r="M44" s="335">
        <v>86</v>
      </c>
    </row>
    <row r="45" spans="2:13" ht="27.75" customHeight="1" x14ac:dyDescent="0.2">
      <c r="B45" s="1171"/>
      <c r="C45" s="1172"/>
      <c r="D45" s="104"/>
      <c r="E45" s="1175" t="s">
        <v>35</v>
      </c>
      <c r="F45" s="1175"/>
      <c r="G45" s="1175"/>
      <c r="H45" s="1176"/>
      <c r="I45" s="333">
        <v>743</v>
      </c>
      <c r="J45" s="334">
        <v>670</v>
      </c>
      <c r="K45" s="334">
        <v>655</v>
      </c>
      <c r="L45" s="334">
        <v>528</v>
      </c>
      <c r="M45" s="335">
        <v>640</v>
      </c>
    </row>
    <row r="46" spans="2:13" ht="27.75" customHeight="1" x14ac:dyDescent="0.2">
      <c r="B46" s="1171"/>
      <c r="C46" s="1172"/>
      <c r="D46" s="105"/>
      <c r="E46" s="1175" t="s">
        <v>36</v>
      </c>
      <c r="F46" s="1175"/>
      <c r="G46" s="1175"/>
      <c r="H46" s="1176"/>
      <c r="I46" s="333" t="s">
        <v>487</v>
      </c>
      <c r="J46" s="334" t="s">
        <v>487</v>
      </c>
      <c r="K46" s="334" t="s">
        <v>487</v>
      </c>
      <c r="L46" s="334" t="s">
        <v>487</v>
      </c>
      <c r="M46" s="335" t="s">
        <v>487</v>
      </c>
    </row>
    <row r="47" spans="2:13" ht="27.75" customHeight="1" x14ac:dyDescent="0.2">
      <c r="B47" s="1171"/>
      <c r="C47" s="1172"/>
      <c r="D47" s="106"/>
      <c r="E47" s="1185" t="s">
        <v>37</v>
      </c>
      <c r="F47" s="1186"/>
      <c r="G47" s="1186"/>
      <c r="H47" s="1187"/>
      <c r="I47" s="333" t="s">
        <v>487</v>
      </c>
      <c r="J47" s="334" t="s">
        <v>487</v>
      </c>
      <c r="K47" s="334" t="s">
        <v>487</v>
      </c>
      <c r="L47" s="334" t="s">
        <v>487</v>
      </c>
      <c r="M47" s="335" t="s">
        <v>487</v>
      </c>
    </row>
    <row r="48" spans="2:13" ht="27.75" customHeight="1" x14ac:dyDescent="0.2">
      <c r="B48" s="1171"/>
      <c r="C48" s="1172"/>
      <c r="D48" s="104"/>
      <c r="E48" s="1175" t="s">
        <v>38</v>
      </c>
      <c r="F48" s="1175"/>
      <c r="G48" s="1175"/>
      <c r="H48" s="1176"/>
      <c r="I48" s="333" t="s">
        <v>487</v>
      </c>
      <c r="J48" s="334" t="s">
        <v>487</v>
      </c>
      <c r="K48" s="334" t="s">
        <v>487</v>
      </c>
      <c r="L48" s="334" t="s">
        <v>487</v>
      </c>
      <c r="M48" s="335" t="s">
        <v>487</v>
      </c>
    </row>
    <row r="49" spans="2:13" ht="27.75" customHeight="1" x14ac:dyDescent="0.2">
      <c r="B49" s="1173"/>
      <c r="C49" s="1174"/>
      <c r="D49" s="104"/>
      <c r="E49" s="1175" t="s">
        <v>39</v>
      </c>
      <c r="F49" s="1175"/>
      <c r="G49" s="1175"/>
      <c r="H49" s="1176"/>
      <c r="I49" s="333" t="s">
        <v>487</v>
      </c>
      <c r="J49" s="334" t="s">
        <v>487</v>
      </c>
      <c r="K49" s="334" t="s">
        <v>487</v>
      </c>
      <c r="L49" s="334" t="s">
        <v>487</v>
      </c>
      <c r="M49" s="335" t="s">
        <v>487</v>
      </c>
    </row>
    <row r="50" spans="2:13" ht="27.75" customHeight="1" x14ac:dyDescent="0.2">
      <c r="B50" s="1169" t="s">
        <v>40</v>
      </c>
      <c r="C50" s="1170"/>
      <c r="D50" s="107"/>
      <c r="E50" s="1175" t="s">
        <v>41</v>
      </c>
      <c r="F50" s="1175"/>
      <c r="G50" s="1175"/>
      <c r="H50" s="1176"/>
      <c r="I50" s="333">
        <v>5415</v>
      </c>
      <c r="J50" s="334">
        <v>6333</v>
      </c>
      <c r="K50" s="334">
        <v>6481</v>
      </c>
      <c r="L50" s="334">
        <v>7062</v>
      </c>
      <c r="M50" s="335">
        <v>7377</v>
      </c>
    </row>
    <row r="51" spans="2:13" ht="27.75" customHeight="1" x14ac:dyDescent="0.2">
      <c r="B51" s="1171"/>
      <c r="C51" s="1172"/>
      <c r="D51" s="104"/>
      <c r="E51" s="1175" t="s">
        <v>42</v>
      </c>
      <c r="F51" s="1175"/>
      <c r="G51" s="1175"/>
      <c r="H51" s="1176"/>
      <c r="I51" s="333" t="s">
        <v>487</v>
      </c>
      <c r="J51" s="334" t="s">
        <v>487</v>
      </c>
      <c r="K51" s="334" t="s">
        <v>487</v>
      </c>
      <c r="L51" s="334" t="s">
        <v>487</v>
      </c>
      <c r="M51" s="335" t="s">
        <v>487</v>
      </c>
    </row>
    <row r="52" spans="2:13" ht="27.75" customHeight="1" x14ac:dyDescent="0.2">
      <c r="B52" s="1173"/>
      <c r="C52" s="1174"/>
      <c r="D52" s="104"/>
      <c r="E52" s="1175" t="s">
        <v>43</v>
      </c>
      <c r="F52" s="1175"/>
      <c r="G52" s="1175"/>
      <c r="H52" s="1176"/>
      <c r="I52" s="333">
        <v>3569</v>
      </c>
      <c r="J52" s="334">
        <v>3489</v>
      </c>
      <c r="K52" s="334">
        <v>3338</v>
      </c>
      <c r="L52" s="334">
        <v>3083</v>
      </c>
      <c r="M52" s="335">
        <v>2810</v>
      </c>
    </row>
    <row r="53" spans="2:13" ht="27.75" customHeight="1" thickBot="1" x14ac:dyDescent="0.25">
      <c r="B53" s="1177" t="s">
        <v>19</v>
      </c>
      <c r="C53" s="1178"/>
      <c r="D53" s="108"/>
      <c r="E53" s="1179" t="s">
        <v>44</v>
      </c>
      <c r="F53" s="1179"/>
      <c r="G53" s="1179"/>
      <c r="H53" s="1180"/>
      <c r="I53" s="336">
        <v>-3963</v>
      </c>
      <c r="J53" s="337">
        <v>-4676</v>
      </c>
      <c r="K53" s="337">
        <v>-4641</v>
      </c>
      <c r="L53" s="337">
        <v>-5476</v>
      </c>
      <c r="M53" s="338">
        <v>-5672</v>
      </c>
    </row>
    <row r="54" spans="2:13" ht="27.75" customHeight="1" x14ac:dyDescent="0.25">
      <c r="B54" s="109"/>
      <c r="C54" s="110"/>
      <c r="D54" s="110"/>
      <c r="E54" s="111"/>
      <c r="F54" s="111"/>
      <c r="G54" s="111"/>
      <c r="H54" s="111"/>
      <c r="I54" s="112"/>
      <c r="J54" s="112"/>
      <c r="K54" s="112"/>
      <c r="L54" s="112"/>
      <c r="M54" s="112"/>
    </row>
    <row r="55" spans="2:13" ht="13" x14ac:dyDescent="0.2"/>
  </sheetData>
  <sheetProtection algorithmName="SHA-512" hashValue="u1zEM5EVv4Y7BW3snt1pMgPZ+SXtWA4lNL0DzvlF6VLA1WILBYWHR6AsY+A8v3nGTBY+rHXPdVhueZyIdbmsHg==" saltValue="NVJJ2LIv/zFTpgPa9DDdKA=="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Normal="100" zoomScaleSheetLayoutView="100" workbookViewId="0"/>
  </sheetViews>
  <sheetFormatPr defaultColWidth="0" defaultRowHeight="13.5" customHeight="1" zeroHeight="1" x14ac:dyDescent="0.2"/>
  <cols>
    <col min="1" max="1" width="8.1796875" style="1" customWidth="1"/>
    <col min="2" max="2" width="16.36328125" style="1" customWidth="1"/>
    <col min="3" max="5" width="26.1796875" style="1" customWidth="1"/>
    <col min="6" max="8" width="24.179687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113" t="s">
        <v>45</v>
      </c>
    </row>
    <row r="54" spans="2:8" ht="29.25" customHeight="1" thickBot="1" x14ac:dyDescent="0.35">
      <c r="B54" s="114" t="s">
        <v>1</v>
      </c>
      <c r="C54" s="115"/>
      <c r="D54" s="115"/>
      <c r="E54" s="116" t="s">
        <v>2</v>
      </c>
      <c r="F54" s="117" t="s">
        <v>527</v>
      </c>
      <c r="G54" s="117" t="s">
        <v>528</v>
      </c>
      <c r="H54" s="118" t="s">
        <v>529</v>
      </c>
    </row>
    <row r="55" spans="2:8" ht="52.5" customHeight="1" x14ac:dyDescent="0.2">
      <c r="B55" s="119"/>
      <c r="C55" s="1196" t="s">
        <v>46</v>
      </c>
      <c r="D55" s="1196"/>
      <c r="E55" s="1197"/>
      <c r="F55" s="339">
        <v>2188</v>
      </c>
      <c r="G55" s="339">
        <v>2453</v>
      </c>
      <c r="H55" s="340">
        <v>2692</v>
      </c>
    </row>
    <row r="56" spans="2:8" ht="52.5" customHeight="1" x14ac:dyDescent="0.2">
      <c r="B56" s="120"/>
      <c r="C56" s="1198" t="s">
        <v>47</v>
      </c>
      <c r="D56" s="1198"/>
      <c r="E56" s="1199"/>
      <c r="F56" s="341">
        <v>324</v>
      </c>
      <c r="G56" s="341">
        <v>338</v>
      </c>
      <c r="H56" s="342">
        <v>355</v>
      </c>
    </row>
    <row r="57" spans="2:8" ht="53.25" customHeight="1" x14ac:dyDescent="0.2">
      <c r="B57" s="120"/>
      <c r="C57" s="1200" t="s">
        <v>48</v>
      </c>
      <c r="D57" s="1200"/>
      <c r="E57" s="1201"/>
      <c r="F57" s="343">
        <v>3729</v>
      </c>
      <c r="G57" s="343">
        <v>3993</v>
      </c>
      <c r="H57" s="344">
        <v>4011</v>
      </c>
    </row>
    <row r="58" spans="2:8" ht="45.75" customHeight="1" x14ac:dyDescent="0.2">
      <c r="B58" s="121"/>
      <c r="C58" s="1188" t="s">
        <v>558</v>
      </c>
      <c r="D58" s="1189"/>
      <c r="E58" s="1190"/>
      <c r="F58" s="345">
        <v>1058</v>
      </c>
      <c r="G58" s="345">
        <v>1381</v>
      </c>
      <c r="H58" s="346">
        <v>1706</v>
      </c>
    </row>
    <row r="59" spans="2:8" ht="45.75" customHeight="1" x14ac:dyDescent="0.2">
      <c r="B59" s="121"/>
      <c r="C59" s="1188" t="s">
        <v>559</v>
      </c>
      <c r="D59" s="1189"/>
      <c r="E59" s="1190"/>
      <c r="F59" s="345">
        <v>1131</v>
      </c>
      <c r="G59" s="345">
        <v>1131</v>
      </c>
      <c r="H59" s="346">
        <v>1132</v>
      </c>
    </row>
    <row r="60" spans="2:8" ht="45.75" customHeight="1" x14ac:dyDescent="0.2">
      <c r="B60" s="121"/>
      <c r="C60" s="1188" t="s">
        <v>560</v>
      </c>
      <c r="D60" s="1189"/>
      <c r="E60" s="1190"/>
      <c r="F60" s="345">
        <v>1187</v>
      </c>
      <c r="G60" s="345">
        <v>1204</v>
      </c>
      <c r="H60" s="346">
        <v>983</v>
      </c>
    </row>
    <row r="61" spans="2:8" ht="45.75" customHeight="1" x14ac:dyDescent="0.2">
      <c r="B61" s="121"/>
      <c r="C61" s="1188" t="s">
        <v>561</v>
      </c>
      <c r="D61" s="1189"/>
      <c r="E61" s="1190"/>
      <c r="F61" s="345">
        <v>157</v>
      </c>
      <c r="G61" s="345">
        <v>157</v>
      </c>
      <c r="H61" s="346">
        <v>157</v>
      </c>
    </row>
    <row r="62" spans="2:8" ht="45.75" customHeight="1" thickBot="1" x14ac:dyDescent="0.25">
      <c r="B62" s="122"/>
      <c r="C62" s="1191" t="s">
        <v>562</v>
      </c>
      <c r="D62" s="1192"/>
      <c r="E62" s="1193"/>
      <c r="F62" s="347">
        <v>10</v>
      </c>
      <c r="G62" s="347">
        <v>15</v>
      </c>
      <c r="H62" s="348">
        <v>20</v>
      </c>
    </row>
    <row r="63" spans="2:8" ht="52.5" customHeight="1" thickBot="1" x14ac:dyDescent="0.25">
      <c r="B63" s="123"/>
      <c r="C63" s="1194" t="s">
        <v>49</v>
      </c>
      <c r="D63" s="1194"/>
      <c r="E63" s="1195"/>
      <c r="F63" s="349">
        <v>6242</v>
      </c>
      <c r="G63" s="349">
        <v>6783</v>
      </c>
      <c r="H63" s="350">
        <v>7058</v>
      </c>
    </row>
    <row r="64" spans="2:8" ht="13" x14ac:dyDescent="0.2"/>
  </sheetData>
  <sheetProtection algorithmName="SHA-512" hashValue="KAHggKPIvzwVVFHCeassoKleM03VG6oU9nE/HrCqfGBJ2ZojkrsOpftZAi7p183DW9JUr/wY8/PAjvR5Uj5lPw==" saltValue="oLAgtTK+sZF8QcNd5cmU8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278428-B2DB-402B-8812-683287E72ED1}">
  <sheetPr>
    <pageSetUpPr fitToPage="1"/>
  </sheetPr>
  <dimension ref="A1:DE85"/>
  <sheetViews>
    <sheetView showGridLines="0" zoomScaleNormal="100" zoomScaleSheetLayoutView="55" workbookViewId="0"/>
  </sheetViews>
  <sheetFormatPr defaultColWidth="0" defaultRowHeight="13.5" customHeight="1" zeroHeight="1" x14ac:dyDescent="0.2"/>
  <cols>
    <col min="1" max="1" width="6.36328125" style="243" customWidth="1"/>
    <col min="2" max="107" width="2.453125" style="243" customWidth="1"/>
    <col min="108" max="108" width="6.08984375" style="249" customWidth="1"/>
    <col min="109" max="109" width="5.90625" style="247" customWidth="1"/>
    <col min="110" max="16384" width="8.6328125" style="243" hidden="1"/>
  </cols>
  <sheetData>
    <row r="1" spans="1:109" ht="42.75" customHeight="1" x14ac:dyDescent="0.2">
      <c r="A1" s="1202"/>
      <c r="B1" s="1203"/>
      <c r="DD1" s="243"/>
      <c r="DE1" s="243"/>
    </row>
    <row r="2" spans="1:109" ht="25.5" customHeight="1" x14ac:dyDescent="0.2">
      <c r="A2" s="1204"/>
      <c r="C2" s="1204"/>
      <c r="O2" s="1204"/>
      <c r="P2" s="1204"/>
      <c r="Q2" s="1204"/>
      <c r="R2" s="1204"/>
      <c r="S2" s="1204"/>
      <c r="T2" s="1204"/>
      <c r="U2" s="1204"/>
      <c r="V2" s="1204"/>
      <c r="W2" s="1204"/>
      <c r="X2" s="1204"/>
      <c r="Y2" s="1204"/>
      <c r="Z2" s="1204"/>
      <c r="AA2" s="1204"/>
      <c r="AB2" s="1204"/>
      <c r="AC2" s="1204"/>
      <c r="AD2" s="1204"/>
      <c r="AE2" s="1204"/>
      <c r="AF2" s="1204"/>
      <c r="AG2" s="1204"/>
      <c r="AH2" s="1204"/>
      <c r="AI2" s="1204"/>
      <c r="AU2" s="1204"/>
      <c r="BG2" s="1204"/>
      <c r="BS2" s="1204"/>
      <c r="CE2" s="1204"/>
      <c r="CQ2" s="1204"/>
      <c r="DD2" s="243"/>
      <c r="DE2" s="243"/>
    </row>
    <row r="3" spans="1:109" ht="25.5" customHeight="1" x14ac:dyDescent="0.2">
      <c r="A3" s="1204"/>
      <c r="C3" s="1204"/>
      <c r="O3" s="1204"/>
      <c r="P3" s="1204"/>
      <c r="Q3" s="1204"/>
      <c r="R3" s="1204"/>
      <c r="S3" s="1204"/>
      <c r="T3" s="1204"/>
      <c r="U3" s="1204"/>
      <c r="V3" s="1204"/>
      <c r="W3" s="1204"/>
      <c r="X3" s="1204"/>
      <c r="Y3" s="1204"/>
      <c r="Z3" s="1204"/>
      <c r="AA3" s="1204"/>
      <c r="AB3" s="1204"/>
      <c r="AC3" s="1204"/>
      <c r="AD3" s="1204"/>
      <c r="AE3" s="1204"/>
      <c r="AF3" s="1204"/>
      <c r="AG3" s="1204"/>
      <c r="AH3" s="1204"/>
      <c r="AI3" s="1204"/>
      <c r="AU3" s="1204"/>
      <c r="BG3" s="1204"/>
      <c r="BS3" s="1204"/>
      <c r="CE3" s="1204"/>
      <c r="CQ3" s="1204"/>
      <c r="DD3" s="243"/>
      <c r="DE3" s="243"/>
    </row>
    <row r="4" spans="1:109" s="241" customFormat="1" ht="13" x14ac:dyDescent="0.2">
      <c r="A4" s="1204"/>
      <c r="B4" s="1204"/>
      <c r="C4" s="1204"/>
      <c r="D4" s="1204"/>
      <c r="E4" s="1204"/>
      <c r="F4" s="1204"/>
      <c r="G4" s="1204"/>
      <c r="H4" s="1204"/>
      <c r="I4" s="1204"/>
      <c r="J4" s="1204"/>
      <c r="K4" s="1204"/>
      <c r="L4" s="1204"/>
      <c r="M4" s="1204"/>
      <c r="N4" s="1204"/>
      <c r="O4" s="1204"/>
      <c r="P4" s="1204"/>
      <c r="Q4" s="1204"/>
      <c r="R4" s="1204"/>
      <c r="S4" s="1204"/>
      <c r="T4" s="1204"/>
      <c r="U4" s="1204"/>
      <c r="V4" s="1204"/>
      <c r="W4" s="1204"/>
      <c r="X4" s="1204"/>
      <c r="Y4" s="1204"/>
      <c r="Z4" s="1204"/>
      <c r="AA4" s="1204"/>
      <c r="AB4" s="1204"/>
      <c r="AC4" s="1204"/>
      <c r="AD4" s="1204"/>
      <c r="AE4" s="1204"/>
      <c r="AF4" s="1204"/>
      <c r="AG4" s="1204"/>
      <c r="AH4" s="1204"/>
      <c r="AI4" s="1204"/>
      <c r="AJ4" s="1204"/>
      <c r="AK4" s="1204"/>
      <c r="AL4" s="1204"/>
      <c r="AM4" s="1204"/>
      <c r="AN4" s="1204"/>
      <c r="AO4" s="1204"/>
      <c r="AP4" s="1204"/>
      <c r="AQ4" s="1204"/>
      <c r="AR4" s="1204"/>
      <c r="AS4" s="1204"/>
      <c r="AT4" s="1204"/>
      <c r="AU4" s="1204"/>
      <c r="AV4" s="1204"/>
      <c r="AW4" s="1204"/>
      <c r="AX4" s="1204"/>
      <c r="AY4" s="1204"/>
      <c r="AZ4" s="1204"/>
      <c r="BA4" s="1204"/>
      <c r="BB4" s="1204"/>
      <c r="BC4" s="1204"/>
      <c r="BD4" s="1204"/>
      <c r="BE4" s="1204"/>
      <c r="BF4" s="1204"/>
      <c r="BG4" s="1204"/>
      <c r="BH4" s="1204"/>
      <c r="BI4" s="1204"/>
      <c r="BJ4" s="1204"/>
      <c r="BK4" s="1204"/>
      <c r="BL4" s="1204"/>
      <c r="BM4" s="1204"/>
      <c r="BN4" s="1204"/>
      <c r="BO4" s="1204"/>
      <c r="BP4" s="1204"/>
      <c r="BQ4" s="1204"/>
      <c r="BR4" s="1204"/>
      <c r="BS4" s="1204"/>
      <c r="BT4" s="1204"/>
      <c r="BU4" s="1204"/>
      <c r="BV4" s="1204"/>
      <c r="BW4" s="1204"/>
      <c r="BX4" s="1204"/>
      <c r="BY4" s="1204"/>
      <c r="BZ4" s="1204"/>
      <c r="CA4" s="1204"/>
      <c r="CB4" s="1204"/>
      <c r="CC4" s="1204"/>
      <c r="CD4" s="1204"/>
      <c r="CE4" s="1204"/>
      <c r="CF4" s="1204"/>
      <c r="CG4" s="1204"/>
      <c r="CH4" s="1204"/>
      <c r="CI4" s="1204"/>
      <c r="CJ4" s="1204"/>
      <c r="CK4" s="1204"/>
      <c r="CL4" s="1204"/>
      <c r="CM4" s="1204"/>
      <c r="CN4" s="1204"/>
      <c r="CO4" s="1204"/>
      <c r="CP4" s="1204"/>
      <c r="CQ4" s="1204"/>
      <c r="CR4" s="1204"/>
      <c r="CS4" s="1204"/>
      <c r="CT4" s="1204"/>
      <c r="CU4" s="1204"/>
      <c r="CV4" s="1204"/>
      <c r="CW4" s="1204"/>
      <c r="CX4" s="1204"/>
      <c r="CY4" s="1204"/>
      <c r="CZ4" s="1204"/>
      <c r="DA4" s="1204"/>
      <c r="DB4" s="1204"/>
      <c r="DC4" s="1204"/>
      <c r="DD4" s="1204"/>
      <c r="DE4" s="1204"/>
    </row>
    <row r="5" spans="1:109" s="241" customFormat="1" ht="13" x14ac:dyDescent="0.2">
      <c r="A5" s="1204"/>
      <c r="B5" s="1204"/>
      <c r="C5" s="1204"/>
      <c r="D5" s="1204"/>
      <c r="E5" s="1204"/>
      <c r="F5" s="1204"/>
      <c r="G5" s="1204"/>
      <c r="H5" s="1204"/>
      <c r="I5" s="1204"/>
      <c r="J5" s="1204"/>
      <c r="K5" s="1204"/>
      <c r="L5" s="1204"/>
      <c r="M5" s="1204"/>
      <c r="N5" s="1204"/>
      <c r="O5" s="1204"/>
      <c r="P5" s="1204"/>
      <c r="Q5" s="1204"/>
      <c r="R5" s="1204"/>
      <c r="S5" s="1204"/>
      <c r="T5" s="1204"/>
      <c r="U5" s="1204"/>
      <c r="V5" s="1204"/>
      <c r="W5" s="1204"/>
      <c r="X5" s="1204"/>
      <c r="Y5" s="1204"/>
      <c r="Z5" s="1204"/>
      <c r="AA5" s="1204"/>
      <c r="AB5" s="1204"/>
      <c r="AC5" s="1204"/>
      <c r="AD5" s="1204"/>
      <c r="AE5" s="1204"/>
      <c r="AF5" s="1204"/>
      <c r="AG5" s="1204"/>
      <c r="AH5" s="1204"/>
      <c r="AI5" s="1204"/>
      <c r="AJ5" s="1204"/>
      <c r="AK5" s="1204"/>
      <c r="AL5" s="1204"/>
      <c r="AM5" s="1204"/>
      <c r="AN5" s="1204"/>
      <c r="AO5" s="1204"/>
      <c r="AP5" s="1204"/>
      <c r="AQ5" s="1204"/>
      <c r="AR5" s="1204"/>
      <c r="AS5" s="1204"/>
      <c r="AT5" s="1204"/>
      <c r="AU5" s="1204"/>
      <c r="AV5" s="1204"/>
      <c r="AW5" s="1204"/>
      <c r="AX5" s="1204"/>
      <c r="AY5" s="1204"/>
      <c r="AZ5" s="1204"/>
      <c r="BA5" s="1204"/>
      <c r="BB5" s="1204"/>
      <c r="BC5" s="1204"/>
      <c r="BD5" s="1204"/>
      <c r="BE5" s="1204"/>
      <c r="BF5" s="1204"/>
      <c r="BG5" s="1204"/>
      <c r="BH5" s="1204"/>
      <c r="BI5" s="1204"/>
      <c r="BJ5" s="1204"/>
      <c r="BK5" s="1204"/>
      <c r="BL5" s="1204"/>
      <c r="BM5" s="1204"/>
      <c r="BN5" s="1204"/>
      <c r="BO5" s="1204"/>
      <c r="BP5" s="1204"/>
      <c r="BQ5" s="1204"/>
      <c r="BR5" s="1204"/>
      <c r="BS5" s="1204"/>
      <c r="BT5" s="1204"/>
      <c r="BU5" s="1204"/>
      <c r="BV5" s="1204"/>
      <c r="BW5" s="1204"/>
      <c r="BX5" s="1204"/>
      <c r="BY5" s="1204"/>
      <c r="BZ5" s="1204"/>
      <c r="CA5" s="1204"/>
      <c r="CB5" s="1204"/>
      <c r="CC5" s="1204"/>
      <c r="CD5" s="1204"/>
      <c r="CE5" s="1204"/>
      <c r="CF5" s="1204"/>
      <c r="CG5" s="1204"/>
      <c r="CH5" s="1204"/>
      <c r="CI5" s="1204"/>
      <c r="CJ5" s="1204"/>
      <c r="CK5" s="1204"/>
      <c r="CL5" s="1204"/>
      <c r="CM5" s="1204"/>
      <c r="CN5" s="1204"/>
      <c r="CO5" s="1204"/>
      <c r="CP5" s="1204"/>
      <c r="CQ5" s="1204"/>
      <c r="CR5" s="1204"/>
      <c r="CS5" s="1204"/>
      <c r="CT5" s="1204"/>
      <c r="CU5" s="1204"/>
      <c r="CV5" s="1204"/>
      <c r="CW5" s="1204"/>
      <c r="CX5" s="1204"/>
      <c r="CY5" s="1204"/>
      <c r="CZ5" s="1204"/>
      <c r="DA5" s="1204"/>
      <c r="DB5" s="1204"/>
      <c r="DC5" s="1204"/>
      <c r="DD5" s="1204"/>
      <c r="DE5" s="1204"/>
    </row>
    <row r="6" spans="1:109" s="241" customFormat="1" ht="13" x14ac:dyDescent="0.2">
      <c r="A6" s="1204"/>
      <c r="B6" s="1204"/>
      <c r="C6" s="1204"/>
      <c r="D6" s="1204"/>
      <c r="E6" s="1204"/>
      <c r="F6" s="1204"/>
      <c r="G6" s="1204"/>
      <c r="H6" s="1204"/>
      <c r="I6" s="1204"/>
      <c r="J6" s="1204"/>
      <c r="K6" s="1204"/>
      <c r="L6" s="1204"/>
      <c r="M6" s="1204"/>
      <c r="N6" s="1204"/>
      <c r="O6" s="1204"/>
      <c r="P6" s="1204"/>
      <c r="Q6" s="1204"/>
      <c r="R6" s="1204"/>
      <c r="S6" s="1204"/>
      <c r="T6" s="1204"/>
      <c r="U6" s="1204"/>
      <c r="V6" s="1204"/>
      <c r="W6" s="1204"/>
      <c r="X6" s="1204"/>
      <c r="Y6" s="1204"/>
      <c r="Z6" s="1204"/>
      <c r="AA6" s="1204"/>
      <c r="AB6" s="1204"/>
      <c r="AC6" s="1204"/>
      <c r="AD6" s="1204"/>
      <c r="AE6" s="1204"/>
      <c r="AF6" s="1204"/>
      <c r="AG6" s="1204"/>
      <c r="AH6" s="1204"/>
      <c r="AI6" s="1204"/>
      <c r="AJ6" s="1204"/>
      <c r="AK6" s="1204"/>
      <c r="AL6" s="1204"/>
      <c r="AM6" s="1204"/>
      <c r="AN6" s="1204"/>
      <c r="AO6" s="1204"/>
      <c r="AP6" s="1204"/>
      <c r="AQ6" s="1204"/>
      <c r="AR6" s="1204"/>
      <c r="AS6" s="1204"/>
      <c r="AT6" s="1204"/>
      <c r="AU6" s="1204"/>
      <c r="AV6" s="1204"/>
      <c r="AW6" s="1204"/>
      <c r="AX6" s="1204"/>
      <c r="AY6" s="1204"/>
      <c r="AZ6" s="1204"/>
      <c r="BA6" s="1204"/>
      <c r="BB6" s="1204"/>
      <c r="BC6" s="1204"/>
      <c r="BD6" s="1204"/>
      <c r="BE6" s="1204"/>
      <c r="BF6" s="1204"/>
      <c r="BG6" s="1204"/>
      <c r="BH6" s="1204"/>
      <c r="BI6" s="1204"/>
      <c r="BJ6" s="1204"/>
      <c r="BK6" s="1204"/>
      <c r="BL6" s="1204"/>
      <c r="BM6" s="1204"/>
      <c r="BN6" s="1204"/>
      <c r="BO6" s="1204"/>
      <c r="BP6" s="1204"/>
      <c r="BQ6" s="1204"/>
      <c r="BR6" s="1204"/>
      <c r="BS6" s="1204"/>
      <c r="BT6" s="1204"/>
      <c r="BU6" s="1204"/>
      <c r="BV6" s="1204"/>
      <c r="BW6" s="1204"/>
      <c r="BX6" s="1204"/>
      <c r="BY6" s="1204"/>
      <c r="BZ6" s="1204"/>
      <c r="CA6" s="1204"/>
      <c r="CB6" s="1204"/>
      <c r="CC6" s="1204"/>
      <c r="CD6" s="1204"/>
      <c r="CE6" s="1204"/>
      <c r="CF6" s="1204"/>
      <c r="CG6" s="1204"/>
      <c r="CH6" s="1204"/>
      <c r="CI6" s="1204"/>
      <c r="CJ6" s="1204"/>
      <c r="CK6" s="1204"/>
      <c r="CL6" s="1204"/>
      <c r="CM6" s="1204"/>
      <c r="CN6" s="1204"/>
      <c r="CO6" s="1204"/>
      <c r="CP6" s="1204"/>
      <c r="CQ6" s="1204"/>
      <c r="CR6" s="1204"/>
      <c r="CS6" s="1204"/>
      <c r="CT6" s="1204"/>
      <c r="CU6" s="1204"/>
      <c r="CV6" s="1204"/>
      <c r="CW6" s="1204"/>
      <c r="CX6" s="1204"/>
      <c r="CY6" s="1204"/>
      <c r="CZ6" s="1204"/>
      <c r="DA6" s="1204"/>
      <c r="DB6" s="1204"/>
      <c r="DC6" s="1204"/>
      <c r="DD6" s="1204"/>
      <c r="DE6" s="1204"/>
    </row>
    <row r="7" spans="1:109" s="241" customFormat="1" ht="13" x14ac:dyDescent="0.2">
      <c r="A7" s="1204"/>
      <c r="B7" s="1204"/>
      <c r="C7" s="1204"/>
      <c r="D7" s="1204"/>
      <c r="E7" s="1204"/>
      <c r="F7" s="1204"/>
      <c r="G7" s="1204"/>
      <c r="H7" s="1204"/>
      <c r="I7" s="1204"/>
      <c r="J7" s="1204"/>
      <c r="K7" s="1204"/>
      <c r="L7" s="1204"/>
      <c r="M7" s="1204"/>
      <c r="N7" s="1204"/>
      <c r="O7" s="1204"/>
      <c r="P7" s="1204"/>
      <c r="Q7" s="1204"/>
      <c r="R7" s="1204"/>
      <c r="S7" s="1204"/>
      <c r="T7" s="1204"/>
      <c r="U7" s="1204"/>
      <c r="V7" s="1204"/>
      <c r="W7" s="1204"/>
      <c r="X7" s="1204"/>
      <c r="Y7" s="1204"/>
      <c r="Z7" s="1204"/>
      <c r="AA7" s="1204"/>
      <c r="AB7" s="1204"/>
      <c r="AC7" s="1204"/>
      <c r="AD7" s="1204"/>
      <c r="AE7" s="1204"/>
      <c r="AF7" s="1204"/>
      <c r="AG7" s="1204"/>
      <c r="AH7" s="1204"/>
      <c r="AI7" s="1204"/>
      <c r="AJ7" s="1204"/>
      <c r="AK7" s="1204"/>
      <c r="AL7" s="1204"/>
      <c r="AM7" s="1204"/>
      <c r="AN7" s="1204"/>
      <c r="AO7" s="1204"/>
      <c r="AP7" s="1204"/>
      <c r="AQ7" s="1204"/>
      <c r="AR7" s="1204"/>
      <c r="AS7" s="1204"/>
      <c r="AT7" s="1204"/>
      <c r="AU7" s="1204"/>
      <c r="AV7" s="1204"/>
      <c r="AW7" s="1204"/>
      <c r="AX7" s="1204"/>
      <c r="AY7" s="1204"/>
      <c r="AZ7" s="1204"/>
      <c r="BA7" s="1204"/>
      <c r="BB7" s="1204"/>
      <c r="BC7" s="1204"/>
      <c r="BD7" s="1204"/>
      <c r="BE7" s="1204"/>
      <c r="BF7" s="1204"/>
      <c r="BG7" s="1204"/>
      <c r="BH7" s="1204"/>
      <c r="BI7" s="1204"/>
      <c r="BJ7" s="1204"/>
      <c r="BK7" s="1204"/>
      <c r="BL7" s="1204"/>
      <c r="BM7" s="1204"/>
      <c r="BN7" s="1204"/>
      <c r="BO7" s="1204"/>
      <c r="BP7" s="1204"/>
      <c r="BQ7" s="1204"/>
      <c r="BR7" s="1204"/>
      <c r="BS7" s="1204"/>
      <c r="BT7" s="1204"/>
      <c r="BU7" s="1204"/>
      <c r="BV7" s="1204"/>
      <c r="BW7" s="1204"/>
      <c r="BX7" s="1204"/>
      <c r="BY7" s="1204"/>
      <c r="BZ7" s="1204"/>
      <c r="CA7" s="1204"/>
      <c r="CB7" s="1204"/>
      <c r="CC7" s="1204"/>
      <c r="CD7" s="1204"/>
      <c r="CE7" s="1204"/>
      <c r="CF7" s="1204"/>
      <c r="CG7" s="1204"/>
      <c r="CH7" s="1204"/>
      <c r="CI7" s="1204"/>
      <c r="CJ7" s="1204"/>
      <c r="CK7" s="1204"/>
      <c r="CL7" s="1204"/>
      <c r="CM7" s="1204"/>
      <c r="CN7" s="1204"/>
      <c r="CO7" s="1204"/>
      <c r="CP7" s="1204"/>
      <c r="CQ7" s="1204"/>
      <c r="CR7" s="1204"/>
      <c r="CS7" s="1204"/>
      <c r="CT7" s="1204"/>
      <c r="CU7" s="1204"/>
      <c r="CV7" s="1204"/>
      <c r="CW7" s="1204"/>
      <c r="CX7" s="1204"/>
      <c r="CY7" s="1204"/>
      <c r="CZ7" s="1204"/>
      <c r="DA7" s="1204"/>
      <c r="DB7" s="1204"/>
      <c r="DC7" s="1204"/>
      <c r="DD7" s="1204"/>
      <c r="DE7" s="1204"/>
    </row>
    <row r="8" spans="1:109" s="241" customFormat="1" ht="13" x14ac:dyDescent="0.2">
      <c r="A8" s="1204"/>
      <c r="B8" s="1204"/>
      <c r="C8" s="1204"/>
      <c r="D8" s="1204"/>
      <c r="E8" s="1204"/>
      <c r="F8" s="1204"/>
      <c r="G8" s="1204"/>
      <c r="H8" s="1204"/>
      <c r="I8" s="1204"/>
      <c r="J8" s="1204"/>
      <c r="K8" s="1204"/>
      <c r="L8" s="1204"/>
      <c r="M8" s="1204"/>
      <c r="N8" s="1204"/>
      <c r="O8" s="1204"/>
      <c r="P8" s="1204"/>
      <c r="Q8" s="1204"/>
      <c r="R8" s="1204"/>
      <c r="S8" s="1204"/>
      <c r="T8" s="1204"/>
      <c r="U8" s="1204"/>
      <c r="V8" s="1204"/>
      <c r="W8" s="1204"/>
      <c r="X8" s="1204"/>
      <c r="Y8" s="1204"/>
      <c r="Z8" s="1204"/>
      <c r="AA8" s="1204"/>
      <c r="AB8" s="1204"/>
      <c r="AC8" s="1204"/>
      <c r="AD8" s="1204"/>
      <c r="AE8" s="1204"/>
      <c r="AF8" s="1204"/>
      <c r="AG8" s="1204"/>
      <c r="AH8" s="1204"/>
      <c r="AI8" s="1204"/>
      <c r="AJ8" s="1204"/>
      <c r="AK8" s="1204"/>
      <c r="AL8" s="1204"/>
      <c r="AM8" s="1204"/>
      <c r="AN8" s="1204"/>
      <c r="AO8" s="1204"/>
      <c r="AP8" s="1204"/>
      <c r="AQ8" s="1204"/>
      <c r="AR8" s="1204"/>
      <c r="AS8" s="1204"/>
      <c r="AT8" s="1204"/>
      <c r="AU8" s="1204"/>
      <c r="AV8" s="1204"/>
      <c r="AW8" s="1204"/>
      <c r="AX8" s="1204"/>
      <c r="AY8" s="1204"/>
      <c r="AZ8" s="1204"/>
      <c r="BA8" s="1204"/>
      <c r="BB8" s="1204"/>
      <c r="BC8" s="1204"/>
      <c r="BD8" s="1204"/>
      <c r="BE8" s="1204"/>
      <c r="BF8" s="1204"/>
      <c r="BG8" s="1204"/>
      <c r="BH8" s="1204"/>
      <c r="BI8" s="1204"/>
      <c r="BJ8" s="1204"/>
      <c r="BK8" s="1204"/>
      <c r="BL8" s="1204"/>
      <c r="BM8" s="1204"/>
      <c r="BN8" s="1204"/>
      <c r="BO8" s="1204"/>
      <c r="BP8" s="1204"/>
      <c r="BQ8" s="1204"/>
      <c r="BR8" s="1204"/>
      <c r="BS8" s="1204"/>
      <c r="BT8" s="1204"/>
      <c r="BU8" s="1204"/>
      <c r="BV8" s="1204"/>
      <c r="BW8" s="1204"/>
      <c r="BX8" s="1204"/>
      <c r="BY8" s="1204"/>
      <c r="BZ8" s="1204"/>
      <c r="CA8" s="1204"/>
      <c r="CB8" s="1204"/>
      <c r="CC8" s="1204"/>
      <c r="CD8" s="1204"/>
      <c r="CE8" s="1204"/>
      <c r="CF8" s="1204"/>
      <c r="CG8" s="1204"/>
      <c r="CH8" s="1204"/>
      <c r="CI8" s="1204"/>
      <c r="CJ8" s="1204"/>
      <c r="CK8" s="1204"/>
      <c r="CL8" s="1204"/>
      <c r="CM8" s="1204"/>
      <c r="CN8" s="1204"/>
      <c r="CO8" s="1204"/>
      <c r="CP8" s="1204"/>
      <c r="CQ8" s="1204"/>
      <c r="CR8" s="1204"/>
      <c r="CS8" s="1204"/>
      <c r="CT8" s="1204"/>
      <c r="CU8" s="1204"/>
      <c r="CV8" s="1204"/>
      <c r="CW8" s="1204"/>
      <c r="CX8" s="1204"/>
      <c r="CY8" s="1204"/>
      <c r="CZ8" s="1204"/>
      <c r="DA8" s="1204"/>
      <c r="DB8" s="1204"/>
      <c r="DC8" s="1204"/>
      <c r="DD8" s="1204"/>
      <c r="DE8" s="1204"/>
    </row>
    <row r="9" spans="1:109" s="241" customFormat="1" ht="13" x14ac:dyDescent="0.2">
      <c r="A9" s="1204"/>
      <c r="B9" s="1204"/>
      <c r="C9" s="1204"/>
      <c r="D9" s="1204"/>
      <c r="E9" s="1204"/>
      <c r="F9" s="1204"/>
      <c r="G9" s="1204"/>
      <c r="H9" s="1204"/>
      <c r="I9" s="1204"/>
      <c r="J9" s="1204"/>
      <c r="K9" s="1204"/>
      <c r="L9" s="1204"/>
      <c r="M9" s="1204"/>
      <c r="N9" s="1204"/>
      <c r="O9" s="1204"/>
      <c r="P9" s="1204"/>
      <c r="Q9" s="1204"/>
      <c r="R9" s="1204"/>
      <c r="S9" s="1204"/>
      <c r="T9" s="1204"/>
      <c r="U9" s="1204"/>
      <c r="V9" s="1204"/>
      <c r="W9" s="1204"/>
      <c r="X9" s="1204"/>
      <c r="Y9" s="1204"/>
      <c r="Z9" s="1204"/>
      <c r="AA9" s="1204"/>
      <c r="AB9" s="1204"/>
      <c r="AC9" s="1204"/>
      <c r="AD9" s="1204"/>
      <c r="AE9" s="1204"/>
      <c r="AF9" s="1204"/>
      <c r="AG9" s="1204"/>
      <c r="AH9" s="1204"/>
      <c r="AI9" s="1204"/>
      <c r="AJ9" s="1204"/>
      <c r="AK9" s="1204"/>
      <c r="AL9" s="1204"/>
      <c r="AM9" s="1204"/>
      <c r="AN9" s="1204"/>
      <c r="AO9" s="1204"/>
      <c r="AP9" s="1204"/>
      <c r="AQ9" s="1204"/>
      <c r="AR9" s="1204"/>
      <c r="AS9" s="1204"/>
      <c r="AT9" s="1204"/>
      <c r="AU9" s="1204"/>
      <c r="AV9" s="1204"/>
      <c r="AW9" s="1204"/>
      <c r="AX9" s="1204"/>
      <c r="AY9" s="1204"/>
      <c r="AZ9" s="1204"/>
      <c r="BA9" s="1204"/>
      <c r="BB9" s="1204"/>
      <c r="BC9" s="1204"/>
      <c r="BD9" s="1204"/>
      <c r="BE9" s="1204"/>
      <c r="BF9" s="1204"/>
      <c r="BG9" s="1204"/>
      <c r="BH9" s="1204"/>
      <c r="BI9" s="1204"/>
      <c r="BJ9" s="1204"/>
      <c r="BK9" s="1204"/>
      <c r="BL9" s="1204"/>
      <c r="BM9" s="1204"/>
      <c r="BN9" s="1204"/>
      <c r="BO9" s="1204"/>
      <c r="BP9" s="1204"/>
      <c r="BQ9" s="1204"/>
      <c r="BR9" s="1204"/>
      <c r="BS9" s="1204"/>
      <c r="BT9" s="1204"/>
      <c r="BU9" s="1204"/>
      <c r="BV9" s="1204"/>
      <c r="BW9" s="1204"/>
      <c r="BX9" s="1204"/>
      <c r="BY9" s="1204"/>
      <c r="BZ9" s="1204"/>
      <c r="CA9" s="1204"/>
      <c r="CB9" s="1204"/>
      <c r="CC9" s="1204"/>
      <c r="CD9" s="1204"/>
      <c r="CE9" s="1204"/>
      <c r="CF9" s="1204"/>
      <c r="CG9" s="1204"/>
      <c r="CH9" s="1204"/>
      <c r="CI9" s="1204"/>
      <c r="CJ9" s="1204"/>
      <c r="CK9" s="1204"/>
      <c r="CL9" s="1204"/>
      <c r="CM9" s="1204"/>
      <c r="CN9" s="1204"/>
      <c r="CO9" s="1204"/>
      <c r="CP9" s="1204"/>
      <c r="CQ9" s="1204"/>
      <c r="CR9" s="1204"/>
      <c r="CS9" s="1204"/>
      <c r="CT9" s="1204"/>
      <c r="CU9" s="1204"/>
      <c r="CV9" s="1204"/>
      <c r="CW9" s="1204"/>
      <c r="CX9" s="1204"/>
      <c r="CY9" s="1204"/>
      <c r="CZ9" s="1204"/>
      <c r="DA9" s="1204"/>
      <c r="DB9" s="1204"/>
      <c r="DC9" s="1204"/>
      <c r="DD9" s="1204"/>
      <c r="DE9" s="1204"/>
    </row>
    <row r="10" spans="1:109" s="241" customFormat="1" ht="13" x14ac:dyDescent="0.2">
      <c r="A10" s="1204"/>
      <c r="B10" s="1204"/>
      <c r="C10" s="1204"/>
      <c r="D10" s="1204"/>
      <c r="E10" s="1204"/>
      <c r="F10" s="1204"/>
      <c r="G10" s="1204"/>
      <c r="H10" s="1204"/>
      <c r="I10" s="1204"/>
      <c r="J10" s="1204"/>
      <c r="K10" s="1204"/>
      <c r="L10" s="1204"/>
      <c r="M10" s="1204"/>
      <c r="N10" s="1204"/>
      <c r="O10" s="1204"/>
      <c r="P10" s="1204"/>
      <c r="Q10" s="1204"/>
      <c r="R10" s="1204"/>
      <c r="S10" s="1204"/>
      <c r="T10" s="1204"/>
      <c r="U10" s="1204"/>
      <c r="V10" s="1204"/>
      <c r="W10" s="1204"/>
      <c r="X10" s="1204"/>
      <c r="Y10" s="1204"/>
      <c r="Z10" s="1204"/>
      <c r="AA10" s="1204"/>
      <c r="AB10" s="1204"/>
      <c r="AC10" s="1204"/>
      <c r="AD10" s="1204"/>
      <c r="AE10" s="1204"/>
      <c r="AF10" s="1204"/>
      <c r="AG10" s="1204"/>
      <c r="AH10" s="1204"/>
      <c r="AI10" s="1204"/>
      <c r="AJ10" s="1204"/>
      <c r="AK10" s="1204"/>
      <c r="AL10" s="1204"/>
      <c r="AM10" s="1204"/>
      <c r="AN10" s="1204"/>
      <c r="AO10" s="1204"/>
      <c r="AP10" s="1204"/>
      <c r="AQ10" s="1204"/>
      <c r="AR10" s="1204"/>
      <c r="AS10" s="1204"/>
      <c r="AT10" s="1204"/>
      <c r="AU10" s="1204"/>
      <c r="AV10" s="1204"/>
      <c r="AW10" s="1204"/>
      <c r="AX10" s="1204"/>
      <c r="AY10" s="1204"/>
      <c r="AZ10" s="1204"/>
      <c r="BA10" s="1204"/>
      <c r="BB10" s="1204"/>
      <c r="BC10" s="1204"/>
      <c r="BD10" s="1204"/>
      <c r="BE10" s="1204"/>
      <c r="BF10" s="1204"/>
      <c r="BG10" s="1204"/>
      <c r="BH10" s="1204"/>
      <c r="BI10" s="1204"/>
      <c r="BJ10" s="1204"/>
      <c r="BK10" s="1204"/>
      <c r="BL10" s="1204"/>
      <c r="BM10" s="1204"/>
      <c r="BN10" s="1204"/>
      <c r="BO10" s="1204"/>
      <c r="BP10" s="1204"/>
      <c r="BQ10" s="1204"/>
      <c r="BR10" s="1204"/>
      <c r="BS10" s="1204"/>
      <c r="BT10" s="1204"/>
      <c r="BU10" s="1204"/>
      <c r="BV10" s="1204"/>
      <c r="BW10" s="1204"/>
      <c r="BX10" s="1204"/>
      <c r="BY10" s="1204"/>
      <c r="BZ10" s="1204"/>
      <c r="CA10" s="1204"/>
      <c r="CB10" s="1204"/>
      <c r="CC10" s="1204"/>
      <c r="CD10" s="1204"/>
      <c r="CE10" s="1204"/>
      <c r="CF10" s="1204"/>
      <c r="CG10" s="1204"/>
      <c r="CH10" s="1204"/>
      <c r="CI10" s="1204"/>
      <c r="CJ10" s="1204"/>
      <c r="CK10" s="1204"/>
      <c r="CL10" s="1204"/>
      <c r="CM10" s="1204"/>
      <c r="CN10" s="1204"/>
      <c r="CO10" s="1204"/>
      <c r="CP10" s="1204"/>
      <c r="CQ10" s="1204"/>
      <c r="CR10" s="1204"/>
      <c r="CS10" s="1204"/>
      <c r="CT10" s="1204"/>
      <c r="CU10" s="1204"/>
      <c r="CV10" s="1204"/>
      <c r="CW10" s="1204"/>
      <c r="CX10" s="1204"/>
      <c r="CY10" s="1204"/>
      <c r="CZ10" s="1204"/>
      <c r="DA10" s="1204"/>
      <c r="DB10" s="1204"/>
      <c r="DC10" s="1204"/>
      <c r="DD10" s="1204"/>
      <c r="DE10" s="1204"/>
    </row>
    <row r="11" spans="1:109" s="241" customFormat="1" ht="13" x14ac:dyDescent="0.2">
      <c r="A11" s="1204"/>
      <c r="B11" s="1204"/>
      <c r="C11" s="1204"/>
      <c r="D11" s="1204"/>
      <c r="E11" s="1204"/>
      <c r="F11" s="1204"/>
      <c r="G11" s="1204"/>
      <c r="H11" s="1204"/>
      <c r="I11" s="1204"/>
      <c r="J11" s="1204"/>
      <c r="K11" s="1204"/>
      <c r="L11" s="1204"/>
      <c r="M11" s="1204"/>
      <c r="N11" s="1204"/>
      <c r="O11" s="1204"/>
      <c r="P11" s="1204"/>
      <c r="Q11" s="1204"/>
      <c r="R11" s="1204"/>
      <c r="S11" s="1204"/>
      <c r="T11" s="1204"/>
      <c r="U11" s="1204"/>
      <c r="V11" s="1204"/>
      <c r="W11" s="1204"/>
      <c r="X11" s="1204"/>
      <c r="Y11" s="1204"/>
      <c r="Z11" s="1204"/>
      <c r="AA11" s="1204"/>
      <c r="AB11" s="1204"/>
      <c r="AC11" s="1204"/>
      <c r="AD11" s="1204"/>
      <c r="AE11" s="1204"/>
      <c r="AF11" s="1204"/>
      <c r="AG11" s="1204"/>
      <c r="AH11" s="1204"/>
      <c r="AI11" s="1204"/>
      <c r="AJ11" s="1204"/>
      <c r="AK11" s="1204"/>
      <c r="AL11" s="1204"/>
      <c r="AM11" s="1204"/>
      <c r="AN11" s="1204"/>
      <c r="AO11" s="1204"/>
      <c r="AP11" s="1204"/>
      <c r="AQ11" s="1204"/>
      <c r="AR11" s="1204"/>
      <c r="AS11" s="1204"/>
      <c r="AT11" s="1204"/>
      <c r="AU11" s="1204"/>
      <c r="AV11" s="1204"/>
      <c r="AW11" s="1204"/>
      <c r="AX11" s="1204"/>
      <c r="AY11" s="1204"/>
      <c r="AZ11" s="1204"/>
      <c r="BA11" s="1204"/>
      <c r="BB11" s="1204"/>
      <c r="BC11" s="1204"/>
      <c r="BD11" s="1204"/>
      <c r="BE11" s="1204"/>
      <c r="BF11" s="1204"/>
      <c r="BG11" s="1204"/>
      <c r="BH11" s="1204"/>
      <c r="BI11" s="1204"/>
      <c r="BJ11" s="1204"/>
      <c r="BK11" s="1204"/>
      <c r="BL11" s="1204"/>
      <c r="BM11" s="1204"/>
      <c r="BN11" s="1204"/>
      <c r="BO11" s="1204"/>
      <c r="BP11" s="1204"/>
      <c r="BQ11" s="1204"/>
      <c r="BR11" s="1204"/>
      <c r="BS11" s="1204"/>
      <c r="BT11" s="1204"/>
      <c r="BU11" s="1204"/>
      <c r="BV11" s="1204"/>
      <c r="BW11" s="1204"/>
      <c r="BX11" s="1204"/>
      <c r="BY11" s="1204"/>
      <c r="BZ11" s="1204"/>
      <c r="CA11" s="1204"/>
      <c r="CB11" s="1204"/>
      <c r="CC11" s="1204"/>
      <c r="CD11" s="1204"/>
      <c r="CE11" s="1204"/>
      <c r="CF11" s="1204"/>
      <c r="CG11" s="1204"/>
      <c r="CH11" s="1204"/>
      <c r="CI11" s="1204"/>
      <c r="CJ11" s="1204"/>
      <c r="CK11" s="1204"/>
      <c r="CL11" s="1204"/>
      <c r="CM11" s="1204"/>
      <c r="CN11" s="1204"/>
      <c r="CO11" s="1204"/>
      <c r="CP11" s="1204"/>
      <c r="CQ11" s="1204"/>
      <c r="CR11" s="1204"/>
      <c r="CS11" s="1204"/>
      <c r="CT11" s="1204"/>
      <c r="CU11" s="1204"/>
      <c r="CV11" s="1204"/>
      <c r="CW11" s="1204"/>
      <c r="CX11" s="1204"/>
      <c r="CY11" s="1204"/>
      <c r="CZ11" s="1204"/>
      <c r="DA11" s="1204"/>
      <c r="DB11" s="1204"/>
      <c r="DC11" s="1204"/>
      <c r="DD11" s="1204"/>
      <c r="DE11" s="1204"/>
    </row>
    <row r="12" spans="1:109" s="241" customFormat="1" ht="13" x14ac:dyDescent="0.2">
      <c r="A12" s="1204"/>
      <c r="B12" s="1204"/>
      <c r="C12" s="1204"/>
      <c r="D12" s="1204"/>
      <c r="E12" s="1204"/>
      <c r="F12" s="1204"/>
      <c r="G12" s="1204"/>
      <c r="H12" s="1204"/>
      <c r="I12" s="1204"/>
      <c r="J12" s="1204"/>
      <c r="K12" s="1204"/>
      <c r="L12" s="1204"/>
      <c r="M12" s="1204"/>
      <c r="N12" s="1204"/>
      <c r="O12" s="1204"/>
      <c r="P12" s="1204"/>
      <c r="Q12" s="1204"/>
      <c r="R12" s="1204"/>
      <c r="S12" s="1204"/>
      <c r="T12" s="1204"/>
      <c r="U12" s="1204"/>
      <c r="V12" s="1204"/>
      <c r="W12" s="1204"/>
      <c r="X12" s="1204"/>
      <c r="Y12" s="1204"/>
      <c r="Z12" s="1204"/>
      <c r="AA12" s="1204"/>
      <c r="AB12" s="1204"/>
      <c r="AC12" s="1204"/>
      <c r="AD12" s="1204"/>
      <c r="AE12" s="1204"/>
      <c r="AF12" s="1204"/>
      <c r="AG12" s="1204"/>
      <c r="AH12" s="1204"/>
      <c r="AI12" s="1204"/>
      <c r="AJ12" s="1204"/>
      <c r="AK12" s="1204"/>
      <c r="AL12" s="1204"/>
      <c r="AM12" s="1204"/>
      <c r="AN12" s="1204"/>
      <c r="AO12" s="1204"/>
      <c r="AP12" s="1204"/>
      <c r="AQ12" s="1204"/>
      <c r="AR12" s="1204"/>
      <c r="AS12" s="1204"/>
      <c r="AT12" s="1204"/>
      <c r="AU12" s="1204"/>
      <c r="AV12" s="1204"/>
      <c r="AW12" s="1204"/>
      <c r="AX12" s="1204"/>
      <c r="AY12" s="1204"/>
      <c r="AZ12" s="1204"/>
      <c r="BA12" s="1204"/>
      <c r="BB12" s="1204"/>
      <c r="BC12" s="1204"/>
      <c r="BD12" s="1204"/>
      <c r="BE12" s="1204"/>
      <c r="BF12" s="1204"/>
      <c r="BG12" s="1204"/>
      <c r="BH12" s="1204"/>
      <c r="BI12" s="1204"/>
      <c r="BJ12" s="1204"/>
      <c r="BK12" s="1204"/>
      <c r="BL12" s="1204"/>
      <c r="BM12" s="1204"/>
      <c r="BN12" s="1204"/>
      <c r="BO12" s="1204"/>
      <c r="BP12" s="1204"/>
      <c r="BQ12" s="1204"/>
      <c r="BR12" s="1204"/>
      <c r="BS12" s="1204"/>
      <c r="BT12" s="1204"/>
      <c r="BU12" s="1204"/>
      <c r="BV12" s="1204"/>
      <c r="BW12" s="1204"/>
      <c r="BX12" s="1204"/>
      <c r="BY12" s="1204"/>
      <c r="BZ12" s="1204"/>
      <c r="CA12" s="1204"/>
      <c r="CB12" s="1204"/>
      <c r="CC12" s="1204"/>
      <c r="CD12" s="1204"/>
      <c r="CE12" s="1204"/>
      <c r="CF12" s="1204"/>
      <c r="CG12" s="1204"/>
      <c r="CH12" s="1204"/>
      <c r="CI12" s="1204"/>
      <c r="CJ12" s="1204"/>
      <c r="CK12" s="1204"/>
      <c r="CL12" s="1204"/>
      <c r="CM12" s="1204"/>
      <c r="CN12" s="1204"/>
      <c r="CO12" s="1204"/>
      <c r="CP12" s="1204"/>
      <c r="CQ12" s="1204"/>
      <c r="CR12" s="1204"/>
      <c r="CS12" s="1204"/>
      <c r="CT12" s="1204"/>
      <c r="CU12" s="1204"/>
      <c r="CV12" s="1204"/>
      <c r="CW12" s="1204"/>
      <c r="CX12" s="1204"/>
      <c r="CY12" s="1204"/>
      <c r="CZ12" s="1204"/>
      <c r="DA12" s="1204"/>
      <c r="DB12" s="1204"/>
      <c r="DC12" s="1204"/>
      <c r="DD12" s="1204"/>
      <c r="DE12" s="1204"/>
    </row>
    <row r="13" spans="1:109" s="241" customFormat="1" ht="13" x14ac:dyDescent="0.2">
      <c r="A13" s="1204"/>
      <c r="B13" s="1204"/>
      <c r="C13" s="1204"/>
      <c r="D13" s="1204"/>
      <c r="E13" s="1204"/>
      <c r="F13" s="1204"/>
      <c r="G13" s="1204"/>
      <c r="H13" s="1204"/>
      <c r="I13" s="1204"/>
      <c r="J13" s="1204"/>
      <c r="K13" s="1204"/>
      <c r="L13" s="1204"/>
      <c r="M13" s="1204"/>
      <c r="N13" s="1204"/>
      <c r="O13" s="1204"/>
      <c r="P13" s="1204"/>
      <c r="Q13" s="1204"/>
      <c r="R13" s="1204"/>
      <c r="S13" s="1204"/>
      <c r="T13" s="1204"/>
      <c r="U13" s="1204"/>
      <c r="V13" s="1204"/>
      <c r="W13" s="1204"/>
      <c r="X13" s="1204"/>
      <c r="Y13" s="1204"/>
      <c r="Z13" s="1204"/>
      <c r="AA13" s="1204"/>
      <c r="AB13" s="1204"/>
      <c r="AC13" s="1204"/>
      <c r="AD13" s="1204"/>
      <c r="AE13" s="1204"/>
      <c r="AF13" s="1204"/>
      <c r="AG13" s="1204"/>
      <c r="AH13" s="1204"/>
      <c r="AI13" s="1204"/>
      <c r="AJ13" s="1204"/>
      <c r="AK13" s="1204"/>
      <c r="AL13" s="1204"/>
      <c r="AM13" s="1204"/>
      <c r="AN13" s="1204"/>
      <c r="AO13" s="1204"/>
      <c r="AP13" s="1204"/>
      <c r="AQ13" s="1204"/>
      <c r="AR13" s="1204"/>
      <c r="AS13" s="1204"/>
      <c r="AT13" s="1204"/>
      <c r="AU13" s="1204"/>
      <c r="AV13" s="1204"/>
      <c r="AW13" s="1204"/>
      <c r="AX13" s="1204"/>
      <c r="AY13" s="1204"/>
      <c r="AZ13" s="1204"/>
      <c r="BA13" s="1204"/>
      <c r="BB13" s="1204"/>
      <c r="BC13" s="1204"/>
      <c r="BD13" s="1204"/>
      <c r="BE13" s="1204"/>
      <c r="BF13" s="1204"/>
      <c r="BG13" s="1204"/>
      <c r="BH13" s="1204"/>
      <c r="BI13" s="1204"/>
      <c r="BJ13" s="1204"/>
      <c r="BK13" s="1204"/>
      <c r="BL13" s="1204"/>
      <c r="BM13" s="1204"/>
      <c r="BN13" s="1204"/>
      <c r="BO13" s="1204"/>
      <c r="BP13" s="1204"/>
      <c r="BQ13" s="1204"/>
      <c r="BR13" s="1204"/>
      <c r="BS13" s="1204"/>
      <c r="BT13" s="1204"/>
      <c r="BU13" s="1204"/>
      <c r="BV13" s="1204"/>
      <c r="BW13" s="1204"/>
      <c r="BX13" s="1204"/>
      <c r="BY13" s="1204"/>
      <c r="BZ13" s="1204"/>
      <c r="CA13" s="1204"/>
      <c r="CB13" s="1204"/>
      <c r="CC13" s="1204"/>
      <c r="CD13" s="1204"/>
      <c r="CE13" s="1204"/>
      <c r="CF13" s="1204"/>
      <c r="CG13" s="1204"/>
      <c r="CH13" s="1204"/>
      <c r="CI13" s="1204"/>
      <c r="CJ13" s="1204"/>
      <c r="CK13" s="1204"/>
      <c r="CL13" s="1204"/>
      <c r="CM13" s="1204"/>
      <c r="CN13" s="1204"/>
      <c r="CO13" s="1204"/>
      <c r="CP13" s="1204"/>
      <c r="CQ13" s="1204"/>
      <c r="CR13" s="1204"/>
      <c r="CS13" s="1204"/>
      <c r="CT13" s="1204"/>
      <c r="CU13" s="1204"/>
      <c r="CV13" s="1204"/>
      <c r="CW13" s="1204"/>
      <c r="CX13" s="1204"/>
      <c r="CY13" s="1204"/>
      <c r="CZ13" s="1204"/>
      <c r="DA13" s="1204"/>
      <c r="DB13" s="1204"/>
      <c r="DC13" s="1204"/>
      <c r="DD13" s="1204"/>
      <c r="DE13" s="1204"/>
    </row>
    <row r="14" spans="1:109" s="241" customFormat="1" ht="13" x14ac:dyDescent="0.2">
      <c r="A14" s="1204"/>
      <c r="B14" s="1204"/>
      <c r="C14" s="1204"/>
      <c r="D14" s="1204"/>
      <c r="E14" s="1204"/>
      <c r="F14" s="1204"/>
      <c r="G14" s="1204"/>
      <c r="H14" s="1204"/>
      <c r="I14" s="1204"/>
      <c r="J14" s="1204"/>
      <c r="K14" s="1204"/>
      <c r="L14" s="1204"/>
      <c r="M14" s="1204"/>
      <c r="N14" s="1204"/>
      <c r="O14" s="1204"/>
      <c r="P14" s="1204"/>
      <c r="Q14" s="1204"/>
      <c r="R14" s="1204"/>
      <c r="S14" s="1204"/>
      <c r="T14" s="1204"/>
      <c r="U14" s="1204"/>
      <c r="V14" s="1204"/>
      <c r="W14" s="1204"/>
      <c r="X14" s="1204"/>
      <c r="Y14" s="1204"/>
      <c r="Z14" s="1204"/>
      <c r="AA14" s="1204"/>
      <c r="AB14" s="1204"/>
      <c r="AC14" s="1204"/>
      <c r="AD14" s="1204"/>
      <c r="AE14" s="1204"/>
      <c r="AF14" s="1204"/>
      <c r="AG14" s="1204"/>
      <c r="AH14" s="1204"/>
      <c r="AI14" s="1204"/>
      <c r="AJ14" s="1204"/>
      <c r="AK14" s="1204"/>
      <c r="AL14" s="1204"/>
      <c r="AM14" s="1204"/>
      <c r="AN14" s="1204"/>
      <c r="AO14" s="1204"/>
      <c r="AP14" s="1204"/>
      <c r="AQ14" s="1204"/>
      <c r="AR14" s="1204"/>
      <c r="AS14" s="1204"/>
      <c r="AT14" s="1204"/>
      <c r="AU14" s="1204"/>
      <c r="AV14" s="1204"/>
      <c r="AW14" s="1204"/>
      <c r="AX14" s="1204"/>
      <c r="AY14" s="1204"/>
      <c r="AZ14" s="1204"/>
      <c r="BA14" s="1204"/>
      <c r="BB14" s="1204"/>
      <c r="BC14" s="1204"/>
      <c r="BD14" s="1204"/>
      <c r="BE14" s="1204"/>
      <c r="BF14" s="1204"/>
      <c r="BG14" s="1204"/>
      <c r="BH14" s="1204"/>
      <c r="BI14" s="1204"/>
      <c r="BJ14" s="1204"/>
      <c r="BK14" s="1204"/>
      <c r="BL14" s="1204"/>
      <c r="BM14" s="1204"/>
      <c r="BN14" s="1204"/>
      <c r="BO14" s="1204"/>
      <c r="BP14" s="1204"/>
      <c r="BQ14" s="1204"/>
      <c r="BR14" s="1204"/>
      <c r="BS14" s="1204"/>
      <c r="BT14" s="1204"/>
      <c r="BU14" s="1204"/>
      <c r="BV14" s="1204"/>
      <c r="BW14" s="1204"/>
      <c r="BX14" s="1204"/>
      <c r="BY14" s="1204"/>
      <c r="BZ14" s="1204"/>
      <c r="CA14" s="1204"/>
      <c r="CB14" s="1204"/>
      <c r="CC14" s="1204"/>
      <c r="CD14" s="1204"/>
      <c r="CE14" s="1204"/>
      <c r="CF14" s="1204"/>
      <c r="CG14" s="1204"/>
      <c r="CH14" s="1204"/>
      <c r="CI14" s="1204"/>
      <c r="CJ14" s="1204"/>
      <c r="CK14" s="1204"/>
      <c r="CL14" s="1204"/>
      <c r="CM14" s="1204"/>
      <c r="CN14" s="1204"/>
      <c r="CO14" s="1204"/>
      <c r="CP14" s="1204"/>
      <c r="CQ14" s="1204"/>
      <c r="CR14" s="1204"/>
      <c r="CS14" s="1204"/>
      <c r="CT14" s="1204"/>
      <c r="CU14" s="1204"/>
      <c r="CV14" s="1204"/>
      <c r="CW14" s="1204"/>
      <c r="CX14" s="1204"/>
      <c r="CY14" s="1204"/>
      <c r="CZ14" s="1204"/>
      <c r="DA14" s="1204"/>
      <c r="DB14" s="1204"/>
      <c r="DC14" s="1204"/>
      <c r="DD14" s="1204"/>
      <c r="DE14" s="1204"/>
    </row>
    <row r="15" spans="1:109" s="241" customFormat="1" ht="13" x14ac:dyDescent="0.2">
      <c r="A15" s="243"/>
      <c r="B15" s="1204"/>
      <c r="C15" s="1204"/>
      <c r="D15" s="1204"/>
      <c r="E15" s="1204"/>
      <c r="F15" s="1204"/>
      <c r="G15" s="1204"/>
      <c r="H15" s="1204"/>
      <c r="I15" s="1204"/>
      <c r="J15" s="1204"/>
      <c r="K15" s="1204"/>
      <c r="L15" s="1204"/>
      <c r="M15" s="1204"/>
      <c r="N15" s="1204"/>
      <c r="O15" s="1204"/>
      <c r="P15" s="1204"/>
      <c r="Q15" s="1204"/>
      <c r="R15" s="1204"/>
      <c r="S15" s="1204"/>
      <c r="T15" s="1204"/>
      <c r="U15" s="1204"/>
      <c r="V15" s="1204"/>
      <c r="W15" s="1204"/>
      <c r="X15" s="1204"/>
      <c r="Y15" s="1204"/>
      <c r="Z15" s="1204"/>
      <c r="AA15" s="1204"/>
      <c r="AB15" s="1204"/>
      <c r="AC15" s="1204"/>
      <c r="AD15" s="1204"/>
      <c r="AE15" s="1204"/>
      <c r="AF15" s="1204"/>
      <c r="AG15" s="1204"/>
      <c r="AH15" s="1204"/>
      <c r="AI15" s="1204"/>
      <c r="AJ15" s="1204"/>
      <c r="AK15" s="1204"/>
      <c r="AL15" s="1204"/>
      <c r="AM15" s="1204"/>
      <c r="AN15" s="1204"/>
      <c r="AO15" s="1204"/>
      <c r="AP15" s="1204"/>
      <c r="AQ15" s="1204"/>
      <c r="AR15" s="1204"/>
      <c r="AS15" s="1204"/>
      <c r="AT15" s="1204"/>
      <c r="AU15" s="1204"/>
      <c r="AV15" s="1204"/>
      <c r="AW15" s="1204"/>
      <c r="AX15" s="1204"/>
      <c r="AY15" s="1204"/>
      <c r="AZ15" s="1204"/>
      <c r="BA15" s="1204"/>
      <c r="BB15" s="1204"/>
      <c r="BC15" s="1204"/>
      <c r="BD15" s="1204"/>
      <c r="BE15" s="1204"/>
      <c r="BF15" s="1204"/>
      <c r="BG15" s="1204"/>
      <c r="BH15" s="1204"/>
      <c r="BI15" s="1204"/>
      <c r="BJ15" s="1204"/>
      <c r="BK15" s="1204"/>
      <c r="BL15" s="1204"/>
      <c r="BM15" s="1204"/>
      <c r="BN15" s="1204"/>
      <c r="BO15" s="1204"/>
      <c r="BP15" s="1204"/>
      <c r="BQ15" s="1204"/>
      <c r="BR15" s="1204"/>
      <c r="BS15" s="1204"/>
      <c r="BT15" s="1204"/>
      <c r="BU15" s="1204"/>
      <c r="BV15" s="1204"/>
      <c r="BW15" s="1204"/>
      <c r="BX15" s="1204"/>
      <c r="BY15" s="1204"/>
      <c r="BZ15" s="1204"/>
      <c r="CA15" s="1204"/>
      <c r="CB15" s="1204"/>
      <c r="CC15" s="1204"/>
      <c r="CD15" s="1204"/>
      <c r="CE15" s="1204"/>
      <c r="CF15" s="1204"/>
      <c r="CG15" s="1204"/>
      <c r="CH15" s="1204"/>
      <c r="CI15" s="1204"/>
      <c r="CJ15" s="1204"/>
      <c r="CK15" s="1204"/>
      <c r="CL15" s="1204"/>
      <c r="CM15" s="1204"/>
      <c r="CN15" s="1204"/>
      <c r="CO15" s="1204"/>
      <c r="CP15" s="1204"/>
      <c r="CQ15" s="1204"/>
      <c r="CR15" s="1204"/>
      <c r="CS15" s="1204"/>
      <c r="CT15" s="1204"/>
      <c r="CU15" s="1204"/>
      <c r="CV15" s="1204"/>
      <c r="CW15" s="1204"/>
      <c r="CX15" s="1204"/>
      <c r="CY15" s="1204"/>
      <c r="CZ15" s="1204"/>
      <c r="DA15" s="1204"/>
      <c r="DB15" s="1204"/>
      <c r="DC15" s="1204"/>
      <c r="DD15" s="1204"/>
      <c r="DE15" s="1204"/>
    </row>
    <row r="16" spans="1:109" s="241" customFormat="1" ht="13" x14ac:dyDescent="0.2">
      <c r="A16" s="243"/>
      <c r="B16" s="1204"/>
      <c r="C16" s="1204"/>
      <c r="D16" s="1204"/>
      <c r="E16" s="1204"/>
      <c r="F16" s="1204"/>
      <c r="G16" s="1204"/>
      <c r="H16" s="1204"/>
      <c r="I16" s="1204"/>
      <c r="J16" s="1204"/>
      <c r="K16" s="1204"/>
      <c r="L16" s="1204"/>
      <c r="M16" s="1204"/>
      <c r="N16" s="1204"/>
      <c r="O16" s="1204"/>
      <c r="P16" s="1204"/>
      <c r="Q16" s="1204"/>
      <c r="R16" s="1204"/>
      <c r="S16" s="1204"/>
      <c r="T16" s="1204"/>
      <c r="U16" s="1204"/>
      <c r="V16" s="1204"/>
      <c r="W16" s="1204"/>
      <c r="X16" s="1204"/>
      <c r="Y16" s="1204"/>
      <c r="Z16" s="1204"/>
      <c r="AA16" s="1204"/>
      <c r="AB16" s="1204"/>
      <c r="AC16" s="1204"/>
      <c r="AD16" s="1204"/>
      <c r="AE16" s="1204"/>
      <c r="AF16" s="1204"/>
      <c r="AG16" s="1204"/>
      <c r="AH16" s="1204"/>
      <c r="AI16" s="1204"/>
      <c r="AJ16" s="1204"/>
      <c r="AK16" s="1204"/>
      <c r="AL16" s="1204"/>
      <c r="AM16" s="1204"/>
      <c r="AN16" s="1204"/>
      <c r="AO16" s="1204"/>
      <c r="AP16" s="1204"/>
      <c r="AQ16" s="1204"/>
      <c r="AR16" s="1204"/>
      <c r="AS16" s="1204"/>
      <c r="AT16" s="1204"/>
      <c r="AU16" s="1204"/>
      <c r="AV16" s="1204"/>
      <c r="AW16" s="1204"/>
      <c r="AX16" s="1204"/>
      <c r="AY16" s="1204"/>
      <c r="AZ16" s="1204"/>
      <c r="BA16" s="1204"/>
      <c r="BB16" s="1204"/>
      <c r="BC16" s="1204"/>
      <c r="BD16" s="1204"/>
      <c r="BE16" s="1204"/>
      <c r="BF16" s="1204"/>
      <c r="BG16" s="1204"/>
      <c r="BH16" s="1204"/>
      <c r="BI16" s="1204"/>
      <c r="BJ16" s="1204"/>
      <c r="BK16" s="1204"/>
      <c r="BL16" s="1204"/>
      <c r="BM16" s="1204"/>
      <c r="BN16" s="1204"/>
      <c r="BO16" s="1204"/>
      <c r="BP16" s="1204"/>
      <c r="BQ16" s="1204"/>
      <c r="BR16" s="1204"/>
      <c r="BS16" s="1204"/>
      <c r="BT16" s="1204"/>
      <c r="BU16" s="1204"/>
      <c r="BV16" s="1204"/>
      <c r="BW16" s="1204"/>
      <c r="BX16" s="1204"/>
      <c r="BY16" s="1204"/>
      <c r="BZ16" s="1204"/>
      <c r="CA16" s="1204"/>
      <c r="CB16" s="1204"/>
      <c r="CC16" s="1204"/>
      <c r="CD16" s="1204"/>
      <c r="CE16" s="1204"/>
      <c r="CF16" s="1204"/>
      <c r="CG16" s="1204"/>
      <c r="CH16" s="1204"/>
      <c r="CI16" s="1204"/>
      <c r="CJ16" s="1204"/>
      <c r="CK16" s="1204"/>
      <c r="CL16" s="1204"/>
      <c r="CM16" s="1204"/>
      <c r="CN16" s="1204"/>
      <c r="CO16" s="1204"/>
      <c r="CP16" s="1204"/>
      <c r="CQ16" s="1204"/>
      <c r="CR16" s="1204"/>
      <c r="CS16" s="1204"/>
      <c r="CT16" s="1204"/>
      <c r="CU16" s="1204"/>
      <c r="CV16" s="1204"/>
      <c r="CW16" s="1204"/>
      <c r="CX16" s="1204"/>
      <c r="CY16" s="1204"/>
      <c r="CZ16" s="1204"/>
      <c r="DA16" s="1204"/>
      <c r="DB16" s="1204"/>
      <c r="DC16" s="1204"/>
      <c r="DD16" s="1204"/>
      <c r="DE16" s="1204"/>
    </row>
    <row r="17" spans="1:109" s="241" customFormat="1" ht="13" x14ac:dyDescent="0.2">
      <c r="A17" s="243"/>
      <c r="B17" s="1204"/>
      <c r="C17" s="1204"/>
      <c r="D17" s="1204"/>
      <c r="E17" s="1204"/>
      <c r="F17" s="1204"/>
      <c r="G17" s="1204"/>
      <c r="H17" s="1204"/>
      <c r="I17" s="1204"/>
      <c r="J17" s="1204"/>
      <c r="K17" s="1204"/>
      <c r="L17" s="1204"/>
      <c r="M17" s="1204"/>
      <c r="N17" s="1204"/>
      <c r="O17" s="1204"/>
      <c r="P17" s="1204"/>
      <c r="Q17" s="1204"/>
      <c r="R17" s="1204"/>
      <c r="S17" s="1204"/>
      <c r="T17" s="1204"/>
      <c r="U17" s="1204"/>
      <c r="V17" s="1204"/>
      <c r="W17" s="1204"/>
      <c r="X17" s="1204"/>
      <c r="Y17" s="1204"/>
      <c r="Z17" s="1204"/>
      <c r="AA17" s="1204"/>
      <c r="AB17" s="1204"/>
      <c r="AC17" s="1204"/>
      <c r="AD17" s="1204"/>
      <c r="AE17" s="1204"/>
      <c r="AF17" s="1204"/>
      <c r="AG17" s="1204"/>
      <c r="AH17" s="1204"/>
      <c r="AI17" s="1204"/>
      <c r="AJ17" s="1204"/>
      <c r="AK17" s="1204"/>
      <c r="AL17" s="1204"/>
      <c r="AM17" s="1204"/>
      <c r="AN17" s="1204"/>
      <c r="AO17" s="1204"/>
      <c r="AP17" s="1204"/>
      <c r="AQ17" s="1204"/>
      <c r="AR17" s="1204"/>
      <c r="AS17" s="1204"/>
      <c r="AT17" s="1204"/>
      <c r="AU17" s="1204"/>
      <c r="AV17" s="1204"/>
      <c r="AW17" s="1204"/>
      <c r="AX17" s="1204"/>
      <c r="AY17" s="1204"/>
      <c r="AZ17" s="1204"/>
      <c r="BA17" s="1204"/>
      <c r="BB17" s="1204"/>
      <c r="BC17" s="1204"/>
      <c r="BD17" s="1204"/>
      <c r="BE17" s="1204"/>
      <c r="BF17" s="1204"/>
      <c r="BG17" s="1204"/>
      <c r="BH17" s="1204"/>
      <c r="BI17" s="1204"/>
      <c r="BJ17" s="1204"/>
      <c r="BK17" s="1204"/>
      <c r="BL17" s="1204"/>
      <c r="BM17" s="1204"/>
      <c r="BN17" s="1204"/>
      <c r="BO17" s="1204"/>
      <c r="BP17" s="1204"/>
      <c r="BQ17" s="1204"/>
      <c r="BR17" s="1204"/>
      <c r="BS17" s="1204"/>
      <c r="BT17" s="1204"/>
      <c r="BU17" s="1204"/>
      <c r="BV17" s="1204"/>
      <c r="BW17" s="1204"/>
      <c r="BX17" s="1204"/>
      <c r="BY17" s="1204"/>
      <c r="BZ17" s="1204"/>
      <c r="CA17" s="1204"/>
      <c r="CB17" s="1204"/>
      <c r="CC17" s="1204"/>
      <c r="CD17" s="1204"/>
      <c r="CE17" s="1204"/>
      <c r="CF17" s="1204"/>
      <c r="CG17" s="1204"/>
      <c r="CH17" s="1204"/>
      <c r="CI17" s="1204"/>
      <c r="CJ17" s="1204"/>
      <c r="CK17" s="1204"/>
      <c r="CL17" s="1204"/>
      <c r="CM17" s="1204"/>
      <c r="CN17" s="1204"/>
      <c r="CO17" s="1204"/>
      <c r="CP17" s="1204"/>
      <c r="CQ17" s="1204"/>
      <c r="CR17" s="1204"/>
      <c r="CS17" s="1204"/>
      <c r="CT17" s="1204"/>
      <c r="CU17" s="1204"/>
      <c r="CV17" s="1204"/>
      <c r="CW17" s="1204"/>
      <c r="CX17" s="1204"/>
      <c r="CY17" s="1204"/>
      <c r="CZ17" s="1204"/>
      <c r="DA17" s="1204"/>
      <c r="DB17" s="1204"/>
      <c r="DC17" s="1204"/>
      <c r="DD17" s="1204"/>
      <c r="DE17" s="1204"/>
    </row>
    <row r="18" spans="1:109" s="241" customFormat="1" ht="13" x14ac:dyDescent="0.2">
      <c r="A18" s="243"/>
      <c r="B18" s="1204"/>
      <c r="C18" s="1204"/>
      <c r="D18" s="1204"/>
      <c r="E18" s="1204"/>
      <c r="F18" s="1204"/>
      <c r="G18" s="1204"/>
      <c r="H18" s="1204"/>
      <c r="I18" s="1204"/>
      <c r="J18" s="1204"/>
      <c r="K18" s="1204"/>
      <c r="L18" s="1204"/>
      <c r="M18" s="1204"/>
      <c r="N18" s="1204"/>
      <c r="O18" s="1204"/>
      <c r="P18" s="1204"/>
      <c r="Q18" s="1204"/>
      <c r="R18" s="1204"/>
      <c r="S18" s="1204"/>
      <c r="T18" s="1204"/>
      <c r="U18" s="1204"/>
      <c r="V18" s="1204"/>
      <c r="W18" s="1204"/>
      <c r="X18" s="1204"/>
      <c r="Y18" s="1204"/>
      <c r="Z18" s="1204"/>
      <c r="AA18" s="1204"/>
      <c r="AB18" s="1204"/>
      <c r="AC18" s="1204"/>
      <c r="AD18" s="1204"/>
      <c r="AE18" s="1204"/>
      <c r="AF18" s="1204"/>
      <c r="AG18" s="1204"/>
      <c r="AH18" s="1204"/>
      <c r="AI18" s="1204"/>
      <c r="AJ18" s="1204"/>
      <c r="AK18" s="1204"/>
      <c r="AL18" s="1204"/>
      <c r="AM18" s="1204"/>
      <c r="AN18" s="1204"/>
      <c r="AO18" s="1204"/>
      <c r="AP18" s="1204"/>
      <c r="AQ18" s="1204"/>
      <c r="AR18" s="1204"/>
      <c r="AS18" s="1204"/>
      <c r="AT18" s="1204"/>
      <c r="AU18" s="1204"/>
      <c r="AV18" s="1204"/>
      <c r="AW18" s="1204"/>
      <c r="AX18" s="1204"/>
      <c r="AY18" s="1204"/>
      <c r="AZ18" s="1204"/>
      <c r="BA18" s="1204"/>
      <c r="BB18" s="1204"/>
      <c r="BC18" s="1204"/>
      <c r="BD18" s="1204"/>
      <c r="BE18" s="1204"/>
      <c r="BF18" s="1204"/>
      <c r="BG18" s="1204"/>
      <c r="BH18" s="1204"/>
      <c r="BI18" s="1204"/>
      <c r="BJ18" s="1204"/>
      <c r="BK18" s="1204"/>
      <c r="BL18" s="1204"/>
      <c r="BM18" s="1204"/>
      <c r="BN18" s="1204"/>
      <c r="BO18" s="1204"/>
      <c r="BP18" s="1204"/>
      <c r="BQ18" s="1204"/>
      <c r="BR18" s="1204"/>
      <c r="BS18" s="1204"/>
      <c r="BT18" s="1204"/>
      <c r="BU18" s="1204"/>
      <c r="BV18" s="1204"/>
      <c r="BW18" s="1204"/>
      <c r="BX18" s="1204"/>
      <c r="BY18" s="1204"/>
      <c r="BZ18" s="1204"/>
      <c r="CA18" s="1204"/>
      <c r="CB18" s="1204"/>
      <c r="CC18" s="1204"/>
      <c r="CD18" s="1204"/>
      <c r="CE18" s="1204"/>
      <c r="CF18" s="1204"/>
      <c r="CG18" s="1204"/>
      <c r="CH18" s="1204"/>
      <c r="CI18" s="1204"/>
      <c r="CJ18" s="1204"/>
      <c r="CK18" s="1204"/>
      <c r="CL18" s="1204"/>
      <c r="CM18" s="1204"/>
      <c r="CN18" s="1204"/>
      <c r="CO18" s="1204"/>
      <c r="CP18" s="1204"/>
      <c r="CQ18" s="1204"/>
      <c r="CR18" s="1204"/>
      <c r="CS18" s="1204"/>
      <c r="CT18" s="1204"/>
      <c r="CU18" s="1204"/>
      <c r="CV18" s="1204"/>
      <c r="CW18" s="1204"/>
      <c r="CX18" s="1204"/>
      <c r="CY18" s="1204"/>
      <c r="CZ18" s="1204"/>
      <c r="DA18" s="1204"/>
      <c r="DB18" s="1204"/>
      <c r="DC18" s="1204"/>
      <c r="DD18" s="1204"/>
      <c r="DE18" s="1204"/>
    </row>
    <row r="19" spans="1:109" ht="13" x14ac:dyDescent="0.2">
      <c r="DD19" s="243"/>
      <c r="DE19" s="243"/>
    </row>
    <row r="20" spans="1:109" ht="13" x14ac:dyDescent="0.2">
      <c r="DD20" s="243"/>
      <c r="DE20" s="243"/>
    </row>
    <row r="21" spans="1:109" ht="17.25" customHeight="1" x14ac:dyDescent="0.2">
      <c r="B21" s="1205"/>
      <c r="C21" s="245"/>
      <c r="D21" s="245"/>
      <c r="E21" s="245"/>
      <c r="F21" s="245"/>
      <c r="G21" s="245"/>
      <c r="H21" s="245"/>
      <c r="I21" s="245"/>
      <c r="J21" s="245"/>
      <c r="K21" s="245"/>
      <c r="L21" s="245"/>
      <c r="M21" s="245"/>
      <c r="N21" s="1206"/>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1206"/>
      <c r="AU21" s="245"/>
      <c r="AV21" s="245"/>
      <c r="AW21" s="245"/>
      <c r="AX21" s="245"/>
      <c r="AY21" s="245"/>
      <c r="AZ21" s="245"/>
      <c r="BA21" s="245"/>
      <c r="BB21" s="245"/>
      <c r="BC21" s="245"/>
      <c r="BD21" s="245"/>
      <c r="BE21" s="245"/>
      <c r="BF21" s="1206"/>
      <c r="BG21" s="245"/>
      <c r="BH21" s="245"/>
      <c r="BI21" s="245"/>
      <c r="BJ21" s="245"/>
      <c r="BK21" s="245"/>
      <c r="BL21" s="245"/>
      <c r="BM21" s="245"/>
      <c r="BN21" s="245"/>
      <c r="BO21" s="245"/>
      <c r="BP21" s="245"/>
      <c r="BQ21" s="245"/>
      <c r="BR21" s="1206"/>
      <c r="BS21" s="245"/>
      <c r="BT21" s="245"/>
      <c r="BU21" s="245"/>
      <c r="BV21" s="245"/>
      <c r="BW21" s="245"/>
      <c r="BX21" s="245"/>
      <c r="BY21" s="245"/>
      <c r="BZ21" s="245"/>
      <c r="CA21" s="245"/>
      <c r="CB21" s="245"/>
      <c r="CC21" s="245"/>
      <c r="CD21" s="1206"/>
      <c r="CE21" s="245"/>
      <c r="CF21" s="245"/>
      <c r="CG21" s="245"/>
      <c r="CH21" s="245"/>
      <c r="CI21" s="245"/>
      <c r="CJ21" s="245"/>
      <c r="CK21" s="245"/>
      <c r="CL21" s="245"/>
      <c r="CM21" s="245"/>
      <c r="CN21" s="245"/>
      <c r="CO21" s="245"/>
      <c r="CP21" s="1206"/>
      <c r="CQ21" s="245"/>
      <c r="CR21" s="245"/>
      <c r="CS21" s="245"/>
      <c r="CT21" s="245"/>
      <c r="CU21" s="245"/>
      <c r="CV21" s="245"/>
      <c r="CW21" s="245"/>
      <c r="CX21" s="245"/>
      <c r="CY21" s="245"/>
      <c r="CZ21" s="245"/>
      <c r="DA21" s="245"/>
      <c r="DB21" s="1206"/>
      <c r="DC21" s="245"/>
      <c r="DD21" s="246"/>
      <c r="DE21" s="243"/>
    </row>
    <row r="22" spans="1:109" ht="17.25" customHeight="1" x14ac:dyDescent="0.2">
      <c r="B22" s="247"/>
    </row>
    <row r="23" spans="1:109" ht="13" x14ac:dyDescent="0.2">
      <c r="B23" s="247"/>
    </row>
    <row r="24" spans="1:109" ht="13" x14ac:dyDescent="0.2">
      <c r="B24" s="247"/>
    </row>
    <row r="25" spans="1:109" ht="13" x14ac:dyDescent="0.2">
      <c r="B25" s="247"/>
    </row>
    <row r="26" spans="1:109" ht="13" x14ac:dyDescent="0.2">
      <c r="B26" s="247"/>
    </row>
    <row r="27" spans="1:109" ht="13" x14ac:dyDescent="0.2">
      <c r="B27" s="247"/>
    </row>
    <row r="28" spans="1:109" ht="13" x14ac:dyDescent="0.2">
      <c r="B28" s="247"/>
    </row>
    <row r="29" spans="1:109" ht="13" x14ac:dyDescent="0.2">
      <c r="B29" s="247"/>
    </row>
    <row r="30" spans="1:109" ht="13" x14ac:dyDescent="0.2">
      <c r="B30" s="247"/>
    </row>
    <row r="31" spans="1:109" ht="13" x14ac:dyDescent="0.2">
      <c r="B31" s="247"/>
    </row>
    <row r="32" spans="1:109" ht="13" x14ac:dyDescent="0.2">
      <c r="B32" s="247"/>
    </row>
    <row r="33" spans="2:109" ht="13" x14ac:dyDescent="0.2">
      <c r="B33" s="247"/>
    </row>
    <row r="34" spans="2:109" ht="13" x14ac:dyDescent="0.2">
      <c r="B34" s="247"/>
    </row>
    <row r="35" spans="2:109" ht="13" x14ac:dyDescent="0.2">
      <c r="B35" s="247"/>
    </row>
    <row r="36" spans="2:109" ht="13" x14ac:dyDescent="0.2">
      <c r="B36" s="247"/>
    </row>
    <row r="37" spans="2:109" ht="13" x14ac:dyDescent="0.2">
      <c r="B37" s="247"/>
    </row>
    <row r="38" spans="2:109" ht="13" x14ac:dyDescent="0.2">
      <c r="B38" s="247"/>
    </row>
    <row r="39" spans="2:109" ht="13"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 x14ac:dyDescent="0.2">
      <c r="B40" s="1207"/>
      <c r="DD40" s="1207"/>
      <c r="DE40" s="243"/>
    </row>
    <row r="41" spans="2:109" ht="16.5" x14ac:dyDescent="0.2">
      <c r="B41" s="244" t="s">
        <v>563</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 x14ac:dyDescent="0.2">
      <c r="B42" s="247"/>
      <c r="G42" s="1208"/>
      <c r="I42" s="1209"/>
      <c r="J42" s="1209"/>
      <c r="K42" s="1209"/>
      <c r="AM42" s="1208"/>
      <c r="AN42" s="1208" t="s">
        <v>564</v>
      </c>
      <c r="AP42" s="1209"/>
      <c r="AQ42" s="1209"/>
      <c r="AR42" s="1209"/>
      <c r="AY42" s="1208"/>
      <c r="BA42" s="1209"/>
      <c r="BB42" s="1209"/>
      <c r="BC42" s="1209"/>
      <c r="BK42" s="1208"/>
      <c r="BM42" s="1209"/>
      <c r="BN42" s="1209"/>
      <c r="BO42" s="1209"/>
      <c r="BW42" s="1208"/>
      <c r="BY42" s="1209"/>
      <c r="BZ42" s="1209"/>
      <c r="CA42" s="1209"/>
      <c r="CI42" s="1208"/>
      <c r="CK42" s="1209"/>
      <c r="CL42" s="1209"/>
      <c r="CM42" s="1209"/>
      <c r="CU42" s="1208"/>
      <c r="CW42" s="1209"/>
      <c r="CX42" s="1209"/>
      <c r="CY42" s="1209"/>
    </row>
    <row r="43" spans="2:109" ht="13.5" customHeight="1" x14ac:dyDescent="0.2">
      <c r="B43" s="247"/>
      <c r="AN43" s="1210" t="s">
        <v>565</v>
      </c>
      <c r="AO43" s="1211"/>
      <c r="AP43" s="1211"/>
      <c r="AQ43" s="1211"/>
      <c r="AR43" s="1211"/>
      <c r="AS43" s="1211"/>
      <c r="AT43" s="1211"/>
      <c r="AU43" s="1211"/>
      <c r="AV43" s="1211"/>
      <c r="AW43" s="1211"/>
      <c r="AX43" s="1211"/>
      <c r="AY43" s="1211"/>
      <c r="AZ43" s="1211"/>
      <c r="BA43" s="1211"/>
      <c r="BB43" s="1211"/>
      <c r="BC43" s="1211"/>
      <c r="BD43" s="1211"/>
      <c r="BE43" s="1211"/>
      <c r="BF43" s="1211"/>
      <c r="BG43" s="1211"/>
      <c r="BH43" s="1211"/>
      <c r="BI43" s="1211"/>
      <c r="BJ43" s="1211"/>
      <c r="BK43" s="1211"/>
      <c r="BL43" s="1211"/>
      <c r="BM43" s="1211"/>
      <c r="BN43" s="1211"/>
      <c r="BO43" s="1211"/>
      <c r="BP43" s="1211"/>
      <c r="BQ43" s="1211"/>
      <c r="BR43" s="1211"/>
      <c r="BS43" s="1211"/>
      <c r="BT43" s="1211"/>
      <c r="BU43" s="1211"/>
      <c r="BV43" s="1211"/>
      <c r="BW43" s="1211"/>
      <c r="BX43" s="1211"/>
      <c r="BY43" s="1211"/>
      <c r="BZ43" s="1211"/>
      <c r="CA43" s="1211"/>
      <c r="CB43" s="1211"/>
      <c r="CC43" s="1211"/>
      <c r="CD43" s="1211"/>
      <c r="CE43" s="1211"/>
      <c r="CF43" s="1211"/>
      <c r="CG43" s="1211"/>
      <c r="CH43" s="1211"/>
      <c r="CI43" s="1211"/>
      <c r="CJ43" s="1211"/>
      <c r="CK43" s="1211"/>
      <c r="CL43" s="1211"/>
      <c r="CM43" s="1211"/>
      <c r="CN43" s="1211"/>
      <c r="CO43" s="1211"/>
      <c r="CP43" s="1211"/>
      <c r="CQ43" s="1211"/>
      <c r="CR43" s="1211"/>
      <c r="CS43" s="1211"/>
      <c r="CT43" s="1211"/>
      <c r="CU43" s="1211"/>
      <c r="CV43" s="1211"/>
      <c r="CW43" s="1211"/>
      <c r="CX43" s="1211"/>
      <c r="CY43" s="1211"/>
      <c r="CZ43" s="1211"/>
      <c r="DA43" s="1211"/>
      <c r="DB43" s="1211"/>
      <c r="DC43" s="1212"/>
    </row>
    <row r="44" spans="2:109" ht="13" x14ac:dyDescent="0.2">
      <c r="B44" s="247"/>
      <c r="AN44" s="1213"/>
      <c r="AO44" s="1214"/>
      <c r="AP44" s="1214"/>
      <c r="AQ44" s="1214"/>
      <c r="AR44" s="1214"/>
      <c r="AS44" s="1214"/>
      <c r="AT44" s="1214"/>
      <c r="AU44" s="1214"/>
      <c r="AV44" s="1214"/>
      <c r="AW44" s="1214"/>
      <c r="AX44" s="1214"/>
      <c r="AY44" s="1214"/>
      <c r="AZ44" s="1214"/>
      <c r="BA44" s="1214"/>
      <c r="BB44" s="1214"/>
      <c r="BC44" s="1214"/>
      <c r="BD44" s="1214"/>
      <c r="BE44" s="1214"/>
      <c r="BF44" s="1214"/>
      <c r="BG44" s="1214"/>
      <c r="BH44" s="1214"/>
      <c r="BI44" s="1214"/>
      <c r="BJ44" s="1214"/>
      <c r="BK44" s="1214"/>
      <c r="BL44" s="1214"/>
      <c r="BM44" s="1214"/>
      <c r="BN44" s="1214"/>
      <c r="BO44" s="1214"/>
      <c r="BP44" s="1214"/>
      <c r="BQ44" s="1214"/>
      <c r="BR44" s="1214"/>
      <c r="BS44" s="1214"/>
      <c r="BT44" s="1214"/>
      <c r="BU44" s="1214"/>
      <c r="BV44" s="1214"/>
      <c r="BW44" s="1214"/>
      <c r="BX44" s="1214"/>
      <c r="BY44" s="1214"/>
      <c r="BZ44" s="1214"/>
      <c r="CA44" s="1214"/>
      <c r="CB44" s="1214"/>
      <c r="CC44" s="1214"/>
      <c r="CD44" s="1214"/>
      <c r="CE44" s="1214"/>
      <c r="CF44" s="1214"/>
      <c r="CG44" s="1214"/>
      <c r="CH44" s="1214"/>
      <c r="CI44" s="1214"/>
      <c r="CJ44" s="1214"/>
      <c r="CK44" s="1214"/>
      <c r="CL44" s="1214"/>
      <c r="CM44" s="1214"/>
      <c r="CN44" s="1214"/>
      <c r="CO44" s="1214"/>
      <c r="CP44" s="1214"/>
      <c r="CQ44" s="1214"/>
      <c r="CR44" s="1214"/>
      <c r="CS44" s="1214"/>
      <c r="CT44" s="1214"/>
      <c r="CU44" s="1214"/>
      <c r="CV44" s="1214"/>
      <c r="CW44" s="1214"/>
      <c r="CX44" s="1214"/>
      <c r="CY44" s="1214"/>
      <c r="CZ44" s="1214"/>
      <c r="DA44" s="1214"/>
      <c r="DB44" s="1214"/>
      <c r="DC44" s="1215"/>
    </row>
    <row r="45" spans="2:109" ht="13" x14ac:dyDescent="0.2">
      <c r="B45" s="247"/>
      <c r="AN45" s="1213"/>
      <c r="AO45" s="1214"/>
      <c r="AP45" s="1214"/>
      <c r="AQ45" s="1214"/>
      <c r="AR45" s="1214"/>
      <c r="AS45" s="1214"/>
      <c r="AT45" s="1214"/>
      <c r="AU45" s="1214"/>
      <c r="AV45" s="1214"/>
      <c r="AW45" s="1214"/>
      <c r="AX45" s="1214"/>
      <c r="AY45" s="1214"/>
      <c r="AZ45" s="1214"/>
      <c r="BA45" s="1214"/>
      <c r="BB45" s="1214"/>
      <c r="BC45" s="1214"/>
      <c r="BD45" s="1214"/>
      <c r="BE45" s="1214"/>
      <c r="BF45" s="1214"/>
      <c r="BG45" s="1214"/>
      <c r="BH45" s="1214"/>
      <c r="BI45" s="1214"/>
      <c r="BJ45" s="1214"/>
      <c r="BK45" s="1214"/>
      <c r="BL45" s="1214"/>
      <c r="BM45" s="1214"/>
      <c r="BN45" s="1214"/>
      <c r="BO45" s="1214"/>
      <c r="BP45" s="1214"/>
      <c r="BQ45" s="1214"/>
      <c r="BR45" s="1214"/>
      <c r="BS45" s="1214"/>
      <c r="BT45" s="1214"/>
      <c r="BU45" s="1214"/>
      <c r="BV45" s="1214"/>
      <c r="BW45" s="1214"/>
      <c r="BX45" s="1214"/>
      <c r="BY45" s="1214"/>
      <c r="BZ45" s="1214"/>
      <c r="CA45" s="1214"/>
      <c r="CB45" s="1214"/>
      <c r="CC45" s="1214"/>
      <c r="CD45" s="1214"/>
      <c r="CE45" s="1214"/>
      <c r="CF45" s="1214"/>
      <c r="CG45" s="1214"/>
      <c r="CH45" s="1214"/>
      <c r="CI45" s="1214"/>
      <c r="CJ45" s="1214"/>
      <c r="CK45" s="1214"/>
      <c r="CL45" s="1214"/>
      <c r="CM45" s="1214"/>
      <c r="CN45" s="1214"/>
      <c r="CO45" s="1214"/>
      <c r="CP45" s="1214"/>
      <c r="CQ45" s="1214"/>
      <c r="CR45" s="1214"/>
      <c r="CS45" s="1214"/>
      <c r="CT45" s="1214"/>
      <c r="CU45" s="1214"/>
      <c r="CV45" s="1214"/>
      <c r="CW45" s="1214"/>
      <c r="CX45" s="1214"/>
      <c r="CY45" s="1214"/>
      <c r="CZ45" s="1214"/>
      <c r="DA45" s="1214"/>
      <c r="DB45" s="1214"/>
      <c r="DC45" s="1215"/>
    </row>
    <row r="46" spans="2:109" ht="13" x14ac:dyDescent="0.2">
      <c r="B46" s="247"/>
      <c r="AN46" s="1213"/>
      <c r="AO46" s="1214"/>
      <c r="AP46" s="1214"/>
      <c r="AQ46" s="1214"/>
      <c r="AR46" s="1214"/>
      <c r="AS46" s="1214"/>
      <c r="AT46" s="1214"/>
      <c r="AU46" s="1214"/>
      <c r="AV46" s="1214"/>
      <c r="AW46" s="1214"/>
      <c r="AX46" s="1214"/>
      <c r="AY46" s="1214"/>
      <c r="AZ46" s="1214"/>
      <c r="BA46" s="1214"/>
      <c r="BB46" s="1214"/>
      <c r="BC46" s="1214"/>
      <c r="BD46" s="1214"/>
      <c r="BE46" s="1214"/>
      <c r="BF46" s="1214"/>
      <c r="BG46" s="1214"/>
      <c r="BH46" s="1214"/>
      <c r="BI46" s="1214"/>
      <c r="BJ46" s="1214"/>
      <c r="BK46" s="1214"/>
      <c r="BL46" s="1214"/>
      <c r="BM46" s="1214"/>
      <c r="BN46" s="1214"/>
      <c r="BO46" s="1214"/>
      <c r="BP46" s="1214"/>
      <c r="BQ46" s="1214"/>
      <c r="BR46" s="1214"/>
      <c r="BS46" s="1214"/>
      <c r="BT46" s="1214"/>
      <c r="BU46" s="1214"/>
      <c r="BV46" s="1214"/>
      <c r="BW46" s="1214"/>
      <c r="BX46" s="1214"/>
      <c r="BY46" s="1214"/>
      <c r="BZ46" s="1214"/>
      <c r="CA46" s="1214"/>
      <c r="CB46" s="1214"/>
      <c r="CC46" s="1214"/>
      <c r="CD46" s="1214"/>
      <c r="CE46" s="1214"/>
      <c r="CF46" s="1214"/>
      <c r="CG46" s="1214"/>
      <c r="CH46" s="1214"/>
      <c r="CI46" s="1214"/>
      <c r="CJ46" s="1214"/>
      <c r="CK46" s="1214"/>
      <c r="CL46" s="1214"/>
      <c r="CM46" s="1214"/>
      <c r="CN46" s="1214"/>
      <c r="CO46" s="1214"/>
      <c r="CP46" s="1214"/>
      <c r="CQ46" s="1214"/>
      <c r="CR46" s="1214"/>
      <c r="CS46" s="1214"/>
      <c r="CT46" s="1214"/>
      <c r="CU46" s="1214"/>
      <c r="CV46" s="1214"/>
      <c r="CW46" s="1214"/>
      <c r="CX46" s="1214"/>
      <c r="CY46" s="1214"/>
      <c r="CZ46" s="1214"/>
      <c r="DA46" s="1214"/>
      <c r="DB46" s="1214"/>
      <c r="DC46" s="1215"/>
    </row>
    <row r="47" spans="2:109" ht="13" x14ac:dyDescent="0.2">
      <c r="B47" s="247"/>
      <c r="AN47" s="1216"/>
      <c r="AO47" s="1217"/>
      <c r="AP47" s="1217"/>
      <c r="AQ47" s="1217"/>
      <c r="AR47" s="1217"/>
      <c r="AS47" s="1217"/>
      <c r="AT47" s="1217"/>
      <c r="AU47" s="1217"/>
      <c r="AV47" s="1217"/>
      <c r="AW47" s="1217"/>
      <c r="AX47" s="1217"/>
      <c r="AY47" s="1217"/>
      <c r="AZ47" s="1217"/>
      <c r="BA47" s="1217"/>
      <c r="BB47" s="1217"/>
      <c r="BC47" s="1217"/>
      <c r="BD47" s="1217"/>
      <c r="BE47" s="1217"/>
      <c r="BF47" s="1217"/>
      <c r="BG47" s="1217"/>
      <c r="BH47" s="1217"/>
      <c r="BI47" s="1217"/>
      <c r="BJ47" s="1217"/>
      <c r="BK47" s="1217"/>
      <c r="BL47" s="1217"/>
      <c r="BM47" s="1217"/>
      <c r="BN47" s="1217"/>
      <c r="BO47" s="1217"/>
      <c r="BP47" s="1217"/>
      <c r="BQ47" s="1217"/>
      <c r="BR47" s="1217"/>
      <c r="BS47" s="1217"/>
      <c r="BT47" s="1217"/>
      <c r="BU47" s="1217"/>
      <c r="BV47" s="1217"/>
      <c r="BW47" s="1217"/>
      <c r="BX47" s="1217"/>
      <c r="BY47" s="1217"/>
      <c r="BZ47" s="1217"/>
      <c r="CA47" s="1217"/>
      <c r="CB47" s="1217"/>
      <c r="CC47" s="1217"/>
      <c r="CD47" s="1217"/>
      <c r="CE47" s="1217"/>
      <c r="CF47" s="1217"/>
      <c r="CG47" s="1217"/>
      <c r="CH47" s="1217"/>
      <c r="CI47" s="1217"/>
      <c r="CJ47" s="1217"/>
      <c r="CK47" s="1217"/>
      <c r="CL47" s="1217"/>
      <c r="CM47" s="1217"/>
      <c r="CN47" s="1217"/>
      <c r="CO47" s="1217"/>
      <c r="CP47" s="1217"/>
      <c r="CQ47" s="1217"/>
      <c r="CR47" s="1217"/>
      <c r="CS47" s="1217"/>
      <c r="CT47" s="1217"/>
      <c r="CU47" s="1217"/>
      <c r="CV47" s="1217"/>
      <c r="CW47" s="1217"/>
      <c r="CX47" s="1217"/>
      <c r="CY47" s="1217"/>
      <c r="CZ47" s="1217"/>
      <c r="DA47" s="1217"/>
      <c r="DB47" s="1217"/>
      <c r="DC47" s="1218"/>
    </row>
    <row r="48" spans="2:109" ht="13" x14ac:dyDescent="0.2">
      <c r="B48" s="247"/>
      <c r="H48" s="1219"/>
      <c r="I48" s="1219"/>
      <c r="J48" s="1219"/>
      <c r="AN48" s="1219"/>
      <c r="AO48" s="1219"/>
      <c r="AP48" s="1219"/>
      <c r="AZ48" s="1219"/>
      <c r="BA48" s="1219"/>
      <c r="BB48" s="1219"/>
      <c r="BL48" s="1219"/>
      <c r="BM48" s="1219"/>
      <c r="BN48" s="1219"/>
      <c r="BX48" s="1219"/>
      <c r="BY48" s="1219"/>
      <c r="BZ48" s="1219"/>
      <c r="CJ48" s="1219"/>
      <c r="CK48" s="1219"/>
      <c r="CL48" s="1219"/>
      <c r="CV48" s="1219"/>
      <c r="CW48" s="1219"/>
      <c r="CX48" s="1219"/>
    </row>
    <row r="49" spans="1:109" ht="13" x14ac:dyDescent="0.2">
      <c r="B49" s="247"/>
      <c r="AN49" s="243" t="s">
        <v>566</v>
      </c>
    </row>
    <row r="50" spans="1:109" ht="13" x14ac:dyDescent="0.2">
      <c r="B50" s="247"/>
      <c r="G50" s="1220"/>
      <c r="H50" s="1220"/>
      <c r="I50" s="1220"/>
      <c r="J50" s="1220"/>
      <c r="K50" s="1221"/>
      <c r="L50" s="1221"/>
      <c r="M50" s="1222"/>
      <c r="N50" s="1222"/>
      <c r="AN50" s="1223"/>
      <c r="AO50" s="1224"/>
      <c r="AP50" s="1224"/>
      <c r="AQ50" s="1224"/>
      <c r="AR50" s="1224"/>
      <c r="AS50" s="1224"/>
      <c r="AT50" s="1224"/>
      <c r="AU50" s="1224"/>
      <c r="AV50" s="1224"/>
      <c r="AW50" s="1224"/>
      <c r="AX50" s="1224"/>
      <c r="AY50" s="1224"/>
      <c r="AZ50" s="1224"/>
      <c r="BA50" s="1224"/>
      <c r="BB50" s="1224"/>
      <c r="BC50" s="1224"/>
      <c r="BD50" s="1224"/>
      <c r="BE50" s="1224"/>
      <c r="BF50" s="1224"/>
      <c r="BG50" s="1224"/>
      <c r="BH50" s="1224"/>
      <c r="BI50" s="1224"/>
      <c r="BJ50" s="1224"/>
      <c r="BK50" s="1224"/>
      <c r="BL50" s="1224"/>
      <c r="BM50" s="1224"/>
      <c r="BN50" s="1224"/>
      <c r="BO50" s="1225"/>
      <c r="BP50" s="1226" t="s">
        <v>525</v>
      </c>
      <c r="BQ50" s="1226"/>
      <c r="BR50" s="1226"/>
      <c r="BS50" s="1226"/>
      <c r="BT50" s="1226"/>
      <c r="BU50" s="1226"/>
      <c r="BV50" s="1226"/>
      <c r="BW50" s="1226"/>
      <c r="BX50" s="1226" t="s">
        <v>526</v>
      </c>
      <c r="BY50" s="1226"/>
      <c r="BZ50" s="1226"/>
      <c r="CA50" s="1226"/>
      <c r="CB50" s="1226"/>
      <c r="CC50" s="1226"/>
      <c r="CD50" s="1226"/>
      <c r="CE50" s="1226"/>
      <c r="CF50" s="1226" t="s">
        <v>527</v>
      </c>
      <c r="CG50" s="1226"/>
      <c r="CH50" s="1226"/>
      <c r="CI50" s="1226"/>
      <c r="CJ50" s="1226"/>
      <c r="CK50" s="1226"/>
      <c r="CL50" s="1226"/>
      <c r="CM50" s="1226"/>
      <c r="CN50" s="1226" t="s">
        <v>528</v>
      </c>
      <c r="CO50" s="1226"/>
      <c r="CP50" s="1226"/>
      <c r="CQ50" s="1226"/>
      <c r="CR50" s="1226"/>
      <c r="CS50" s="1226"/>
      <c r="CT50" s="1226"/>
      <c r="CU50" s="1226"/>
      <c r="CV50" s="1226" t="s">
        <v>529</v>
      </c>
      <c r="CW50" s="1226"/>
      <c r="CX50" s="1226"/>
      <c r="CY50" s="1226"/>
      <c r="CZ50" s="1226"/>
      <c r="DA50" s="1226"/>
      <c r="DB50" s="1226"/>
      <c r="DC50" s="1226"/>
    </row>
    <row r="51" spans="1:109" ht="13.5" customHeight="1" x14ac:dyDescent="0.2">
      <c r="B51" s="247"/>
      <c r="G51" s="1227"/>
      <c r="H51" s="1227"/>
      <c r="I51" s="1228"/>
      <c r="J51" s="1228"/>
      <c r="K51" s="1229"/>
      <c r="L51" s="1229"/>
      <c r="M51" s="1229"/>
      <c r="N51" s="1229"/>
      <c r="AM51" s="1219"/>
      <c r="AN51" s="1230" t="s">
        <v>567</v>
      </c>
      <c r="AO51" s="1230"/>
      <c r="AP51" s="1230"/>
      <c r="AQ51" s="1230"/>
      <c r="AR51" s="1230"/>
      <c r="AS51" s="1230"/>
      <c r="AT51" s="1230"/>
      <c r="AU51" s="1230"/>
      <c r="AV51" s="1230"/>
      <c r="AW51" s="1230"/>
      <c r="AX51" s="1230"/>
      <c r="AY51" s="1230"/>
      <c r="AZ51" s="1230"/>
      <c r="BA51" s="1230"/>
      <c r="BB51" s="1230" t="s">
        <v>568</v>
      </c>
      <c r="BC51" s="1230"/>
      <c r="BD51" s="1230"/>
      <c r="BE51" s="1230"/>
      <c r="BF51" s="1230"/>
      <c r="BG51" s="1230"/>
      <c r="BH51" s="1230"/>
      <c r="BI51" s="1230"/>
      <c r="BJ51" s="1230"/>
      <c r="BK51" s="1230"/>
      <c r="BL51" s="1230"/>
      <c r="BM51" s="1230"/>
      <c r="BN51" s="1230"/>
      <c r="BO51" s="1230"/>
      <c r="BP51" s="1231"/>
      <c r="BQ51" s="1231"/>
      <c r="BR51" s="1231"/>
      <c r="BS51" s="1231"/>
      <c r="BT51" s="1231"/>
      <c r="BU51" s="1231"/>
      <c r="BV51" s="1231"/>
      <c r="BW51" s="1231"/>
      <c r="BX51" s="1231"/>
      <c r="BY51" s="1231"/>
      <c r="BZ51" s="1231"/>
      <c r="CA51" s="1231"/>
      <c r="CB51" s="1231"/>
      <c r="CC51" s="1231"/>
      <c r="CD51" s="1231"/>
      <c r="CE51" s="1231"/>
      <c r="CF51" s="1231"/>
      <c r="CG51" s="1231"/>
      <c r="CH51" s="1231"/>
      <c r="CI51" s="1231"/>
      <c r="CJ51" s="1231"/>
      <c r="CK51" s="1231"/>
      <c r="CL51" s="1231"/>
      <c r="CM51" s="1231"/>
      <c r="CN51" s="1231"/>
      <c r="CO51" s="1231"/>
      <c r="CP51" s="1231"/>
      <c r="CQ51" s="1231"/>
      <c r="CR51" s="1231"/>
      <c r="CS51" s="1231"/>
      <c r="CT51" s="1231"/>
      <c r="CU51" s="1231"/>
      <c r="CV51" s="1231"/>
      <c r="CW51" s="1231"/>
      <c r="CX51" s="1231"/>
      <c r="CY51" s="1231"/>
      <c r="CZ51" s="1231"/>
      <c r="DA51" s="1231"/>
      <c r="DB51" s="1231"/>
      <c r="DC51" s="1231"/>
    </row>
    <row r="52" spans="1:109" ht="13" x14ac:dyDescent="0.2">
      <c r="B52" s="247"/>
      <c r="G52" s="1227"/>
      <c r="H52" s="1227"/>
      <c r="I52" s="1228"/>
      <c r="J52" s="1228"/>
      <c r="K52" s="1229"/>
      <c r="L52" s="1229"/>
      <c r="M52" s="1229"/>
      <c r="N52" s="1229"/>
      <c r="AM52" s="1219"/>
      <c r="AN52" s="1230"/>
      <c r="AO52" s="1230"/>
      <c r="AP52" s="1230"/>
      <c r="AQ52" s="1230"/>
      <c r="AR52" s="1230"/>
      <c r="AS52" s="1230"/>
      <c r="AT52" s="1230"/>
      <c r="AU52" s="1230"/>
      <c r="AV52" s="1230"/>
      <c r="AW52" s="1230"/>
      <c r="AX52" s="1230"/>
      <c r="AY52" s="1230"/>
      <c r="AZ52" s="1230"/>
      <c r="BA52" s="1230"/>
      <c r="BB52" s="1230"/>
      <c r="BC52" s="1230"/>
      <c r="BD52" s="1230"/>
      <c r="BE52" s="1230"/>
      <c r="BF52" s="1230"/>
      <c r="BG52" s="1230"/>
      <c r="BH52" s="1230"/>
      <c r="BI52" s="1230"/>
      <c r="BJ52" s="1230"/>
      <c r="BK52" s="1230"/>
      <c r="BL52" s="1230"/>
      <c r="BM52" s="1230"/>
      <c r="BN52" s="1230"/>
      <c r="BO52" s="1230"/>
      <c r="BP52" s="1231"/>
      <c r="BQ52" s="1231"/>
      <c r="BR52" s="1231"/>
      <c r="BS52" s="1231"/>
      <c r="BT52" s="1231"/>
      <c r="BU52" s="1231"/>
      <c r="BV52" s="1231"/>
      <c r="BW52" s="1231"/>
      <c r="BX52" s="1231"/>
      <c r="BY52" s="1231"/>
      <c r="BZ52" s="1231"/>
      <c r="CA52" s="1231"/>
      <c r="CB52" s="1231"/>
      <c r="CC52" s="1231"/>
      <c r="CD52" s="1231"/>
      <c r="CE52" s="1231"/>
      <c r="CF52" s="1231"/>
      <c r="CG52" s="1231"/>
      <c r="CH52" s="1231"/>
      <c r="CI52" s="1231"/>
      <c r="CJ52" s="1231"/>
      <c r="CK52" s="1231"/>
      <c r="CL52" s="1231"/>
      <c r="CM52" s="1231"/>
      <c r="CN52" s="1231"/>
      <c r="CO52" s="1231"/>
      <c r="CP52" s="1231"/>
      <c r="CQ52" s="1231"/>
      <c r="CR52" s="1231"/>
      <c r="CS52" s="1231"/>
      <c r="CT52" s="1231"/>
      <c r="CU52" s="1231"/>
      <c r="CV52" s="1231"/>
      <c r="CW52" s="1231"/>
      <c r="CX52" s="1231"/>
      <c r="CY52" s="1231"/>
      <c r="CZ52" s="1231"/>
      <c r="DA52" s="1231"/>
      <c r="DB52" s="1231"/>
      <c r="DC52" s="1231"/>
    </row>
    <row r="53" spans="1:109" ht="13" x14ac:dyDescent="0.2">
      <c r="A53" s="1209"/>
      <c r="B53" s="247"/>
      <c r="G53" s="1227"/>
      <c r="H53" s="1227"/>
      <c r="I53" s="1220"/>
      <c r="J53" s="1220"/>
      <c r="K53" s="1229"/>
      <c r="L53" s="1229"/>
      <c r="M53" s="1229"/>
      <c r="N53" s="1229"/>
      <c r="AM53" s="1219"/>
      <c r="AN53" s="1230"/>
      <c r="AO53" s="1230"/>
      <c r="AP53" s="1230"/>
      <c r="AQ53" s="1230"/>
      <c r="AR53" s="1230"/>
      <c r="AS53" s="1230"/>
      <c r="AT53" s="1230"/>
      <c r="AU53" s="1230"/>
      <c r="AV53" s="1230"/>
      <c r="AW53" s="1230"/>
      <c r="AX53" s="1230"/>
      <c r="AY53" s="1230"/>
      <c r="AZ53" s="1230"/>
      <c r="BA53" s="1230"/>
      <c r="BB53" s="1230" t="s">
        <v>569</v>
      </c>
      <c r="BC53" s="1230"/>
      <c r="BD53" s="1230"/>
      <c r="BE53" s="1230"/>
      <c r="BF53" s="1230"/>
      <c r="BG53" s="1230"/>
      <c r="BH53" s="1230"/>
      <c r="BI53" s="1230"/>
      <c r="BJ53" s="1230"/>
      <c r="BK53" s="1230"/>
      <c r="BL53" s="1230"/>
      <c r="BM53" s="1230"/>
      <c r="BN53" s="1230"/>
      <c r="BO53" s="1230"/>
      <c r="BP53" s="1231">
        <v>48</v>
      </c>
      <c r="BQ53" s="1231"/>
      <c r="BR53" s="1231"/>
      <c r="BS53" s="1231"/>
      <c r="BT53" s="1231"/>
      <c r="BU53" s="1231"/>
      <c r="BV53" s="1231"/>
      <c r="BW53" s="1231"/>
      <c r="BX53" s="1231">
        <v>46.7</v>
      </c>
      <c r="BY53" s="1231"/>
      <c r="BZ53" s="1231"/>
      <c r="CA53" s="1231"/>
      <c r="CB53" s="1231"/>
      <c r="CC53" s="1231"/>
      <c r="CD53" s="1231"/>
      <c r="CE53" s="1231"/>
      <c r="CF53" s="1231">
        <v>48.7</v>
      </c>
      <c r="CG53" s="1231"/>
      <c r="CH53" s="1231"/>
      <c r="CI53" s="1231"/>
      <c r="CJ53" s="1231"/>
      <c r="CK53" s="1231"/>
      <c r="CL53" s="1231"/>
      <c r="CM53" s="1231"/>
      <c r="CN53" s="1231">
        <v>51.4</v>
      </c>
      <c r="CO53" s="1231"/>
      <c r="CP53" s="1231"/>
      <c r="CQ53" s="1231"/>
      <c r="CR53" s="1231"/>
      <c r="CS53" s="1231"/>
      <c r="CT53" s="1231"/>
      <c r="CU53" s="1231"/>
      <c r="CV53" s="1231">
        <v>54.2</v>
      </c>
      <c r="CW53" s="1231"/>
      <c r="CX53" s="1231"/>
      <c r="CY53" s="1231"/>
      <c r="CZ53" s="1231"/>
      <c r="DA53" s="1231"/>
      <c r="DB53" s="1231"/>
      <c r="DC53" s="1231"/>
    </row>
    <row r="54" spans="1:109" ht="13" x14ac:dyDescent="0.2">
      <c r="A54" s="1209"/>
      <c r="B54" s="247"/>
      <c r="G54" s="1227"/>
      <c r="H54" s="1227"/>
      <c r="I54" s="1220"/>
      <c r="J54" s="1220"/>
      <c r="K54" s="1229"/>
      <c r="L54" s="1229"/>
      <c r="M54" s="1229"/>
      <c r="N54" s="1229"/>
      <c r="AM54" s="1219"/>
      <c r="AN54" s="1230"/>
      <c r="AO54" s="1230"/>
      <c r="AP54" s="1230"/>
      <c r="AQ54" s="1230"/>
      <c r="AR54" s="1230"/>
      <c r="AS54" s="1230"/>
      <c r="AT54" s="1230"/>
      <c r="AU54" s="1230"/>
      <c r="AV54" s="1230"/>
      <c r="AW54" s="1230"/>
      <c r="AX54" s="1230"/>
      <c r="AY54" s="1230"/>
      <c r="AZ54" s="1230"/>
      <c r="BA54" s="1230"/>
      <c r="BB54" s="1230"/>
      <c r="BC54" s="1230"/>
      <c r="BD54" s="1230"/>
      <c r="BE54" s="1230"/>
      <c r="BF54" s="1230"/>
      <c r="BG54" s="1230"/>
      <c r="BH54" s="1230"/>
      <c r="BI54" s="1230"/>
      <c r="BJ54" s="1230"/>
      <c r="BK54" s="1230"/>
      <c r="BL54" s="1230"/>
      <c r="BM54" s="1230"/>
      <c r="BN54" s="1230"/>
      <c r="BO54" s="1230"/>
      <c r="BP54" s="1231"/>
      <c r="BQ54" s="1231"/>
      <c r="BR54" s="1231"/>
      <c r="BS54" s="1231"/>
      <c r="BT54" s="1231"/>
      <c r="BU54" s="1231"/>
      <c r="BV54" s="1231"/>
      <c r="BW54" s="1231"/>
      <c r="BX54" s="1231"/>
      <c r="BY54" s="1231"/>
      <c r="BZ54" s="1231"/>
      <c r="CA54" s="1231"/>
      <c r="CB54" s="1231"/>
      <c r="CC54" s="1231"/>
      <c r="CD54" s="1231"/>
      <c r="CE54" s="1231"/>
      <c r="CF54" s="1231"/>
      <c r="CG54" s="1231"/>
      <c r="CH54" s="1231"/>
      <c r="CI54" s="1231"/>
      <c r="CJ54" s="1231"/>
      <c r="CK54" s="1231"/>
      <c r="CL54" s="1231"/>
      <c r="CM54" s="1231"/>
      <c r="CN54" s="1231"/>
      <c r="CO54" s="1231"/>
      <c r="CP54" s="1231"/>
      <c r="CQ54" s="1231"/>
      <c r="CR54" s="1231"/>
      <c r="CS54" s="1231"/>
      <c r="CT54" s="1231"/>
      <c r="CU54" s="1231"/>
      <c r="CV54" s="1231"/>
      <c r="CW54" s="1231"/>
      <c r="CX54" s="1231"/>
      <c r="CY54" s="1231"/>
      <c r="CZ54" s="1231"/>
      <c r="DA54" s="1231"/>
      <c r="DB54" s="1231"/>
      <c r="DC54" s="1231"/>
    </row>
    <row r="55" spans="1:109" ht="13" x14ac:dyDescent="0.2">
      <c r="A55" s="1209"/>
      <c r="B55" s="247"/>
      <c r="G55" s="1220"/>
      <c r="H55" s="1220"/>
      <c r="I55" s="1220"/>
      <c r="J55" s="1220"/>
      <c r="K55" s="1229"/>
      <c r="L55" s="1229"/>
      <c r="M55" s="1229"/>
      <c r="N55" s="1229"/>
      <c r="AN55" s="1226" t="s">
        <v>570</v>
      </c>
      <c r="AO55" s="1226"/>
      <c r="AP55" s="1226"/>
      <c r="AQ55" s="1226"/>
      <c r="AR55" s="1226"/>
      <c r="AS55" s="1226"/>
      <c r="AT55" s="1226"/>
      <c r="AU55" s="1226"/>
      <c r="AV55" s="1226"/>
      <c r="AW55" s="1226"/>
      <c r="AX55" s="1226"/>
      <c r="AY55" s="1226"/>
      <c r="AZ55" s="1226"/>
      <c r="BA55" s="1226"/>
      <c r="BB55" s="1230" t="s">
        <v>568</v>
      </c>
      <c r="BC55" s="1230"/>
      <c r="BD55" s="1230"/>
      <c r="BE55" s="1230"/>
      <c r="BF55" s="1230"/>
      <c r="BG55" s="1230"/>
      <c r="BH55" s="1230"/>
      <c r="BI55" s="1230"/>
      <c r="BJ55" s="1230"/>
      <c r="BK55" s="1230"/>
      <c r="BL55" s="1230"/>
      <c r="BM55" s="1230"/>
      <c r="BN55" s="1230"/>
      <c r="BO55" s="1230"/>
      <c r="BP55" s="1231">
        <v>0</v>
      </c>
      <c r="BQ55" s="1231"/>
      <c r="BR55" s="1231"/>
      <c r="BS55" s="1231"/>
      <c r="BT55" s="1231"/>
      <c r="BU55" s="1231"/>
      <c r="BV55" s="1231"/>
      <c r="BW55" s="1231"/>
      <c r="BX55" s="1231">
        <v>0</v>
      </c>
      <c r="BY55" s="1231"/>
      <c r="BZ55" s="1231"/>
      <c r="CA55" s="1231"/>
      <c r="CB55" s="1231"/>
      <c r="CC55" s="1231"/>
      <c r="CD55" s="1231"/>
      <c r="CE55" s="1231"/>
      <c r="CF55" s="1231">
        <v>0</v>
      </c>
      <c r="CG55" s="1231"/>
      <c r="CH55" s="1231"/>
      <c r="CI55" s="1231"/>
      <c r="CJ55" s="1231"/>
      <c r="CK55" s="1231"/>
      <c r="CL55" s="1231"/>
      <c r="CM55" s="1231"/>
      <c r="CN55" s="1231">
        <v>0</v>
      </c>
      <c r="CO55" s="1231"/>
      <c r="CP55" s="1231"/>
      <c r="CQ55" s="1231"/>
      <c r="CR55" s="1231"/>
      <c r="CS55" s="1231"/>
      <c r="CT55" s="1231"/>
      <c r="CU55" s="1231"/>
      <c r="CV55" s="1231">
        <v>0</v>
      </c>
      <c r="CW55" s="1231"/>
      <c r="CX55" s="1231"/>
      <c r="CY55" s="1231"/>
      <c r="CZ55" s="1231"/>
      <c r="DA55" s="1231"/>
      <c r="DB55" s="1231"/>
      <c r="DC55" s="1231"/>
    </row>
    <row r="56" spans="1:109" ht="13" x14ac:dyDescent="0.2">
      <c r="A56" s="1209"/>
      <c r="B56" s="247"/>
      <c r="G56" s="1220"/>
      <c r="H56" s="1220"/>
      <c r="I56" s="1220"/>
      <c r="J56" s="1220"/>
      <c r="K56" s="1229"/>
      <c r="L56" s="1229"/>
      <c r="M56" s="1229"/>
      <c r="N56" s="1229"/>
      <c r="AN56" s="1226"/>
      <c r="AO56" s="1226"/>
      <c r="AP56" s="1226"/>
      <c r="AQ56" s="1226"/>
      <c r="AR56" s="1226"/>
      <c r="AS56" s="1226"/>
      <c r="AT56" s="1226"/>
      <c r="AU56" s="1226"/>
      <c r="AV56" s="1226"/>
      <c r="AW56" s="1226"/>
      <c r="AX56" s="1226"/>
      <c r="AY56" s="1226"/>
      <c r="AZ56" s="1226"/>
      <c r="BA56" s="1226"/>
      <c r="BB56" s="1230"/>
      <c r="BC56" s="1230"/>
      <c r="BD56" s="1230"/>
      <c r="BE56" s="1230"/>
      <c r="BF56" s="1230"/>
      <c r="BG56" s="1230"/>
      <c r="BH56" s="1230"/>
      <c r="BI56" s="1230"/>
      <c r="BJ56" s="1230"/>
      <c r="BK56" s="1230"/>
      <c r="BL56" s="1230"/>
      <c r="BM56" s="1230"/>
      <c r="BN56" s="1230"/>
      <c r="BO56" s="1230"/>
      <c r="BP56" s="1231"/>
      <c r="BQ56" s="1231"/>
      <c r="BR56" s="1231"/>
      <c r="BS56" s="1231"/>
      <c r="BT56" s="1231"/>
      <c r="BU56" s="1231"/>
      <c r="BV56" s="1231"/>
      <c r="BW56" s="1231"/>
      <c r="BX56" s="1231"/>
      <c r="BY56" s="1231"/>
      <c r="BZ56" s="1231"/>
      <c r="CA56" s="1231"/>
      <c r="CB56" s="1231"/>
      <c r="CC56" s="1231"/>
      <c r="CD56" s="1231"/>
      <c r="CE56" s="1231"/>
      <c r="CF56" s="1231"/>
      <c r="CG56" s="1231"/>
      <c r="CH56" s="1231"/>
      <c r="CI56" s="1231"/>
      <c r="CJ56" s="1231"/>
      <c r="CK56" s="1231"/>
      <c r="CL56" s="1231"/>
      <c r="CM56" s="1231"/>
      <c r="CN56" s="1231"/>
      <c r="CO56" s="1231"/>
      <c r="CP56" s="1231"/>
      <c r="CQ56" s="1231"/>
      <c r="CR56" s="1231"/>
      <c r="CS56" s="1231"/>
      <c r="CT56" s="1231"/>
      <c r="CU56" s="1231"/>
      <c r="CV56" s="1231"/>
      <c r="CW56" s="1231"/>
      <c r="CX56" s="1231"/>
      <c r="CY56" s="1231"/>
      <c r="CZ56" s="1231"/>
      <c r="DA56" s="1231"/>
      <c r="DB56" s="1231"/>
      <c r="DC56" s="1231"/>
    </row>
    <row r="57" spans="1:109" s="1209" customFormat="1" ht="13" x14ac:dyDescent="0.2">
      <c r="B57" s="1232"/>
      <c r="G57" s="1220"/>
      <c r="H57" s="1220"/>
      <c r="I57" s="1233"/>
      <c r="J57" s="1233"/>
      <c r="K57" s="1229"/>
      <c r="L57" s="1229"/>
      <c r="M57" s="1229"/>
      <c r="N57" s="1229"/>
      <c r="AM57" s="243"/>
      <c r="AN57" s="1226"/>
      <c r="AO57" s="1226"/>
      <c r="AP57" s="1226"/>
      <c r="AQ57" s="1226"/>
      <c r="AR57" s="1226"/>
      <c r="AS57" s="1226"/>
      <c r="AT57" s="1226"/>
      <c r="AU57" s="1226"/>
      <c r="AV57" s="1226"/>
      <c r="AW57" s="1226"/>
      <c r="AX57" s="1226"/>
      <c r="AY57" s="1226"/>
      <c r="AZ57" s="1226"/>
      <c r="BA57" s="1226"/>
      <c r="BB57" s="1230" t="s">
        <v>569</v>
      </c>
      <c r="BC57" s="1230"/>
      <c r="BD57" s="1230"/>
      <c r="BE57" s="1230"/>
      <c r="BF57" s="1230"/>
      <c r="BG57" s="1230"/>
      <c r="BH57" s="1230"/>
      <c r="BI57" s="1230"/>
      <c r="BJ57" s="1230"/>
      <c r="BK57" s="1230"/>
      <c r="BL57" s="1230"/>
      <c r="BM57" s="1230"/>
      <c r="BN57" s="1230"/>
      <c r="BO57" s="1230"/>
      <c r="BP57" s="1231">
        <v>64.400000000000006</v>
      </c>
      <c r="BQ57" s="1231"/>
      <c r="BR57" s="1231"/>
      <c r="BS57" s="1231"/>
      <c r="BT57" s="1231"/>
      <c r="BU57" s="1231"/>
      <c r="BV57" s="1231"/>
      <c r="BW57" s="1231"/>
      <c r="BX57" s="1231">
        <v>65.3</v>
      </c>
      <c r="BY57" s="1231"/>
      <c r="BZ57" s="1231"/>
      <c r="CA57" s="1231"/>
      <c r="CB57" s="1231"/>
      <c r="CC57" s="1231"/>
      <c r="CD57" s="1231"/>
      <c r="CE57" s="1231"/>
      <c r="CF57" s="1231">
        <v>66.7</v>
      </c>
      <c r="CG57" s="1231"/>
      <c r="CH57" s="1231"/>
      <c r="CI57" s="1231"/>
      <c r="CJ57" s="1231"/>
      <c r="CK57" s="1231"/>
      <c r="CL57" s="1231"/>
      <c r="CM57" s="1231"/>
      <c r="CN57" s="1231">
        <v>67.2</v>
      </c>
      <c r="CO57" s="1231"/>
      <c r="CP57" s="1231"/>
      <c r="CQ57" s="1231"/>
      <c r="CR57" s="1231"/>
      <c r="CS57" s="1231"/>
      <c r="CT57" s="1231"/>
      <c r="CU57" s="1231"/>
      <c r="CV57" s="1231">
        <v>68.3</v>
      </c>
      <c r="CW57" s="1231"/>
      <c r="CX57" s="1231"/>
      <c r="CY57" s="1231"/>
      <c r="CZ57" s="1231"/>
      <c r="DA57" s="1231"/>
      <c r="DB57" s="1231"/>
      <c r="DC57" s="1231"/>
      <c r="DD57" s="1234"/>
      <c r="DE57" s="1232"/>
    </row>
    <row r="58" spans="1:109" s="1209" customFormat="1" ht="13" x14ac:dyDescent="0.2">
      <c r="A58" s="243"/>
      <c r="B58" s="1232"/>
      <c r="G58" s="1220"/>
      <c r="H58" s="1220"/>
      <c r="I58" s="1233"/>
      <c r="J58" s="1233"/>
      <c r="K58" s="1229"/>
      <c r="L58" s="1229"/>
      <c r="M58" s="1229"/>
      <c r="N58" s="1229"/>
      <c r="AM58" s="243"/>
      <c r="AN58" s="1226"/>
      <c r="AO58" s="1226"/>
      <c r="AP58" s="1226"/>
      <c r="AQ58" s="1226"/>
      <c r="AR58" s="1226"/>
      <c r="AS58" s="1226"/>
      <c r="AT58" s="1226"/>
      <c r="AU58" s="1226"/>
      <c r="AV58" s="1226"/>
      <c r="AW58" s="1226"/>
      <c r="AX58" s="1226"/>
      <c r="AY58" s="1226"/>
      <c r="AZ58" s="1226"/>
      <c r="BA58" s="1226"/>
      <c r="BB58" s="1230"/>
      <c r="BC58" s="1230"/>
      <c r="BD58" s="1230"/>
      <c r="BE58" s="1230"/>
      <c r="BF58" s="1230"/>
      <c r="BG58" s="1230"/>
      <c r="BH58" s="1230"/>
      <c r="BI58" s="1230"/>
      <c r="BJ58" s="1230"/>
      <c r="BK58" s="1230"/>
      <c r="BL58" s="1230"/>
      <c r="BM58" s="1230"/>
      <c r="BN58" s="1230"/>
      <c r="BO58" s="1230"/>
      <c r="BP58" s="1231"/>
      <c r="BQ58" s="1231"/>
      <c r="BR58" s="1231"/>
      <c r="BS58" s="1231"/>
      <c r="BT58" s="1231"/>
      <c r="BU58" s="1231"/>
      <c r="BV58" s="1231"/>
      <c r="BW58" s="1231"/>
      <c r="BX58" s="1231"/>
      <c r="BY58" s="1231"/>
      <c r="BZ58" s="1231"/>
      <c r="CA58" s="1231"/>
      <c r="CB58" s="1231"/>
      <c r="CC58" s="1231"/>
      <c r="CD58" s="1231"/>
      <c r="CE58" s="1231"/>
      <c r="CF58" s="1231"/>
      <c r="CG58" s="1231"/>
      <c r="CH58" s="1231"/>
      <c r="CI58" s="1231"/>
      <c r="CJ58" s="1231"/>
      <c r="CK58" s="1231"/>
      <c r="CL58" s="1231"/>
      <c r="CM58" s="1231"/>
      <c r="CN58" s="1231"/>
      <c r="CO58" s="1231"/>
      <c r="CP58" s="1231"/>
      <c r="CQ58" s="1231"/>
      <c r="CR58" s="1231"/>
      <c r="CS58" s="1231"/>
      <c r="CT58" s="1231"/>
      <c r="CU58" s="1231"/>
      <c r="CV58" s="1231"/>
      <c r="CW58" s="1231"/>
      <c r="CX58" s="1231"/>
      <c r="CY58" s="1231"/>
      <c r="CZ58" s="1231"/>
      <c r="DA58" s="1231"/>
      <c r="DB58" s="1231"/>
      <c r="DC58" s="1231"/>
      <c r="DD58" s="1234"/>
      <c r="DE58" s="1232"/>
    </row>
    <row r="59" spans="1:109" s="1209" customFormat="1" ht="13" x14ac:dyDescent="0.2">
      <c r="A59" s="243"/>
      <c r="B59" s="1232"/>
      <c r="K59" s="1235"/>
      <c r="L59" s="1235"/>
      <c r="M59" s="1235"/>
      <c r="N59" s="1235"/>
      <c r="AQ59" s="1235"/>
      <c r="AR59" s="1235"/>
      <c r="AS59" s="1235"/>
      <c r="AT59" s="1235"/>
      <c r="BC59" s="1235"/>
      <c r="BD59" s="1235"/>
      <c r="BE59" s="1235"/>
      <c r="BF59" s="1235"/>
      <c r="BO59" s="1235"/>
      <c r="BP59" s="1235"/>
      <c r="BQ59" s="1235"/>
      <c r="BR59" s="1235"/>
      <c r="CA59" s="1235"/>
      <c r="CB59" s="1235"/>
      <c r="CC59" s="1235"/>
      <c r="CD59" s="1235"/>
      <c r="CM59" s="1235"/>
      <c r="CN59" s="1235"/>
      <c r="CO59" s="1235"/>
      <c r="CP59" s="1235"/>
      <c r="CY59" s="1235"/>
      <c r="CZ59" s="1235"/>
      <c r="DA59" s="1235"/>
      <c r="DB59" s="1235"/>
      <c r="DC59" s="1235"/>
      <c r="DD59" s="1234"/>
      <c r="DE59" s="1232"/>
    </row>
    <row r="60" spans="1:109" s="1209" customFormat="1" ht="13" x14ac:dyDescent="0.2">
      <c r="A60" s="243"/>
      <c r="B60" s="1232"/>
      <c r="K60" s="1235"/>
      <c r="L60" s="1235"/>
      <c r="M60" s="1235"/>
      <c r="N60" s="1235"/>
      <c r="AQ60" s="1235"/>
      <c r="AR60" s="1235"/>
      <c r="AS60" s="1235"/>
      <c r="AT60" s="1235"/>
      <c r="BC60" s="1235"/>
      <c r="BD60" s="1235"/>
      <c r="BE60" s="1235"/>
      <c r="BF60" s="1235"/>
      <c r="BO60" s="1235"/>
      <c r="BP60" s="1235"/>
      <c r="BQ60" s="1235"/>
      <c r="BR60" s="1235"/>
      <c r="CA60" s="1235"/>
      <c r="CB60" s="1235"/>
      <c r="CC60" s="1235"/>
      <c r="CD60" s="1235"/>
      <c r="CM60" s="1235"/>
      <c r="CN60" s="1235"/>
      <c r="CO60" s="1235"/>
      <c r="CP60" s="1235"/>
      <c r="CY60" s="1235"/>
      <c r="CZ60" s="1235"/>
      <c r="DA60" s="1235"/>
      <c r="DB60" s="1235"/>
      <c r="DC60" s="1235"/>
      <c r="DD60" s="1234"/>
      <c r="DE60" s="1232"/>
    </row>
    <row r="61" spans="1:109" s="1209" customFormat="1" ht="13" x14ac:dyDescent="0.2">
      <c r="A61" s="243"/>
      <c r="B61" s="1236"/>
      <c r="C61" s="1237"/>
      <c r="D61" s="1237"/>
      <c r="E61" s="1237"/>
      <c r="F61" s="1237"/>
      <c r="G61" s="1237"/>
      <c r="H61" s="1237"/>
      <c r="I61" s="1237"/>
      <c r="J61" s="1237"/>
      <c r="K61" s="1237"/>
      <c r="L61" s="1237"/>
      <c r="M61" s="1238"/>
      <c r="N61" s="1238"/>
      <c r="O61" s="1237"/>
      <c r="P61" s="1237"/>
      <c r="Q61" s="1237"/>
      <c r="R61" s="1237"/>
      <c r="S61" s="1237"/>
      <c r="T61" s="1237"/>
      <c r="U61" s="1237"/>
      <c r="V61" s="1237"/>
      <c r="W61" s="1237"/>
      <c r="X61" s="1237"/>
      <c r="Y61" s="1237"/>
      <c r="Z61" s="1237"/>
      <c r="AA61" s="1237"/>
      <c r="AB61" s="1237"/>
      <c r="AC61" s="1237"/>
      <c r="AD61" s="1237"/>
      <c r="AE61" s="1237"/>
      <c r="AF61" s="1237"/>
      <c r="AG61" s="1237"/>
      <c r="AH61" s="1237"/>
      <c r="AI61" s="1237"/>
      <c r="AJ61" s="1237"/>
      <c r="AK61" s="1237"/>
      <c r="AL61" s="1237"/>
      <c r="AM61" s="1237"/>
      <c r="AN61" s="1237"/>
      <c r="AO61" s="1237"/>
      <c r="AP61" s="1237"/>
      <c r="AQ61" s="1237"/>
      <c r="AR61" s="1237"/>
      <c r="AS61" s="1238"/>
      <c r="AT61" s="1238"/>
      <c r="AU61" s="1237"/>
      <c r="AV61" s="1237"/>
      <c r="AW61" s="1237"/>
      <c r="AX61" s="1237"/>
      <c r="AY61" s="1237"/>
      <c r="AZ61" s="1237"/>
      <c r="BA61" s="1237"/>
      <c r="BB61" s="1237"/>
      <c r="BC61" s="1237"/>
      <c r="BD61" s="1237"/>
      <c r="BE61" s="1238"/>
      <c r="BF61" s="1238"/>
      <c r="BG61" s="1237"/>
      <c r="BH61" s="1237"/>
      <c r="BI61" s="1237"/>
      <c r="BJ61" s="1237"/>
      <c r="BK61" s="1237"/>
      <c r="BL61" s="1237"/>
      <c r="BM61" s="1237"/>
      <c r="BN61" s="1237"/>
      <c r="BO61" s="1237"/>
      <c r="BP61" s="1237"/>
      <c r="BQ61" s="1238"/>
      <c r="BR61" s="1238"/>
      <c r="BS61" s="1237"/>
      <c r="BT61" s="1237"/>
      <c r="BU61" s="1237"/>
      <c r="BV61" s="1237"/>
      <c r="BW61" s="1237"/>
      <c r="BX61" s="1237"/>
      <c r="BY61" s="1237"/>
      <c r="BZ61" s="1237"/>
      <c r="CA61" s="1237"/>
      <c r="CB61" s="1237"/>
      <c r="CC61" s="1238"/>
      <c r="CD61" s="1238"/>
      <c r="CE61" s="1237"/>
      <c r="CF61" s="1237"/>
      <c r="CG61" s="1237"/>
      <c r="CH61" s="1237"/>
      <c r="CI61" s="1237"/>
      <c r="CJ61" s="1237"/>
      <c r="CK61" s="1237"/>
      <c r="CL61" s="1237"/>
      <c r="CM61" s="1237"/>
      <c r="CN61" s="1237"/>
      <c r="CO61" s="1238"/>
      <c r="CP61" s="1238"/>
      <c r="CQ61" s="1237"/>
      <c r="CR61" s="1237"/>
      <c r="CS61" s="1237"/>
      <c r="CT61" s="1237"/>
      <c r="CU61" s="1237"/>
      <c r="CV61" s="1237"/>
      <c r="CW61" s="1237"/>
      <c r="CX61" s="1237"/>
      <c r="CY61" s="1237"/>
      <c r="CZ61" s="1237"/>
      <c r="DA61" s="1238"/>
      <c r="DB61" s="1238"/>
      <c r="DC61" s="1238"/>
      <c r="DD61" s="1239"/>
      <c r="DE61" s="1232"/>
    </row>
    <row r="62" spans="1:109" ht="13" x14ac:dyDescent="0.2">
      <c r="B62" s="1207"/>
      <c r="C62" s="1207"/>
      <c r="D62" s="1207"/>
      <c r="E62" s="1207"/>
      <c r="F62" s="1207"/>
      <c r="G62" s="1207"/>
      <c r="H62" s="1207"/>
      <c r="I62" s="1207"/>
      <c r="J62" s="1207"/>
      <c r="K62" s="1207"/>
      <c r="L62" s="1207"/>
      <c r="M62" s="1207"/>
      <c r="N62" s="1207"/>
      <c r="O62" s="1207"/>
      <c r="P62" s="1207"/>
      <c r="Q62" s="1207"/>
      <c r="R62" s="1207"/>
      <c r="S62" s="1207"/>
      <c r="T62" s="1207"/>
      <c r="U62" s="1207"/>
      <c r="V62" s="1207"/>
      <c r="W62" s="1207"/>
      <c r="X62" s="1207"/>
      <c r="Y62" s="1207"/>
      <c r="Z62" s="1207"/>
      <c r="AA62" s="1207"/>
      <c r="AB62" s="1207"/>
      <c r="AC62" s="1207"/>
      <c r="AD62" s="1207"/>
      <c r="AE62" s="1207"/>
      <c r="AF62" s="1207"/>
      <c r="AG62" s="1207"/>
      <c r="AH62" s="1207"/>
      <c r="AI62" s="1207"/>
      <c r="AJ62" s="1207"/>
      <c r="AK62" s="1207"/>
      <c r="AL62" s="1207"/>
      <c r="AM62" s="1207"/>
      <c r="AN62" s="1207"/>
      <c r="AO62" s="1207"/>
      <c r="AP62" s="1207"/>
      <c r="AQ62" s="1207"/>
      <c r="AR62" s="1207"/>
      <c r="AS62" s="1207"/>
      <c r="AT62" s="1207"/>
      <c r="AU62" s="1207"/>
      <c r="AV62" s="1207"/>
      <c r="AW62" s="1207"/>
      <c r="AX62" s="1207"/>
      <c r="AY62" s="1207"/>
      <c r="AZ62" s="1207"/>
      <c r="BA62" s="1207"/>
      <c r="BB62" s="1207"/>
      <c r="BC62" s="1207"/>
      <c r="BD62" s="1207"/>
      <c r="BE62" s="1207"/>
      <c r="BF62" s="1207"/>
      <c r="BG62" s="1207"/>
      <c r="BH62" s="1207"/>
      <c r="BI62" s="1207"/>
      <c r="BJ62" s="1207"/>
      <c r="BK62" s="1207"/>
      <c r="BL62" s="1207"/>
      <c r="BM62" s="1207"/>
      <c r="BN62" s="1207"/>
      <c r="BO62" s="1207"/>
      <c r="BP62" s="1207"/>
      <c r="BQ62" s="1207"/>
      <c r="BR62" s="1207"/>
      <c r="BS62" s="1207"/>
      <c r="BT62" s="1207"/>
      <c r="BU62" s="1207"/>
      <c r="BV62" s="1207"/>
      <c r="BW62" s="1207"/>
      <c r="BX62" s="1207"/>
      <c r="BY62" s="1207"/>
      <c r="BZ62" s="1207"/>
      <c r="CA62" s="1207"/>
      <c r="CB62" s="1207"/>
      <c r="CC62" s="1207"/>
      <c r="CD62" s="1207"/>
      <c r="CE62" s="1207"/>
      <c r="CF62" s="1207"/>
      <c r="CG62" s="1207"/>
      <c r="CH62" s="1207"/>
      <c r="CI62" s="1207"/>
      <c r="CJ62" s="1207"/>
      <c r="CK62" s="1207"/>
      <c r="CL62" s="1207"/>
      <c r="CM62" s="1207"/>
      <c r="CN62" s="1207"/>
      <c r="CO62" s="1207"/>
      <c r="CP62" s="1207"/>
      <c r="CQ62" s="1207"/>
      <c r="CR62" s="1207"/>
      <c r="CS62" s="1207"/>
      <c r="CT62" s="1207"/>
      <c r="CU62" s="1207"/>
      <c r="CV62" s="1207"/>
      <c r="CW62" s="1207"/>
      <c r="CX62" s="1207"/>
      <c r="CY62" s="1207"/>
      <c r="CZ62" s="1207"/>
      <c r="DA62" s="1207"/>
      <c r="DB62" s="1207"/>
      <c r="DC62" s="1207"/>
      <c r="DD62" s="1207"/>
      <c r="DE62" s="243"/>
    </row>
    <row r="63" spans="1:109" ht="16.5" x14ac:dyDescent="0.2">
      <c r="B63" s="300" t="s">
        <v>571</v>
      </c>
    </row>
    <row r="64" spans="1:109" ht="13" x14ac:dyDescent="0.2">
      <c r="B64" s="247"/>
      <c r="G64" s="1208"/>
      <c r="I64" s="1240"/>
      <c r="J64" s="1240"/>
      <c r="K64" s="1240"/>
      <c r="L64" s="1240"/>
      <c r="M64" s="1240"/>
      <c r="N64" s="1241"/>
      <c r="AM64" s="1208"/>
      <c r="AN64" s="1208" t="s">
        <v>564</v>
      </c>
      <c r="AP64" s="1209"/>
      <c r="AQ64" s="1209"/>
      <c r="AR64" s="1209"/>
      <c r="AY64" s="1208"/>
      <c r="BA64" s="1209"/>
      <c r="BB64" s="1209"/>
      <c r="BC64" s="1209"/>
      <c r="BK64" s="1208"/>
      <c r="BM64" s="1209"/>
      <c r="BN64" s="1209"/>
      <c r="BO64" s="1209"/>
      <c r="BW64" s="1208"/>
      <c r="BY64" s="1209"/>
      <c r="BZ64" s="1209"/>
      <c r="CA64" s="1209"/>
      <c r="CI64" s="1208"/>
      <c r="CK64" s="1209"/>
      <c r="CL64" s="1209"/>
      <c r="CM64" s="1209"/>
      <c r="CU64" s="1208"/>
      <c r="CW64" s="1209"/>
      <c r="CX64" s="1209"/>
      <c r="CY64" s="1209"/>
    </row>
    <row r="65" spans="2:107" ht="13" x14ac:dyDescent="0.2">
      <c r="B65" s="247"/>
      <c r="AN65" s="1210" t="s">
        <v>572</v>
      </c>
      <c r="AO65" s="1211"/>
      <c r="AP65" s="1211"/>
      <c r="AQ65" s="1211"/>
      <c r="AR65" s="1211"/>
      <c r="AS65" s="1211"/>
      <c r="AT65" s="1211"/>
      <c r="AU65" s="1211"/>
      <c r="AV65" s="1211"/>
      <c r="AW65" s="1211"/>
      <c r="AX65" s="1211"/>
      <c r="AY65" s="1211"/>
      <c r="AZ65" s="1211"/>
      <c r="BA65" s="1211"/>
      <c r="BB65" s="1211"/>
      <c r="BC65" s="1211"/>
      <c r="BD65" s="1211"/>
      <c r="BE65" s="1211"/>
      <c r="BF65" s="1211"/>
      <c r="BG65" s="1211"/>
      <c r="BH65" s="1211"/>
      <c r="BI65" s="1211"/>
      <c r="BJ65" s="1211"/>
      <c r="BK65" s="1211"/>
      <c r="BL65" s="1211"/>
      <c r="BM65" s="1211"/>
      <c r="BN65" s="1211"/>
      <c r="BO65" s="1211"/>
      <c r="BP65" s="1211"/>
      <c r="BQ65" s="1211"/>
      <c r="BR65" s="1211"/>
      <c r="BS65" s="1211"/>
      <c r="BT65" s="1211"/>
      <c r="BU65" s="1211"/>
      <c r="BV65" s="1211"/>
      <c r="BW65" s="1211"/>
      <c r="BX65" s="1211"/>
      <c r="BY65" s="1211"/>
      <c r="BZ65" s="1211"/>
      <c r="CA65" s="1211"/>
      <c r="CB65" s="1211"/>
      <c r="CC65" s="1211"/>
      <c r="CD65" s="1211"/>
      <c r="CE65" s="1211"/>
      <c r="CF65" s="1211"/>
      <c r="CG65" s="1211"/>
      <c r="CH65" s="1211"/>
      <c r="CI65" s="1211"/>
      <c r="CJ65" s="1211"/>
      <c r="CK65" s="1211"/>
      <c r="CL65" s="1211"/>
      <c r="CM65" s="1211"/>
      <c r="CN65" s="1211"/>
      <c r="CO65" s="1211"/>
      <c r="CP65" s="1211"/>
      <c r="CQ65" s="1211"/>
      <c r="CR65" s="1211"/>
      <c r="CS65" s="1211"/>
      <c r="CT65" s="1211"/>
      <c r="CU65" s="1211"/>
      <c r="CV65" s="1211"/>
      <c r="CW65" s="1211"/>
      <c r="CX65" s="1211"/>
      <c r="CY65" s="1211"/>
      <c r="CZ65" s="1211"/>
      <c r="DA65" s="1211"/>
      <c r="DB65" s="1211"/>
      <c r="DC65" s="1212"/>
    </row>
    <row r="66" spans="2:107" ht="13" x14ac:dyDescent="0.2">
      <c r="B66" s="247"/>
      <c r="AN66" s="1213"/>
      <c r="AO66" s="1214"/>
      <c r="AP66" s="1214"/>
      <c r="AQ66" s="1214"/>
      <c r="AR66" s="1214"/>
      <c r="AS66" s="1214"/>
      <c r="AT66" s="1214"/>
      <c r="AU66" s="1214"/>
      <c r="AV66" s="1214"/>
      <c r="AW66" s="1214"/>
      <c r="AX66" s="1214"/>
      <c r="AY66" s="1214"/>
      <c r="AZ66" s="1214"/>
      <c r="BA66" s="1214"/>
      <c r="BB66" s="1214"/>
      <c r="BC66" s="1214"/>
      <c r="BD66" s="1214"/>
      <c r="BE66" s="1214"/>
      <c r="BF66" s="1214"/>
      <c r="BG66" s="1214"/>
      <c r="BH66" s="1214"/>
      <c r="BI66" s="1214"/>
      <c r="BJ66" s="1214"/>
      <c r="BK66" s="1214"/>
      <c r="BL66" s="1214"/>
      <c r="BM66" s="1214"/>
      <c r="BN66" s="1214"/>
      <c r="BO66" s="1214"/>
      <c r="BP66" s="1214"/>
      <c r="BQ66" s="1214"/>
      <c r="BR66" s="1214"/>
      <c r="BS66" s="1214"/>
      <c r="BT66" s="1214"/>
      <c r="BU66" s="1214"/>
      <c r="BV66" s="1214"/>
      <c r="BW66" s="1214"/>
      <c r="BX66" s="1214"/>
      <c r="BY66" s="1214"/>
      <c r="BZ66" s="1214"/>
      <c r="CA66" s="1214"/>
      <c r="CB66" s="1214"/>
      <c r="CC66" s="1214"/>
      <c r="CD66" s="1214"/>
      <c r="CE66" s="1214"/>
      <c r="CF66" s="1214"/>
      <c r="CG66" s="1214"/>
      <c r="CH66" s="1214"/>
      <c r="CI66" s="1214"/>
      <c r="CJ66" s="1214"/>
      <c r="CK66" s="1214"/>
      <c r="CL66" s="1214"/>
      <c r="CM66" s="1214"/>
      <c r="CN66" s="1214"/>
      <c r="CO66" s="1214"/>
      <c r="CP66" s="1214"/>
      <c r="CQ66" s="1214"/>
      <c r="CR66" s="1214"/>
      <c r="CS66" s="1214"/>
      <c r="CT66" s="1214"/>
      <c r="CU66" s="1214"/>
      <c r="CV66" s="1214"/>
      <c r="CW66" s="1214"/>
      <c r="CX66" s="1214"/>
      <c r="CY66" s="1214"/>
      <c r="CZ66" s="1214"/>
      <c r="DA66" s="1214"/>
      <c r="DB66" s="1214"/>
      <c r="DC66" s="1215"/>
    </row>
    <row r="67" spans="2:107" ht="13" x14ac:dyDescent="0.2">
      <c r="B67" s="247"/>
      <c r="AN67" s="1213"/>
      <c r="AO67" s="1214"/>
      <c r="AP67" s="1214"/>
      <c r="AQ67" s="1214"/>
      <c r="AR67" s="1214"/>
      <c r="AS67" s="1214"/>
      <c r="AT67" s="1214"/>
      <c r="AU67" s="1214"/>
      <c r="AV67" s="1214"/>
      <c r="AW67" s="1214"/>
      <c r="AX67" s="1214"/>
      <c r="AY67" s="1214"/>
      <c r="AZ67" s="1214"/>
      <c r="BA67" s="1214"/>
      <c r="BB67" s="1214"/>
      <c r="BC67" s="1214"/>
      <c r="BD67" s="1214"/>
      <c r="BE67" s="1214"/>
      <c r="BF67" s="1214"/>
      <c r="BG67" s="1214"/>
      <c r="BH67" s="1214"/>
      <c r="BI67" s="1214"/>
      <c r="BJ67" s="1214"/>
      <c r="BK67" s="1214"/>
      <c r="BL67" s="1214"/>
      <c r="BM67" s="1214"/>
      <c r="BN67" s="1214"/>
      <c r="BO67" s="1214"/>
      <c r="BP67" s="1214"/>
      <c r="BQ67" s="1214"/>
      <c r="BR67" s="1214"/>
      <c r="BS67" s="1214"/>
      <c r="BT67" s="1214"/>
      <c r="BU67" s="1214"/>
      <c r="BV67" s="1214"/>
      <c r="BW67" s="1214"/>
      <c r="BX67" s="1214"/>
      <c r="BY67" s="1214"/>
      <c r="BZ67" s="1214"/>
      <c r="CA67" s="1214"/>
      <c r="CB67" s="1214"/>
      <c r="CC67" s="1214"/>
      <c r="CD67" s="1214"/>
      <c r="CE67" s="1214"/>
      <c r="CF67" s="1214"/>
      <c r="CG67" s="1214"/>
      <c r="CH67" s="1214"/>
      <c r="CI67" s="1214"/>
      <c r="CJ67" s="1214"/>
      <c r="CK67" s="1214"/>
      <c r="CL67" s="1214"/>
      <c r="CM67" s="1214"/>
      <c r="CN67" s="1214"/>
      <c r="CO67" s="1214"/>
      <c r="CP67" s="1214"/>
      <c r="CQ67" s="1214"/>
      <c r="CR67" s="1214"/>
      <c r="CS67" s="1214"/>
      <c r="CT67" s="1214"/>
      <c r="CU67" s="1214"/>
      <c r="CV67" s="1214"/>
      <c r="CW67" s="1214"/>
      <c r="CX67" s="1214"/>
      <c r="CY67" s="1214"/>
      <c r="CZ67" s="1214"/>
      <c r="DA67" s="1214"/>
      <c r="DB67" s="1214"/>
      <c r="DC67" s="1215"/>
    </row>
    <row r="68" spans="2:107" ht="13" x14ac:dyDescent="0.2">
      <c r="B68" s="247"/>
      <c r="AN68" s="1213"/>
      <c r="AO68" s="1214"/>
      <c r="AP68" s="1214"/>
      <c r="AQ68" s="1214"/>
      <c r="AR68" s="1214"/>
      <c r="AS68" s="1214"/>
      <c r="AT68" s="1214"/>
      <c r="AU68" s="1214"/>
      <c r="AV68" s="1214"/>
      <c r="AW68" s="1214"/>
      <c r="AX68" s="1214"/>
      <c r="AY68" s="1214"/>
      <c r="AZ68" s="1214"/>
      <c r="BA68" s="1214"/>
      <c r="BB68" s="1214"/>
      <c r="BC68" s="1214"/>
      <c r="BD68" s="1214"/>
      <c r="BE68" s="1214"/>
      <c r="BF68" s="1214"/>
      <c r="BG68" s="1214"/>
      <c r="BH68" s="1214"/>
      <c r="BI68" s="1214"/>
      <c r="BJ68" s="1214"/>
      <c r="BK68" s="1214"/>
      <c r="BL68" s="1214"/>
      <c r="BM68" s="1214"/>
      <c r="BN68" s="1214"/>
      <c r="BO68" s="1214"/>
      <c r="BP68" s="1214"/>
      <c r="BQ68" s="1214"/>
      <c r="BR68" s="1214"/>
      <c r="BS68" s="1214"/>
      <c r="BT68" s="1214"/>
      <c r="BU68" s="1214"/>
      <c r="BV68" s="1214"/>
      <c r="BW68" s="1214"/>
      <c r="BX68" s="1214"/>
      <c r="BY68" s="1214"/>
      <c r="BZ68" s="1214"/>
      <c r="CA68" s="1214"/>
      <c r="CB68" s="1214"/>
      <c r="CC68" s="1214"/>
      <c r="CD68" s="1214"/>
      <c r="CE68" s="1214"/>
      <c r="CF68" s="1214"/>
      <c r="CG68" s="1214"/>
      <c r="CH68" s="1214"/>
      <c r="CI68" s="1214"/>
      <c r="CJ68" s="1214"/>
      <c r="CK68" s="1214"/>
      <c r="CL68" s="1214"/>
      <c r="CM68" s="1214"/>
      <c r="CN68" s="1214"/>
      <c r="CO68" s="1214"/>
      <c r="CP68" s="1214"/>
      <c r="CQ68" s="1214"/>
      <c r="CR68" s="1214"/>
      <c r="CS68" s="1214"/>
      <c r="CT68" s="1214"/>
      <c r="CU68" s="1214"/>
      <c r="CV68" s="1214"/>
      <c r="CW68" s="1214"/>
      <c r="CX68" s="1214"/>
      <c r="CY68" s="1214"/>
      <c r="CZ68" s="1214"/>
      <c r="DA68" s="1214"/>
      <c r="DB68" s="1214"/>
      <c r="DC68" s="1215"/>
    </row>
    <row r="69" spans="2:107" ht="13" x14ac:dyDescent="0.2">
      <c r="B69" s="247"/>
      <c r="AN69" s="1216"/>
      <c r="AO69" s="1217"/>
      <c r="AP69" s="1217"/>
      <c r="AQ69" s="1217"/>
      <c r="AR69" s="1217"/>
      <c r="AS69" s="1217"/>
      <c r="AT69" s="1217"/>
      <c r="AU69" s="1217"/>
      <c r="AV69" s="1217"/>
      <c r="AW69" s="1217"/>
      <c r="AX69" s="1217"/>
      <c r="AY69" s="1217"/>
      <c r="AZ69" s="1217"/>
      <c r="BA69" s="1217"/>
      <c r="BB69" s="1217"/>
      <c r="BC69" s="1217"/>
      <c r="BD69" s="1217"/>
      <c r="BE69" s="1217"/>
      <c r="BF69" s="1217"/>
      <c r="BG69" s="1217"/>
      <c r="BH69" s="1217"/>
      <c r="BI69" s="1217"/>
      <c r="BJ69" s="1217"/>
      <c r="BK69" s="1217"/>
      <c r="BL69" s="1217"/>
      <c r="BM69" s="1217"/>
      <c r="BN69" s="1217"/>
      <c r="BO69" s="1217"/>
      <c r="BP69" s="1217"/>
      <c r="BQ69" s="1217"/>
      <c r="BR69" s="1217"/>
      <c r="BS69" s="1217"/>
      <c r="BT69" s="1217"/>
      <c r="BU69" s="1217"/>
      <c r="BV69" s="1217"/>
      <c r="BW69" s="1217"/>
      <c r="BX69" s="1217"/>
      <c r="BY69" s="1217"/>
      <c r="BZ69" s="1217"/>
      <c r="CA69" s="1217"/>
      <c r="CB69" s="1217"/>
      <c r="CC69" s="1217"/>
      <c r="CD69" s="1217"/>
      <c r="CE69" s="1217"/>
      <c r="CF69" s="1217"/>
      <c r="CG69" s="1217"/>
      <c r="CH69" s="1217"/>
      <c r="CI69" s="1217"/>
      <c r="CJ69" s="1217"/>
      <c r="CK69" s="1217"/>
      <c r="CL69" s="1217"/>
      <c r="CM69" s="1217"/>
      <c r="CN69" s="1217"/>
      <c r="CO69" s="1217"/>
      <c r="CP69" s="1217"/>
      <c r="CQ69" s="1217"/>
      <c r="CR69" s="1217"/>
      <c r="CS69" s="1217"/>
      <c r="CT69" s="1217"/>
      <c r="CU69" s="1217"/>
      <c r="CV69" s="1217"/>
      <c r="CW69" s="1217"/>
      <c r="CX69" s="1217"/>
      <c r="CY69" s="1217"/>
      <c r="CZ69" s="1217"/>
      <c r="DA69" s="1217"/>
      <c r="DB69" s="1217"/>
      <c r="DC69" s="1218"/>
    </row>
    <row r="70" spans="2:107" ht="13" x14ac:dyDescent="0.2">
      <c r="B70" s="247"/>
      <c r="H70" s="1242"/>
      <c r="I70" s="1242"/>
      <c r="J70" s="1243"/>
      <c r="K70" s="1243"/>
      <c r="L70" s="1244"/>
      <c r="M70" s="1243"/>
      <c r="N70" s="1244"/>
      <c r="AN70" s="1219"/>
      <c r="AO70" s="1219"/>
      <c r="AP70" s="1219"/>
      <c r="AZ70" s="1219"/>
      <c r="BA70" s="1219"/>
      <c r="BB70" s="1219"/>
      <c r="BL70" s="1219"/>
      <c r="BM70" s="1219"/>
      <c r="BN70" s="1219"/>
      <c r="BX70" s="1219"/>
      <c r="BY70" s="1219"/>
      <c r="BZ70" s="1219"/>
      <c r="CJ70" s="1219"/>
      <c r="CK70" s="1219"/>
      <c r="CL70" s="1219"/>
      <c r="CV70" s="1219"/>
      <c r="CW70" s="1219"/>
      <c r="CX70" s="1219"/>
    </row>
    <row r="71" spans="2:107" ht="13" x14ac:dyDescent="0.2">
      <c r="B71" s="247"/>
      <c r="G71" s="1245"/>
      <c r="I71" s="1246"/>
      <c r="J71" s="1243"/>
      <c r="K71" s="1243"/>
      <c r="L71" s="1244"/>
      <c r="M71" s="1243"/>
      <c r="N71" s="1244"/>
      <c r="AM71" s="1245"/>
      <c r="AN71" s="243" t="s">
        <v>566</v>
      </c>
    </row>
    <row r="72" spans="2:107" ht="13" x14ac:dyDescent="0.2">
      <c r="B72" s="247"/>
      <c r="G72" s="1220"/>
      <c r="H72" s="1220"/>
      <c r="I72" s="1220"/>
      <c r="J72" s="1220"/>
      <c r="K72" s="1221"/>
      <c r="L72" s="1221"/>
      <c r="M72" s="1222"/>
      <c r="N72" s="1222"/>
      <c r="AN72" s="1223"/>
      <c r="AO72" s="1224"/>
      <c r="AP72" s="1224"/>
      <c r="AQ72" s="1224"/>
      <c r="AR72" s="1224"/>
      <c r="AS72" s="1224"/>
      <c r="AT72" s="1224"/>
      <c r="AU72" s="1224"/>
      <c r="AV72" s="1224"/>
      <c r="AW72" s="1224"/>
      <c r="AX72" s="1224"/>
      <c r="AY72" s="1224"/>
      <c r="AZ72" s="1224"/>
      <c r="BA72" s="1224"/>
      <c r="BB72" s="1224"/>
      <c r="BC72" s="1224"/>
      <c r="BD72" s="1224"/>
      <c r="BE72" s="1224"/>
      <c r="BF72" s="1224"/>
      <c r="BG72" s="1224"/>
      <c r="BH72" s="1224"/>
      <c r="BI72" s="1224"/>
      <c r="BJ72" s="1224"/>
      <c r="BK72" s="1224"/>
      <c r="BL72" s="1224"/>
      <c r="BM72" s="1224"/>
      <c r="BN72" s="1224"/>
      <c r="BO72" s="1225"/>
      <c r="BP72" s="1226" t="s">
        <v>525</v>
      </c>
      <c r="BQ72" s="1226"/>
      <c r="BR72" s="1226"/>
      <c r="BS72" s="1226"/>
      <c r="BT72" s="1226"/>
      <c r="BU72" s="1226"/>
      <c r="BV72" s="1226"/>
      <c r="BW72" s="1226"/>
      <c r="BX72" s="1226" t="s">
        <v>526</v>
      </c>
      <c r="BY72" s="1226"/>
      <c r="BZ72" s="1226"/>
      <c r="CA72" s="1226"/>
      <c r="CB72" s="1226"/>
      <c r="CC72" s="1226"/>
      <c r="CD72" s="1226"/>
      <c r="CE72" s="1226"/>
      <c r="CF72" s="1226" t="s">
        <v>527</v>
      </c>
      <c r="CG72" s="1226"/>
      <c r="CH72" s="1226"/>
      <c r="CI72" s="1226"/>
      <c r="CJ72" s="1226"/>
      <c r="CK72" s="1226"/>
      <c r="CL72" s="1226"/>
      <c r="CM72" s="1226"/>
      <c r="CN72" s="1226" t="s">
        <v>528</v>
      </c>
      <c r="CO72" s="1226"/>
      <c r="CP72" s="1226"/>
      <c r="CQ72" s="1226"/>
      <c r="CR72" s="1226"/>
      <c r="CS72" s="1226"/>
      <c r="CT72" s="1226"/>
      <c r="CU72" s="1226"/>
      <c r="CV72" s="1226" t="s">
        <v>529</v>
      </c>
      <c r="CW72" s="1226"/>
      <c r="CX72" s="1226"/>
      <c r="CY72" s="1226"/>
      <c r="CZ72" s="1226"/>
      <c r="DA72" s="1226"/>
      <c r="DB72" s="1226"/>
      <c r="DC72" s="1226"/>
    </row>
    <row r="73" spans="2:107" ht="13" x14ac:dyDescent="0.2">
      <c r="B73" s="247"/>
      <c r="G73" s="1227"/>
      <c r="H73" s="1227"/>
      <c r="I73" s="1227"/>
      <c r="J73" s="1227"/>
      <c r="K73" s="1247"/>
      <c r="L73" s="1247"/>
      <c r="M73" s="1247"/>
      <c r="N73" s="1247"/>
      <c r="AM73" s="1219"/>
      <c r="AN73" s="1230" t="s">
        <v>567</v>
      </c>
      <c r="AO73" s="1230"/>
      <c r="AP73" s="1230"/>
      <c r="AQ73" s="1230"/>
      <c r="AR73" s="1230"/>
      <c r="AS73" s="1230"/>
      <c r="AT73" s="1230"/>
      <c r="AU73" s="1230"/>
      <c r="AV73" s="1230"/>
      <c r="AW73" s="1230"/>
      <c r="AX73" s="1230"/>
      <c r="AY73" s="1230"/>
      <c r="AZ73" s="1230"/>
      <c r="BA73" s="1230"/>
      <c r="BB73" s="1230" t="s">
        <v>568</v>
      </c>
      <c r="BC73" s="1230"/>
      <c r="BD73" s="1230"/>
      <c r="BE73" s="1230"/>
      <c r="BF73" s="1230"/>
      <c r="BG73" s="1230"/>
      <c r="BH73" s="1230"/>
      <c r="BI73" s="1230"/>
      <c r="BJ73" s="1230"/>
      <c r="BK73" s="1230"/>
      <c r="BL73" s="1230"/>
      <c r="BM73" s="1230"/>
      <c r="BN73" s="1230"/>
      <c r="BO73" s="1230"/>
      <c r="BP73" s="1231"/>
      <c r="BQ73" s="1231"/>
      <c r="BR73" s="1231"/>
      <c r="BS73" s="1231"/>
      <c r="BT73" s="1231"/>
      <c r="BU73" s="1231"/>
      <c r="BV73" s="1231"/>
      <c r="BW73" s="1231"/>
      <c r="BX73" s="1231"/>
      <c r="BY73" s="1231"/>
      <c r="BZ73" s="1231"/>
      <c r="CA73" s="1231"/>
      <c r="CB73" s="1231"/>
      <c r="CC73" s="1231"/>
      <c r="CD73" s="1231"/>
      <c r="CE73" s="1231"/>
      <c r="CF73" s="1231"/>
      <c r="CG73" s="1231"/>
      <c r="CH73" s="1231"/>
      <c r="CI73" s="1231"/>
      <c r="CJ73" s="1231"/>
      <c r="CK73" s="1231"/>
      <c r="CL73" s="1231"/>
      <c r="CM73" s="1231"/>
      <c r="CN73" s="1231"/>
      <c r="CO73" s="1231"/>
      <c r="CP73" s="1231"/>
      <c r="CQ73" s="1231"/>
      <c r="CR73" s="1231"/>
      <c r="CS73" s="1231"/>
      <c r="CT73" s="1231"/>
      <c r="CU73" s="1231"/>
      <c r="CV73" s="1231"/>
      <c r="CW73" s="1231"/>
      <c r="CX73" s="1231"/>
      <c r="CY73" s="1231"/>
      <c r="CZ73" s="1231"/>
      <c r="DA73" s="1231"/>
      <c r="DB73" s="1231"/>
      <c r="DC73" s="1231"/>
    </row>
    <row r="74" spans="2:107" ht="13" x14ac:dyDescent="0.2">
      <c r="B74" s="247"/>
      <c r="G74" s="1227"/>
      <c r="H74" s="1227"/>
      <c r="I74" s="1227"/>
      <c r="J74" s="1227"/>
      <c r="K74" s="1247"/>
      <c r="L74" s="1247"/>
      <c r="M74" s="1247"/>
      <c r="N74" s="1247"/>
      <c r="AM74" s="1219"/>
      <c r="AN74" s="1230"/>
      <c r="AO74" s="1230"/>
      <c r="AP74" s="1230"/>
      <c r="AQ74" s="1230"/>
      <c r="AR74" s="1230"/>
      <c r="AS74" s="1230"/>
      <c r="AT74" s="1230"/>
      <c r="AU74" s="1230"/>
      <c r="AV74" s="1230"/>
      <c r="AW74" s="1230"/>
      <c r="AX74" s="1230"/>
      <c r="AY74" s="1230"/>
      <c r="AZ74" s="1230"/>
      <c r="BA74" s="1230"/>
      <c r="BB74" s="1230"/>
      <c r="BC74" s="1230"/>
      <c r="BD74" s="1230"/>
      <c r="BE74" s="1230"/>
      <c r="BF74" s="1230"/>
      <c r="BG74" s="1230"/>
      <c r="BH74" s="1230"/>
      <c r="BI74" s="1230"/>
      <c r="BJ74" s="1230"/>
      <c r="BK74" s="1230"/>
      <c r="BL74" s="1230"/>
      <c r="BM74" s="1230"/>
      <c r="BN74" s="1230"/>
      <c r="BO74" s="1230"/>
      <c r="BP74" s="1231"/>
      <c r="BQ74" s="1231"/>
      <c r="BR74" s="1231"/>
      <c r="BS74" s="1231"/>
      <c r="BT74" s="1231"/>
      <c r="BU74" s="1231"/>
      <c r="BV74" s="1231"/>
      <c r="BW74" s="1231"/>
      <c r="BX74" s="1231"/>
      <c r="BY74" s="1231"/>
      <c r="BZ74" s="1231"/>
      <c r="CA74" s="1231"/>
      <c r="CB74" s="1231"/>
      <c r="CC74" s="1231"/>
      <c r="CD74" s="1231"/>
      <c r="CE74" s="1231"/>
      <c r="CF74" s="1231"/>
      <c r="CG74" s="1231"/>
      <c r="CH74" s="1231"/>
      <c r="CI74" s="1231"/>
      <c r="CJ74" s="1231"/>
      <c r="CK74" s="1231"/>
      <c r="CL74" s="1231"/>
      <c r="CM74" s="1231"/>
      <c r="CN74" s="1231"/>
      <c r="CO74" s="1231"/>
      <c r="CP74" s="1231"/>
      <c r="CQ74" s="1231"/>
      <c r="CR74" s="1231"/>
      <c r="CS74" s="1231"/>
      <c r="CT74" s="1231"/>
      <c r="CU74" s="1231"/>
      <c r="CV74" s="1231"/>
      <c r="CW74" s="1231"/>
      <c r="CX74" s="1231"/>
      <c r="CY74" s="1231"/>
      <c r="CZ74" s="1231"/>
      <c r="DA74" s="1231"/>
      <c r="DB74" s="1231"/>
      <c r="DC74" s="1231"/>
    </row>
    <row r="75" spans="2:107" ht="13" x14ac:dyDescent="0.2">
      <c r="B75" s="247"/>
      <c r="G75" s="1227"/>
      <c r="H75" s="1227"/>
      <c r="I75" s="1220"/>
      <c r="J75" s="1220"/>
      <c r="K75" s="1229"/>
      <c r="L75" s="1229"/>
      <c r="M75" s="1229"/>
      <c r="N75" s="1229"/>
      <c r="AM75" s="1219"/>
      <c r="AN75" s="1230"/>
      <c r="AO75" s="1230"/>
      <c r="AP75" s="1230"/>
      <c r="AQ75" s="1230"/>
      <c r="AR75" s="1230"/>
      <c r="AS75" s="1230"/>
      <c r="AT75" s="1230"/>
      <c r="AU75" s="1230"/>
      <c r="AV75" s="1230"/>
      <c r="AW75" s="1230"/>
      <c r="AX75" s="1230"/>
      <c r="AY75" s="1230"/>
      <c r="AZ75" s="1230"/>
      <c r="BA75" s="1230"/>
      <c r="BB75" s="1230" t="s">
        <v>573</v>
      </c>
      <c r="BC75" s="1230"/>
      <c r="BD75" s="1230"/>
      <c r="BE75" s="1230"/>
      <c r="BF75" s="1230"/>
      <c r="BG75" s="1230"/>
      <c r="BH75" s="1230"/>
      <c r="BI75" s="1230"/>
      <c r="BJ75" s="1230"/>
      <c r="BK75" s="1230"/>
      <c r="BL75" s="1230"/>
      <c r="BM75" s="1230"/>
      <c r="BN75" s="1230"/>
      <c r="BO75" s="1230"/>
      <c r="BP75" s="1231">
        <v>5.8</v>
      </c>
      <c r="BQ75" s="1231"/>
      <c r="BR75" s="1231"/>
      <c r="BS75" s="1231"/>
      <c r="BT75" s="1231"/>
      <c r="BU75" s="1231"/>
      <c r="BV75" s="1231"/>
      <c r="BW75" s="1231"/>
      <c r="BX75" s="1231">
        <v>5.0999999999999996</v>
      </c>
      <c r="BY75" s="1231"/>
      <c r="BZ75" s="1231"/>
      <c r="CA75" s="1231"/>
      <c r="CB75" s="1231"/>
      <c r="CC75" s="1231"/>
      <c r="CD75" s="1231"/>
      <c r="CE75" s="1231"/>
      <c r="CF75" s="1231">
        <v>4.7</v>
      </c>
      <c r="CG75" s="1231"/>
      <c r="CH75" s="1231"/>
      <c r="CI75" s="1231"/>
      <c r="CJ75" s="1231"/>
      <c r="CK75" s="1231"/>
      <c r="CL75" s="1231"/>
      <c r="CM75" s="1231"/>
      <c r="CN75" s="1231">
        <v>4.8</v>
      </c>
      <c r="CO75" s="1231"/>
      <c r="CP75" s="1231"/>
      <c r="CQ75" s="1231"/>
      <c r="CR75" s="1231"/>
      <c r="CS75" s="1231"/>
      <c r="CT75" s="1231"/>
      <c r="CU75" s="1231"/>
      <c r="CV75" s="1231">
        <v>4.8</v>
      </c>
      <c r="CW75" s="1231"/>
      <c r="CX75" s="1231"/>
      <c r="CY75" s="1231"/>
      <c r="CZ75" s="1231"/>
      <c r="DA75" s="1231"/>
      <c r="DB75" s="1231"/>
      <c r="DC75" s="1231"/>
    </row>
    <row r="76" spans="2:107" ht="13" x14ac:dyDescent="0.2">
      <c r="B76" s="247"/>
      <c r="G76" s="1227"/>
      <c r="H76" s="1227"/>
      <c r="I76" s="1220"/>
      <c r="J76" s="1220"/>
      <c r="K76" s="1229"/>
      <c r="L76" s="1229"/>
      <c r="M76" s="1229"/>
      <c r="N76" s="1229"/>
      <c r="AM76" s="1219"/>
      <c r="AN76" s="1230"/>
      <c r="AO76" s="1230"/>
      <c r="AP76" s="1230"/>
      <c r="AQ76" s="1230"/>
      <c r="AR76" s="1230"/>
      <c r="AS76" s="1230"/>
      <c r="AT76" s="1230"/>
      <c r="AU76" s="1230"/>
      <c r="AV76" s="1230"/>
      <c r="AW76" s="1230"/>
      <c r="AX76" s="1230"/>
      <c r="AY76" s="1230"/>
      <c r="AZ76" s="1230"/>
      <c r="BA76" s="1230"/>
      <c r="BB76" s="1230"/>
      <c r="BC76" s="1230"/>
      <c r="BD76" s="1230"/>
      <c r="BE76" s="1230"/>
      <c r="BF76" s="1230"/>
      <c r="BG76" s="1230"/>
      <c r="BH76" s="1230"/>
      <c r="BI76" s="1230"/>
      <c r="BJ76" s="1230"/>
      <c r="BK76" s="1230"/>
      <c r="BL76" s="1230"/>
      <c r="BM76" s="1230"/>
      <c r="BN76" s="1230"/>
      <c r="BO76" s="1230"/>
      <c r="BP76" s="1231"/>
      <c r="BQ76" s="1231"/>
      <c r="BR76" s="1231"/>
      <c r="BS76" s="1231"/>
      <c r="BT76" s="1231"/>
      <c r="BU76" s="1231"/>
      <c r="BV76" s="1231"/>
      <c r="BW76" s="1231"/>
      <c r="BX76" s="1231"/>
      <c r="BY76" s="1231"/>
      <c r="BZ76" s="1231"/>
      <c r="CA76" s="1231"/>
      <c r="CB76" s="1231"/>
      <c r="CC76" s="1231"/>
      <c r="CD76" s="1231"/>
      <c r="CE76" s="1231"/>
      <c r="CF76" s="1231"/>
      <c r="CG76" s="1231"/>
      <c r="CH76" s="1231"/>
      <c r="CI76" s="1231"/>
      <c r="CJ76" s="1231"/>
      <c r="CK76" s="1231"/>
      <c r="CL76" s="1231"/>
      <c r="CM76" s="1231"/>
      <c r="CN76" s="1231"/>
      <c r="CO76" s="1231"/>
      <c r="CP76" s="1231"/>
      <c r="CQ76" s="1231"/>
      <c r="CR76" s="1231"/>
      <c r="CS76" s="1231"/>
      <c r="CT76" s="1231"/>
      <c r="CU76" s="1231"/>
      <c r="CV76" s="1231"/>
      <c r="CW76" s="1231"/>
      <c r="CX76" s="1231"/>
      <c r="CY76" s="1231"/>
      <c r="CZ76" s="1231"/>
      <c r="DA76" s="1231"/>
      <c r="DB76" s="1231"/>
      <c r="DC76" s="1231"/>
    </row>
    <row r="77" spans="2:107" ht="13" x14ac:dyDescent="0.2">
      <c r="B77" s="247"/>
      <c r="G77" s="1220"/>
      <c r="H77" s="1220"/>
      <c r="I77" s="1220"/>
      <c r="J77" s="1220"/>
      <c r="K77" s="1247"/>
      <c r="L77" s="1247"/>
      <c r="M77" s="1247"/>
      <c r="N77" s="1247"/>
      <c r="AN77" s="1226" t="s">
        <v>570</v>
      </c>
      <c r="AO77" s="1226"/>
      <c r="AP77" s="1226"/>
      <c r="AQ77" s="1226"/>
      <c r="AR77" s="1226"/>
      <c r="AS77" s="1226"/>
      <c r="AT77" s="1226"/>
      <c r="AU77" s="1226"/>
      <c r="AV77" s="1226"/>
      <c r="AW77" s="1226"/>
      <c r="AX77" s="1226"/>
      <c r="AY77" s="1226"/>
      <c r="AZ77" s="1226"/>
      <c r="BA77" s="1226"/>
      <c r="BB77" s="1230" t="s">
        <v>568</v>
      </c>
      <c r="BC77" s="1230"/>
      <c r="BD77" s="1230"/>
      <c r="BE77" s="1230"/>
      <c r="BF77" s="1230"/>
      <c r="BG77" s="1230"/>
      <c r="BH77" s="1230"/>
      <c r="BI77" s="1230"/>
      <c r="BJ77" s="1230"/>
      <c r="BK77" s="1230"/>
      <c r="BL77" s="1230"/>
      <c r="BM77" s="1230"/>
      <c r="BN77" s="1230"/>
      <c r="BO77" s="1230"/>
      <c r="BP77" s="1231">
        <v>0</v>
      </c>
      <c r="BQ77" s="1231"/>
      <c r="BR77" s="1231"/>
      <c r="BS77" s="1231"/>
      <c r="BT77" s="1231"/>
      <c r="BU77" s="1231"/>
      <c r="BV77" s="1231"/>
      <c r="BW77" s="1231"/>
      <c r="BX77" s="1231">
        <v>0</v>
      </c>
      <c r="BY77" s="1231"/>
      <c r="BZ77" s="1231"/>
      <c r="CA77" s="1231"/>
      <c r="CB77" s="1231"/>
      <c r="CC77" s="1231"/>
      <c r="CD77" s="1231"/>
      <c r="CE77" s="1231"/>
      <c r="CF77" s="1231">
        <v>0</v>
      </c>
      <c r="CG77" s="1231"/>
      <c r="CH77" s="1231"/>
      <c r="CI77" s="1231"/>
      <c r="CJ77" s="1231"/>
      <c r="CK77" s="1231"/>
      <c r="CL77" s="1231"/>
      <c r="CM77" s="1231"/>
      <c r="CN77" s="1231">
        <v>0</v>
      </c>
      <c r="CO77" s="1231"/>
      <c r="CP77" s="1231"/>
      <c r="CQ77" s="1231"/>
      <c r="CR77" s="1231"/>
      <c r="CS77" s="1231"/>
      <c r="CT77" s="1231"/>
      <c r="CU77" s="1231"/>
      <c r="CV77" s="1231">
        <v>0</v>
      </c>
      <c r="CW77" s="1231"/>
      <c r="CX77" s="1231"/>
      <c r="CY77" s="1231"/>
      <c r="CZ77" s="1231"/>
      <c r="DA77" s="1231"/>
      <c r="DB77" s="1231"/>
      <c r="DC77" s="1231"/>
    </row>
    <row r="78" spans="2:107" ht="13" x14ac:dyDescent="0.2">
      <c r="B78" s="247"/>
      <c r="G78" s="1220"/>
      <c r="H78" s="1220"/>
      <c r="I78" s="1220"/>
      <c r="J78" s="1220"/>
      <c r="K78" s="1247"/>
      <c r="L78" s="1247"/>
      <c r="M78" s="1247"/>
      <c r="N78" s="1247"/>
      <c r="AN78" s="1226"/>
      <c r="AO78" s="1226"/>
      <c r="AP78" s="1226"/>
      <c r="AQ78" s="1226"/>
      <c r="AR78" s="1226"/>
      <c r="AS78" s="1226"/>
      <c r="AT78" s="1226"/>
      <c r="AU78" s="1226"/>
      <c r="AV78" s="1226"/>
      <c r="AW78" s="1226"/>
      <c r="AX78" s="1226"/>
      <c r="AY78" s="1226"/>
      <c r="AZ78" s="1226"/>
      <c r="BA78" s="1226"/>
      <c r="BB78" s="1230"/>
      <c r="BC78" s="1230"/>
      <c r="BD78" s="1230"/>
      <c r="BE78" s="1230"/>
      <c r="BF78" s="1230"/>
      <c r="BG78" s="1230"/>
      <c r="BH78" s="1230"/>
      <c r="BI78" s="1230"/>
      <c r="BJ78" s="1230"/>
      <c r="BK78" s="1230"/>
      <c r="BL78" s="1230"/>
      <c r="BM78" s="1230"/>
      <c r="BN78" s="1230"/>
      <c r="BO78" s="1230"/>
      <c r="BP78" s="1231"/>
      <c r="BQ78" s="1231"/>
      <c r="BR78" s="1231"/>
      <c r="BS78" s="1231"/>
      <c r="BT78" s="1231"/>
      <c r="BU78" s="1231"/>
      <c r="BV78" s="1231"/>
      <c r="BW78" s="1231"/>
      <c r="BX78" s="1231"/>
      <c r="BY78" s="1231"/>
      <c r="BZ78" s="1231"/>
      <c r="CA78" s="1231"/>
      <c r="CB78" s="1231"/>
      <c r="CC78" s="1231"/>
      <c r="CD78" s="1231"/>
      <c r="CE78" s="1231"/>
      <c r="CF78" s="1231"/>
      <c r="CG78" s="1231"/>
      <c r="CH78" s="1231"/>
      <c r="CI78" s="1231"/>
      <c r="CJ78" s="1231"/>
      <c r="CK78" s="1231"/>
      <c r="CL78" s="1231"/>
      <c r="CM78" s="1231"/>
      <c r="CN78" s="1231"/>
      <c r="CO78" s="1231"/>
      <c r="CP78" s="1231"/>
      <c r="CQ78" s="1231"/>
      <c r="CR78" s="1231"/>
      <c r="CS78" s="1231"/>
      <c r="CT78" s="1231"/>
      <c r="CU78" s="1231"/>
      <c r="CV78" s="1231"/>
      <c r="CW78" s="1231"/>
      <c r="CX78" s="1231"/>
      <c r="CY78" s="1231"/>
      <c r="CZ78" s="1231"/>
      <c r="DA78" s="1231"/>
      <c r="DB78" s="1231"/>
      <c r="DC78" s="1231"/>
    </row>
    <row r="79" spans="2:107" ht="13" x14ac:dyDescent="0.2">
      <c r="B79" s="247"/>
      <c r="G79" s="1220"/>
      <c r="H79" s="1220"/>
      <c r="I79" s="1233"/>
      <c r="J79" s="1233"/>
      <c r="K79" s="1248"/>
      <c r="L79" s="1248"/>
      <c r="M79" s="1248"/>
      <c r="N79" s="1248"/>
      <c r="AN79" s="1226"/>
      <c r="AO79" s="1226"/>
      <c r="AP79" s="1226"/>
      <c r="AQ79" s="1226"/>
      <c r="AR79" s="1226"/>
      <c r="AS79" s="1226"/>
      <c r="AT79" s="1226"/>
      <c r="AU79" s="1226"/>
      <c r="AV79" s="1226"/>
      <c r="AW79" s="1226"/>
      <c r="AX79" s="1226"/>
      <c r="AY79" s="1226"/>
      <c r="AZ79" s="1226"/>
      <c r="BA79" s="1226"/>
      <c r="BB79" s="1230" t="s">
        <v>573</v>
      </c>
      <c r="BC79" s="1230"/>
      <c r="BD79" s="1230"/>
      <c r="BE79" s="1230"/>
      <c r="BF79" s="1230"/>
      <c r="BG79" s="1230"/>
      <c r="BH79" s="1230"/>
      <c r="BI79" s="1230"/>
      <c r="BJ79" s="1230"/>
      <c r="BK79" s="1230"/>
      <c r="BL79" s="1230"/>
      <c r="BM79" s="1230"/>
      <c r="BN79" s="1230"/>
      <c r="BO79" s="1230"/>
      <c r="BP79" s="1231">
        <v>8.9</v>
      </c>
      <c r="BQ79" s="1231"/>
      <c r="BR79" s="1231"/>
      <c r="BS79" s="1231"/>
      <c r="BT79" s="1231"/>
      <c r="BU79" s="1231"/>
      <c r="BV79" s="1231"/>
      <c r="BW79" s="1231"/>
      <c r="BX79" s="1231">
        <v>8.9</v>
      </c>
      <c r="BY79" s="1231"/>
      <c r="BZ79" s="1231"/>
      <c r="CA79" s="1231"/>
      <c r="CB79" s="1231"/>
      <c r="CC79" s="1231"/>
      <c r="CD79" s="1231"/>
      <c r="CE79" s="1231"/>
      <c r="CF79" s="1231">
        <v>9.1</v>
      </c>
      <c r="CG79" s="1231"/>
      <c r="CH79" s="1231"/>
      <c r="CI79" s="1231"/>
      <c r="CJ79" s="1231"/>
      <c r="CK79" s="1231"/>
      <c r="CL79" s="1231"/>
      <c r="CM79" s="1231"/>
      <c r="CN79" s="1231">
        <v>9.3000000000000007</v>
      </c>
      <c r="CO79" s="1231"/>
      <c r="CP79" s="1231"/>
      <c r="CQ79" s="1231"/>
      <c r="CR79" s="1231"/>
      <c r="CS79" s="1231"/>
      <c r="CT79" s="1231"/>
      <c r="CU79" s="1231"/>
      <c r="CV79" s="1231">
        <v>9.3000000000000007</v>
      </c>
      <c r="CW79" s="1231"/>
      <c r="CX79" s="1231"/>
      <c r="CY79" s="1231"/>
      <c r="CZ79" s="1231"/>
      <c r="DA79" s="1231"/>
      <c r="DB79" s="1231"/>
      <c r="DC79" s="1231"/>
    </row>
    <row r="80" spans="2:107" ht="13" x14ac:dyDescent="0.2">
      <c r="B80" s="247"/>
      <c r="G80" s="1220"/>
      <c r="H80" s="1220"/>
      <c r="I80" s="1233"/>
      <c r="J80" s="1233"/>
      <c r="K80" s="1248"/>
      <c r="L80" s="1248"/>
      <c r="M80" s="1248"/>
      <c r="N80" s="1248"/>
      <c r="AN80" s="1226"/>
      <c r="AO80" s="1226"/>
      <c r="AP80" s="1226"/>
      <c r="AQ80" s="1226"/>
      <c r="AR80" s="1226"/>
      <c r="AS80" s="1226"/>
      <c r="AT80" s="1226"/>
      <c r="AU80" s="1226"/>
      <c r="AV80" s="1226"/>
      <c r="AW80" s="1226"/>
      <c r="AX80" s="1226"/>
      <c r="AY80" s="1226"/>
      <c r="AZ80" s="1226"/>
      <c r="BA80" s="1226"/>
      <c r="BB80" s="1230"/>
      <c r="BC80" s="1230"/>
      <c r="BD80" s="1230"/>
      <c r="BE80" s="1230"/>
      <c r="BF80" s="1230"/>
      <c r="BG80" s="1230"/>
      <c r="BH80" s="1230"/>
      <c r="BI80" s="1230"/>
      <c r="BJ80" s="1230"/>
      <c r="BK80" s="1230"/>
      <c r="BL80" s="1230"/>
      <c r="BM80" s="1230"/>
      <c r="BN80" s="1230"/>
      <c r="BO80" s="1230"/>
      <c r="BP80" s="1231"/>
      <c r="BQ80" s="1231"/>
      <c r="BR80" s="1231"/>
      <c r="BS80" s="1231"/>
      <c r="BT80" s="1231"/>
      <c r="BU80" s="1231"/>
      <c r="BV80" s="1231"/>
      <c r="BW80" s="1231"/>
      <c r="BX80" s="1231"/>
      <c r="BY80" s="1231"/>
      <c r="BZ80" s="1231"/>
      <c r="CA80" s="1231"/>
      <c r="CB80" s="1231"/>
      <c r="CC80" s="1231"/>
      <c r="CD80" s="1231"/>
      <c r="CE80" s="1231"/>
      <c r="CF80" s="1231"/>
      <c r="CG80" s="1231"/>
      <c r="CH80" s="1231"/>
      <c r="CI80" s="1231"/>
      <c r="CJ80" s="1231"/>
      <c r="CK80" s="1231"/>
      <c r="CL80" s="1231"/>
      <c r="CM80" s="1231"/>
      <c r="CN80" s="1231"/>
      <c r="CO80" s="1231"/>
      <c r="CP80" s="1231"/>
      <c r="CQ80" s="1231"/>
      <c r="CR80" s="1231"/>
      <c r="CS80" s="1231"/>
      <c r="CT80" s="1231"/>
      <c r="CU80" s="1231"/>
      <c r="CV80" s="1231"/>
      <c r="CW80" s="1231"/>
      <c r="CX80" s="1231"/>
      <c r="CY80" s="1231"/>
      <c r="CZ80" s="1231"/>
      <c r="DA80" s="1231"/>
      <c r="DB80" s="1231"/>
      <c r="DC80" s="1231"/>
    </row>
    <row r="81" spans="2:109" ht="13" x14ac:dyDescent="0.2">
      <c r="B81" s="247"/>
    </row>
    <row r="82" spans="2:109" ht="16.5" x14ac:dyDescent="0.2">
      <c r="B82" s="247"/>
      <c r="K82" s="1249"/>
      <c r="L82" s="1249"/>
      <c r="M82" s="1249"/>
      <c r="N82" s="1249"/>
      <c r="AQ82" s="1249"/>
      <c r="AR82" s="1249"/>
      <c r="AS82" s="1249"/>
      <c r="AT82" s="1249"/>
      <c r="BC82" s="1249"/>
      <c r="BD82" s="1249"/>
      <c r="BE82" s="1249"/>
      <c r="BF82" s="1249"/>
      <c r="BO82" s="1249"/>
      <c r="BP82" s="1249"/>
      <c r="BQ82" s="1249"/>
      <c r="BR82" s="1249"/>
      <c r="CA82" s="1249"/>
      <c r="CB82" s="1249"/>
      <c r="CC82" s="1249"/>
      <c r="CD82" s="1249"/>
      <c r="CM82" s="1249"/>
      <c r="CN82" s="1249"/>
      <c r="CO82" s="1249"/>
      <c r="CP82" s="1249"/>
      <c r="CY82" s="1249"/>
      <c r="CZ82" s="1249"/>
      <c r="DA82" s="1249"/>
      <c r="DB82" s="1249"/>
      <c r="DC82" s="1249"/>
    </row>
    <row r="83" spans="2:109" ht="13"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 x14ac:dyDescent="0.2">
      <c r="DD84" s="243"/>
      <c r="DE84" s="243"/>
    </row>
    <row r="85" spans="2:109" ht="13" x14ac:dyDescent="0.2">
      <c r="DD85" s="243"/>
      <c r="DE85" s="243"/>
    </row>
  </sheetData>
  <sheetProtection algorithmName="SHA-512" hashValue="Icu95HXHnpvXaShnfuJygIku5BG/hGR4Doml2cRysFXF7vFqDVxFQyin3/xGWWuAwdOu64liFn3jO7h7DYN7Og==" saltValue="bE1JM0hV8uNtlev7N4YUmw=="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B75169-EC3A-42BC-9D27-84306FDE8CF3}">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 x14ac:dyDescent="0.2">
      <c r="S2" s="241"/>
      <c r="AH2" s="241"/>
    </row>
    <row r="3" spans="1: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 x14ac:dyDescent="0.2"/>
    <row r="5" spans="1:34" ht="13" x14ac:dyDescent="0.2"/>
    <row r="6" spans="1:34" ht="13" x14ac:dyDescent="0.2"/>
    <row r="7" spans="1:34" ht="13" x14ac:dyDescent="0.2"/>
    <row r="8" spans="1:34" ht="13" x14ac:dyDescent="0.2"/>
    <row r="9" spans="1:34" ht="13" x14ac:dyDescent="0.2">
      <c r="AH9" s="241"/>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475</v>
      </c>
    </row>
  </sheetData>
  <sheetProtection algorithmName="SHA-512" hashValue="7GmuqgreOwygYDbZ8Axlq9yWOleKEKOGEnZccAt8WDYVm6FIyUotTQwuvblCzrR9aEW3utCNmEQRvnYbX53VEw==" saltValue="WvcHCyOOWggOkbrvoX/8/Q=="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33E853-DBE5-496F-862A-EF5BBC3EC1C6}">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 x14ac:dyDescent="0.2">
      <c r="S2" s="241"/>
      <c r="AH2" s="241"/>
    </row>
    <row r="3" spans="2: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 x14ac:dyDescent="0.2"/>
    <row r="5" spans="2:34" ht="13" x14ac:dyDescent="0.2"/>
    <row r="6" spans="2:34" ht="13" x14ac:dyDescent="0.2"/>
    <row r="7" spans="2:34" ht="13" x14ac:dyDescent="0.2"/>
    <row r="8" spans="2:34" ht="13" x14ac:dyDescent="0.2"/>
    <row r="9" spans="2:34" ht="13" x14ac:dyDescent="0.2">
      <c r="AH9" s="241"/>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c r="AG59" s="241"/>
      <c r="AH59" s="241"/>
    </row>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475</v>
      </c>
    </row>
  </sheetData>
  <sheetProtection algorithmName="SHA-512" hashValue="yYsCKajLrJVyK4CyehzRRoIFyzKPORj0+jldSfi5k0OmMaqIbo+zDcbngIdnI9dRvNyyjydSplQVDNVOiizh+w==" saltValue="ar/2O28MiAJ/uns6O2kUTA=="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130" customWidth="1"/>
    <col min="2" max="8" width="13.36328125" style="130" customWidth="1"/>
    <col min="9" max="16384" width="11.08984375" style="130"/>
  </cols>
  <sheetData>
    <row r="1" spans="1:8" x14ac:dyDescent="0.2">
      <c r="A1" s="124"/>
      <c r="B1" s="125"/>
      <c r="C1" s="126"/>
      <c r="D1" s="127"/>
      <c r="E1" s="128"/>
      <c r="F1" s="128"/>
      <c r="G1" s="128"/>
      <c r="H1" s="129"/>
    </row>
    <row r="2" spans="1:8" x14ac:dyDescent="0.2">
      <c r="A2" s="131"/>
      <c r="B2" s="132"/>
      <c r="C2" s="133"/>
      <c r="D2" s="134" t="s">
        <v>50</v>
      </c>
      <c r="E2" s="135"/>
      <c r="F2" s="136" t="s">
        <v>524</v>
      </c>
      <c r="G2" s="137"/>
      <c r="H2" s="138"/>
    </row>
    <row r="3" spans="1:8" x14ac:dyDescent="0.2">
      <c r="A3" s="134" t="s">
        <v>517</v>
      </c>
      <c r="B3" s="139"/>
      <c r="C3" s="140"/>
      <c r="D3" s="141">
        <v>90567</v>
      </c>
      <c r="E3" s="142"/>
      <c r="F3" s="143">
        <v>200194</v>
      </c>
      <c r="G3" s="144"/>
      <c r="H3" s="145"/>
    </row>
    <row r="4" spans="1:8" x14ac:dyDescent="0.2">
      <c r="A4" s="146"/>
      <c r="B4" s="147"/>
      <c r="C4" s="148"/>
      <c r="D4" s="149">
        <v>63219</v>
      </c>
      <c r="E4" s="150"/>
      <c r="F4" s="151">
        <v>106422</v>
      </c>
      <c r="G4" s="152"/>
      <c r="H4" s="153"/>
    </row>
    <row r="5" spans="1:8" x14ac:dyDescent="0.2">
      <c r="A5" s="134" t="s">
        <v>519</v>
      </c>
      <c r="B5" s="139"/>
      <c r="C5" s="140"/>
      <c r="D5" s="141">
        <v>118834</v>
      </c>
      <c r="E5" s="142"/>
      <c r="F5" s="143">
        <v>196914</v>
      </c>
      <c r="G5" s="144"/>
      <c r="H5" s="145"/>
    </row>
    <row r="6" spans="1:8" x14ac:dyDescent="0.2">
      <c r="A6" s="146"/>
      <c r="B6" s="147"/>
      <c r="C6" s="148"/>
      <c r="D6" s="149">
        <v>109288</v>
      </c>
      <c r="E6" s="150"/>
      <c r="F6" s="151">
        <v>98966</v>
      </c>
      <c r="G6" s="152"/>
      <c r="H6" s="153"/>
    </row>
    <row r="7" spans="1:8" x14ac:dyDescent="0.2">
      <c r="A7" s="134" t="s">
        <v>520</v>
      </c>
      <c r="B7" s="139"/>
      <c r="C7" s="140"/>
      <c r="D7" s="141">
        <v>238680</v>
      </c>
      <c r="E7" s="142"/>
      <c r="F7" s="143">
        <v>204757</v>
      </c>
      <c r="G7" s="144"/>
      <c r="H7" s="145"/>
    </row>
    <row r="8" spans="1:8" x14ac:dyDescent="0.2">
      <c r="A8" s="146"/>
      <c r="B8" s="147"/>
      <c r="C8" s="148"/>
      <c r="D8" s="149">
        <v>224835</v>
      </c>
      <c r="E8" s="150"/>
      <c r="F8" s="151">
        <v>106071</v>
      </c>
      <c r="G8" s="152"/>
      <c r="H8" s="153"/>
    </row>
    <row r="9" spans="1:8" x14ac:dyDescent="0.2">
      <c r="A9" s="134" t="s">
        <v>521</v>
      </c>
      <c r="B9" s="139"/>
      <c r="C9" s="140"/>
      <c r="D9" s="141">
        <v>87466</v>
      </c>
      <c r="E9" s="142"/>
      <c r="F9" s="143">
        <v>194971</v>
      </c>
      <c r="G9" s="144"/>
      <c r="H9" s="145"/>
    </row>
    <row r="10" spans="1:8" x14ac:dyDescent="0.2">
      <c r="A10" s="146"/>
      <c r="B10" s="147"/>
      <c r="C10" s="148"/>
      <c r="D10" s="149">
        <v>74559</v>
      </c>
      <c r="E10" s="150"/>
      <c r="F10" s="151">
        <v>105966</v>
      </c>
      <c r="G10" s="152"/>
      <c r="H10" s="153"/>
    </row>
    <row r="11" spans="1:8" x14ac:dyDescent="0.2">
      <c r="A11" s="134" t="s">
        <v>522</v>
      </c>
      <c r="B11" s="139"/>
      <c r="C11" s="140"/>
      <c r="D11" s="141">
        <v>92224</v>
      </c>
      <c r="E11" s="142"/>
      <c r="F11" s="143">
        <v>224172</v>
      </c>
      <c r="G11" s="144"/>
      <c r="H11" s="145"/>
    </row>
    <row r="12" spans="1:8" x14ac:dyDescent="0.2">
      <c r="A12" s="146"/>
      <c r="B12" s="147"/>
      <c r="C12" s="154"/>
      <c r="D12" s="149">
        <v>69041</v>
      </c>
      <c r="E12" s="150"/>
      <c r="F12" s="151">
        <v>117611</v>
      </c>
      <c r="G12" s="152"/>
      <c r="H12" s="153"/>
    </row>
    <row r="13" spans="1:8" x14ac:dyDescent="0.2">
      <c r="A13" s="134"/>
      <c r="B13" s="139"/>
      <c r="C13" s="140"/>
      <c r="D13" s="141">
        <v>125554</v>
      </c>
      <c r="E13" s="142"/>
      <c r="F13" s="143">
        <v>204202</v>
      </c>
      <c r="G13" s="155"/>
      <c r="H13" s="145"/>
    </row>
    <row r="14" spans="1:8" x14ac:dyDescent="0.2">
      <c r="A14" s="146"/>
      <c r="B14" s="147"/>
      <c r="C14" s="148"/>
      <c r="D14" s="149">
        <v>108188</v>
      </c>
      <c r="E14" s="150"/>
      <c r="F14" s="151">
        <v>107007</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14.42</v>
      </c>
      <c r="C19" s="156">
        <f>ROUND(VALUE(SUBSTITUTE(実質収支比率等に係る経年分析!G$48,"▲","-")),2)</f>
        <v>14.99</v>
      </c>
      <c r="D19" s="156">
        <f>ROUND(VALUE(SUBSTITUTE(実質収支比率等に係る経年分析!H$48,"▲","-")),2)</f>
        <v>13.95</v>
      </c>
      <c r="E19" s="156">
        <f>ROUND(VALUE(SUBSTITUTE(実質収支比率等に係る経年分析!I$48,"▲","-")),2)</f>
        <v>13.17</v>
      </c>
      <c r="F19" s="156">
        <f>ROUND(VALUE(SUBSTITUTE(実質収支比率等に係る経年分析!J$48,"▲","-")),2)</f>
        <v>11.35</v>
      </c>
    </row>
    <row r="20" spans="1:11" x14ac:dyDescent="0.2">
      <c r="A20" s="156" t="s">
        <v>53</v>
      </c>
      <c r="B20" s="156">
        <f>ROUND(VALUE(SUBSTITUTE(実質収支比率等に係る経年分析!F$47,"▲","-")),2)</f>
        <v>53.03</v>
      </c>
      <c r="C20" s="156">
        <f>ROUND(VALUE(SUBSTITUTE(実質収支比率等に係る経年分析!G$47,"▲","-")),2)</f>
        <v>58.6</v>
      </c>
      <c r="D20" s="156">
        <f>ROUND(VALUE(SUBSTITUTE(実質収支比率等に係る経年分析!H$47,"▲","-")),2)</f>
        <v>68.05</v>
      </c>
      <c r="E20" s="156">
        <f>ROUND(VALUE(SUBSTITUTE(実質収支比率等に係る経年分析!I$47,"▲","-")),2)</f>
        <v>75.94</v>
      </c>
      <c r="F20" s="156">
        <f>ROUND(VALUE(SUBSTITUTE(実質収支比率等に係る経年分析!J$47,"▲","-")),2)</f>
        <v>82.04</v>
      </c>
    </row>
    <row r="21" spans="1:11" x14ac:dyDescent="0.2">
      <c r="A21" s="156" t="s">
        <v>54</v>
      </c>
      <c r="B21" s="156">
        <f>IF(ISNUMBER(VALUE(SUBSTITUTE(実質収支比率等に係る経年分析!F$49,"▲","-"))),ROUND(VALUE(SUBSTITUTE(実質収支比率等に係る経年分析!F$49,"▲","-")),2),NA())</f>
        <v>-4.84</v>
      </c>
      <c r="C21" s="156">
        <f>IF(ISNUMBER(VALUE(SUBSTITUTE(実質収支比率等に係る経年分析!G$49,"▲","-"))),ROUND(VALUE(SUBSTITUTE(実質収支比率等に係る経年分析!G$49,"▲","-")),2),NA())</f>
        <v>2.58</v>
      </c>
      <c r="D21" s="156">
        <f>IF(ISNUMBER(VALUE(SUBSTITUTE(実質収支比率等に係る経年分析!H$49,"▲","-"))),ROUND(VALUE(SUBSTITUTE(実質収支比率等に係る経年分析!H$49,"▲","-")),2),NA())</f>
        <v>-2.7</v>
      </c>
      <c r="E21" s="156">
        <f>IF(ISNUMBER(VALUE(SUBSTITUTE(実質収支比率等に係る経年分析!I$49,"▲","-"))),ROUND(VALUE(SUBSTITUTE(実質収支比率等に係る経年分析!I$49,"▲","-")),2),NA())</f>
        <v>-0.46</v>
      </c>
      <c r="F21" s="156">
        <f>IF(ISNUMBER(VALUE(SUBSTITUTE(実質収支比率等に係る経年分析!J$49,"▲","-"))),ROUND(VALUE(SUBSTITUTE(実質収支比率等に係る経年分析!J$49,"▲","-")),2),NA())</f>
        <v>-1.47</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1.67</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0.99</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0.57999999999999996</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0.87</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2">
      <c r="A30" s="157" t="e">
        <f>IF(連結実質赤字比率に係る赤字・黒字の構成分析!C$40="",NA(),連結実質赤字比率に係る赤字・黒字の構成分析!C$40)</f>
        <v>#N/A</v>
      </c>
      <c r="B30" s="157" t="e">
        <f>IF(ROUND(VALUE(SUBSTITUTE(連結実質赤字比率に係る赤字・黒字の構成分析!F$40,"▲", "-")), 2) &lt; 0, ABS(ROUND(VALUE(SUBSTITUTE(連結実質赤字比率に係る赤字・黒字の構成分析!F$40,"▲", "-")), 2)), NA())</f>
        <v>#VALUE!</v>
      </c>
      <c r="C30" s="157" t="e">
        <f>IF(ROUND(VALUE(SUBSTITUTE(連結実質赤字比率に係る赤字・黒字の構成分析!F$40,"▲", "-")), 2) &gt;= 0, ABS(ROUND(VALUE(SUBSTITUTE(連結実質赤字比率に係る赤字・黒字の構成分析!F$40,"▲", "-")), 2)), NA())</f>
        <v>#VALUE!</v>
      </c>
      <c r="D30" s="157" t="e">
        <f>IF(ROUND(VALUE(SUBSTITUTE(連結実質赤字比率に係る赤字・黒字の構成分析!G$40,"▲", "-")), 2) &lt; 0, ABS(ROUND(VALUE(SUBSTITUTE(連結実質赤字比率に係る赤字・黒字の構成分析!G$40,"▲", "-")), 2)), NA())</f>
        <v>#VALUE!</v>
      </c>
      <c r="E30" s="157" t="e">
        <f>IF(ROUND(VALUE(SUBSTITUTE(連結実質赤字比率に係る赤字・黒字の構成分析!G$40,"▲", "-")), 2) &gt;= 0, ABS(ROUND(VALUE(SUBSTITUTE(連結実質赤字比率に係る赤字・黒字の構成分析!G$40,"▲", "-")), 2)), NA())</f>
        <v>#VALUE!</v>
      </c>
      <c r="F30" s="157" t="e">
        <f>IF(ROUND(VALUE(SUBSTITUTE(連結実質赤字比率に係る赤字・黒字の構成分析!H$40,"▲", "-")), 2) &lt; 0, ABS(ROUND(VALUE(SUBSTITUTE(連結実質赤字比率に係る赤字・黒字の構成分析!H$40,"▲", "-")), 2)), NA())</f>
        <v>#VALUE!</v>
      </c>
      <c r="G30" s="157" t="e">
        <f>IF(ROUND(VALUE(SUBSTITUTE(連結実質赤字比率に係る赤字・黒字の構成分析!H$40,"▲", "-")), 2) &gt;= 0, ABS(ROUND(VALUE(SUBSTITUTE(連結実質赤字比率に係る赤字・黒字の構成分析!H$40,"▲", "-")), 2)), NA())</f>
        <v>#VALUE!</v>
      </c>
      <c r="H30" s="157" t="e">
        <f>IF(ROUND(VALUE(SUBSTITUTE(連結実質赤字比率に係る赤字・黒字の構成分析!I$40,"▲", "-")), 2) &lt; 0, ABS(ROUND(VALUE(SUBSTITUTE(連結実質赤字比率に係る赤字・黒字の構成分析!I$40,"▲", "-")), 2)), NA())</f>
        <v>#VALUE!</v>
      </c>
      <c r="I30" s="157" t="e">
        <f>IF(ROUND(VALUE(SUBSTITUTE(連結実質赤字比率に係る赤字・黒字の構成分析!I$40,"▲", "-")), 2) &gt;= 0, ABS(ROUND(VALUE(SUBSTITUTE(連結実質赤字比率に係る赤字・黒字の構成分析!I$40,"▲", "-")), 2)), NA())</f>
        <v>#VALUE!</v>
      </c>
      <c r="J30" s="157" t="e">
        <f>IF(ROUND(VALUE(SUBSTITUTE(連結実質赤字比率に係る赤字・黒字の構成分析!J$40,"▲", "-")), 2) &lt; 0, ABS(ROUND(VALUE(SUBSTITUTE(連結実質赤字比率に係る赤字・黒字の構成分析!J$40,"▲", "-")), 2)), NA())</f>
        <v>#VALUE!</v>
      </c>
      <c r="K30" s="157" t="e">
        <f>IF(ROUND(VALUE(SUBSTITUTE(連結実質赤字比率に係る赤字・黒字の構成分析!J$40,"▲", "-")), 2) &gt;= 0, ABS(ROUND(VALUE(SUBSTITUTE(連結実質赤字比率に係る赤字・黒字の構成分析!J$40,"▲", "-")), 2)), NA())</f>
        <v>#VALUE!</v>
      </c>
    </row>
    <row r="31" spans="1:11" x14ac:dyDescent="0.2">
      <c r="A31" s="157" t="str">
        <f>IF(連結実質赤字比率に係る赤字・黒字の構成分析!C$39="",NA(),連結実質赤字比率に係る赤字・黒字の構成分析!C$39)</f>
        <v>後期高齢者医療特別会計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0.02</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0.02</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0.04</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0.04</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7.0000000000000007E-2</v>
      </c>
    </row>
    <row r="32" spans="1:11" x14ac:dyDescent="0.2">
      <c r="A32" s="157" t="str">
        <f>IF(連結実質赤字比率に係る赤字・黒字の構成分析!C$38="",NA(),連結実質赤字比率に係る赤字・黒字の構成分析!C$38)</f>
        <v>下水道事業会計</v>
      </c>
      <c r="B32" s="157" t="e">
        <f>IF(ROUND(VALUE(SUBSTITUTE(連結実質赤字比率に係る赤字・黒字の構成分析!F$38,"▲", "-")), 2) &lt; 0, ABS(ROUND(VALUE(SUBSTITUTE(連結実質赤字比率に係る赤字・黒字の構成分析!F$38,"▲", "-")), 2)), NA())</f>
        <v>#VALUE!</v>
      </c>
      <c r="C32" s="157" t="e">
        <f>IF(ROUND(VALUE(SUBSTITUTE(連結実質赤字比率に係る赤字・黒字の構成分析!F$38,"▲", "-")), 2) &gt;= 0, ABS(ROUND(VALUE(SUBSTITUTE(連結実質赤字比率に係る赤字・黒字の構成分析!F$38,"▲", "-")), 2)), NA())</f>
        <v>#VALUE!</v>
      </c>
      <c r="D32" s="157" t="e">
        <f>IF(ROUND(VALUE(SUBSTITUTE(連結実質赤字比率に係る赤字・黒字の構成分析!G$38,"▲", "-")), 2) &lt; 0, ABS(ROUND(VALUE(SUBSTITUTE(連結実質赤字比率に係る赤字・黒字の構成分析!G$38,"▲", "-")), 2)), NA())</f>
        <v>#VALUE!</v>
      </c>
      <c r="E32" s="157" t="e">
        <f>IF(ROUND(VALUE(SUBSTITUTE(連結実質赤字比率に係る赤字・黒字の構成分析!G$38,"▲", "-")), 2) &gt;= 0, ABS(ROUND(VALUE(SUBSTITUTE(連結実質赤字比率に係る赤字・黒字の構成分析!G$38,"▲", "-")), 2)), NA())</f>
        <v>#VALUE!</v>
      </c>
      <c r="F32" s="157" t="e">
        <f>IF(ROUND(VALUE(SUBSTITUTE(連結実質赤字比率に係る赤字・黒字の構成分析!H$38,"▲", "-")), 2) &lt; 0, ABS(ROUND(VALUE(SUBSTITUTE(連結実質赤字比率に係る赤字・黒字の構成分析!H$38,"▲", "-")), 2)), NA())</f>
        <v>#VALUE!</v>
      </c>
      <c r="G32" s="157" t="e">
        <f>IF(ROUND(VALUE(SUBSTITUTE(連結実質赤字比率に係る赤字・黒字の構成分析!H$38,"▲", "-")), 2) &gt;= 0, ABS(ROUND(VALUE(SUBSTITUTE(連結実質赤字比率に係る赤字・黒字の構成分析!H$38,"▲", "-")), 2)), NA())</f>
        <v>#VALUE!</v>
      </c>
      <c r="H32" s="157" t="e">
        <f>IF(ROUND(VALUE(SUBSTITUTE(連結実質赤字比率に係る赤字・黒字の構成分析!I$38,"▲", "-")), 2) &lt; 0, ABS(ROUND(VALUE(SUBSTITUTE(連結実質赤字比率に係る赤字・黒字の構成分析!I$38,"▲", "-")), 2)), NA())</f>
        <v>#VALUE!</v>
      </c>
      <c r="I32" s="157" t="e">
        <f>IF(ROUND(VALUE(SUBSTITUTE(連結実質赤字比率に係る赤字・黒字の構成分析!I$38,"▲", "-")), 2) &gt;= 0, ABS(ROUND(VALUE(SUBSTITUTE(連結実質赤字比率に係る赤字・黒字の構成分析!I$38,"▲", "-")), 2)), NA())</f>
        <v>#VALUE!</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0.77</v>
      </c>
    </row>
    <row r="33" spans="1:16" x14ac:dyDescent="0.2">
      <c r="A33" s="157" t="str">
        <f>IF(連結実質赤字比率に係る赤字・黒字の構成分析!C$37="",NA(),連結実質赤字比率に係る赤字・黒字の構成分析!C$37)</f>
        <v>簡易水道事業会計</v>
      </c>
      <c r="B33" s="157" t="e">
        <f>IF(ROUND(VALUE(SUBSTITUTE(連結実質赤字比率に係る赤字・黒字の構成分析!F$37,"▲", "-")), 2) &lt; 0, ABS(ROUND(VALUE(SUBSTITUTE(連結実質赤字比率に係る赤字・黒字の構成分析!F$37,"▲", "-")), 2)), NA())</f>
        <v>#VALUE!</v>
      </c>
      <c r="C33" s="157" t="e">
        <f>IF(ROUND(VALUE(SUBSTITUTE(連結実質赤字比率に係る赤字・黒字の構成分析!F$37,"▲", "-")), 2) &gt;= 0, ABS(ROUND(VALUE(SUBSTITUTE(連結実質赤字比率に係る赤字・黒字の構成分析!F$37,"▲", "-")), 2)), NA())</f>
        <v>#VALUE!</v>
      </c>
      <c r="D33" s="157" t="e">
        <f>IF(ROUND(VALUE(SUBSTITUTE(連結実質赤字比率に係る赤字・黒字の構成分析!G$37,"▲", "-")), 2) &lt; 0, ABS(ROUND(VALUE(SUBSTITUTE(連結実質赤字比率に係る赤字・黒字の構成分析!G$37,"▲", "-")), 2)), NA())</f>
        <v>#VALUE!</v>
      </c>
      <c r="E33" s="157" t="e">
        <f>IF(ROUND(VALUE(SUBSTITUTE(連結実質赤字比率に係る赤字・黒字の構成分析!G$37,"▲", "-")), 2) &gt;= 0, ABS(ROUND(VALUE(SUBSTITUTE(連結実質赤字比率に係る赤字・黒字の構成分析!G$37,"▲", "-")), 2)), NA())</f>
        <v>#VALUE!</v>
      </c>
      <c r="F33" s="157" t="e">
        <f>IF(ROUND(VALUE(SUBSTITUTE(連結実質赤字比率に係る赤字・黒字の構成分析!H$37,"▲", "-")), 2) &lt; 0, ABS(ROUND(VALUE(SUBSTITUTE(連結実質赤字比率に係る赤字・黒字の構成分析!H$37,"▲", "-")), 2)), NA())</f>
        <v>#VALUE!</v>
      </c>
      <c r="G33" s="157" t="e">
        <f>IF(ROUND(VALUE(SUBSTITUTE(連結実質赤字比率に係る赤字・黒字の構成分析!H$37,"▲", "-")), 2) &gt;= 0, ABS(ROUND(VALUE(SUBSTITUTE(連結実質赤字比率に係る赤字・黒字の構成分析!H$37,"▲", "-")), 2)), NA())</f>
        <v>#VALUE!</v>
      </c>
      <c r="H33" s="157" t="e">
        <f>IF(ROUND(VALUE(SUBSTITUTE(連結実質赤字比率に係る赤字・黒字の構成分析!I$37,"▲", "-")), 2) &lt; 0, ABS(ROUND(VALUE(SUBSTITUTE(連結実質赤字比率に係る赤字・黒字の構成分析!I$37,"▲", "-")), 2)), NA())</f>
        <v>#VALUE!</v>
      </c>
      <c r="I33" s="157" t="e">
        <f>IF(ROUND(VALUE(SUBSTITUTE(連結実質赤字比率に係る赤字・黒字の構成分析!I$37,"▲", "-")), 2) &gt;= 0, ABS(ROUND(VALUE(SUBSTITUTE(連結実質赤字比率に係る赤字・黒字の構成分析!I$37,"▲", "-")), 2)), NA())</f>
        <v>#VALUE!</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0.98</v>
      </c>
    </row>
    <row r="34" spans="1:16" x14ac:dyDescent="0.2">
      <c r="A34" s="157" t="str">
        <f>IF(連結実質赤字比率に係る赤字・黒字の構成分析!C$36="",NA(),連結実質赤字比率に係る赤字・黒字の構成分析!C$36)</f>
        <v>介護保険特別会計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1.23</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2.52</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2.78</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2.65</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1.46</v>
      </c>
    </row>
    <row r="35" spans="1:16" x14ac:dyDescent="0.2">
      <c r="A35" s="157" t="str">
        <f>IF(連結実質赤字比率に係る赤字・黒字の構成分析!C$35="",NA(),連結実質赤字比率に係る赤字・黒字の構成分析!C$35)</f>
        <v>国民健康保険特別会計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0.98</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1.93</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2.16</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2.41</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2.6</v>
      </c>
    </row>
    <row r="36" spans="1:16" x14ac:dyDescent="0.2">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14.42</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14.99</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13.94</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13.17</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11.35</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354</v>
      </c>
      <c r="E42" s="158"/>
      <c r="F42" s="158"/>
      <c r="G42" s="158">
        <f>'実質公債費比率（分子）の構造'!L$52</f>
        <v>352</v>
      </c>
      <c r="H42" s="158"/>
      <c r="I42" s="158"/>
      <c r="J42" s="158">
        <f>'実質公債費比率（分子）の構造'!M$52</f>
        <v>351</v>
      </c>
      <c r="K42" s="158"/>
      <c r="L42" s="158"/>
      <c r="M42" s="158">
        <f>'実質公債費比率（分子）の構造'!N$52</f>
        <v>344</v>
      </c>
      <c r="N42" s="158"/>
      <c r="O42" s="158"/>
      <c r="P42" s="158">
        <f>'実質公債費比率（分子）の構造'!O$52</f>
        <v>302</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t="str">
        <f>'実質公債費比率（分子）の構造'!K$50</f>
        <v>-</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2">
      <c r="A45" s="158" t="s">
        <v>63</v>
      </c>
      <c r="B45" s="158">
        <f>'実質公債費比率（分子）の構造'!K$49</f>
        <v>7</v>
      </c>
      <c r="C45" s="158"/>
      <c r="D45" s="158"/>
      <c r="E45" s="158">
        <f>'実質公債費比率（分子）の構造'!L$49</f>
        <v>13</v>
      </c>
      <c r="F45" s="158"/>
      <c r="G45" s="158"/>
      <c r="H45" s="158">
        <f>'実質公債費比率（分子）の構造'!M$49</f>
        <v>13</v>
      </c>
      <c r="I45" s="158"/>
      <c r="J45" s="158"/>
      <c r="K45" s="158">
        <f>'実質公債費比率（分子）の構造'!N$49</f>
        <v>12</v>
      </c>
      <c r="L45" s="158"/>
      <c r="M45" s="158"/>
      <c r="N45" s="158">
        <f>'実質公債費比率（分子）の構造'!O$49</f>
        <v>12</v>
      </c>
      <c r="O45" s="158"/>
      <c r="P45" s="158"/>
    </row>
    <row r="46" spans="1:16" x14ac:dyDescent="0.2">
      <c r="A46" s="158" t="s">
        <v>64</v>
      </c>
      <c r="B46" s="158">
        <f>'実質公債費比率（分子）の構造'!K$48</f>
        <v>198</v>
      </c>
      <c r="C46" s="158"/>
      <c r="D46" s="158"/>
      <c r="E46" s="158">
        <f>'実質公債費比率（分子）の構造'!L$48</f>
        <v>198</v>
      </c>
      <c r="F46" s="158"/>
      <c r="G46" s="158"/>
      <c r="H46" s="158">
        <f>'実質公債費比率（分子）の構造'!M$48</f>
        <v>215</v>
      </c>
      <c r="I46" s="158"/>
      <c r="J46" s="158"/>
      <c r="K46" s="158">
        <f>'実質公債費比率（分子）の構造'!N$48</f>
        <v>219</v>
      </c>
      <c r="L46" s="158"/>
      <c r="M46" s="158"/>
      <c r="N46" s="158">
        <f>'実質公債費比率（分子）の構造'!O$48</f>
        <v>130</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289</v>
      </c>
      <c r="C49" s="158"/>
      <c r="D49" s="158"/>
      <c r="E49" s="158">
        <f>'実質公債費比率（分子）の構造'!L$45</f>
        <v>264</v>
      </c>
      <c r="F49" s="158"/>
      <c r="G49" s="158"/>
      <c r="H49" s="158">
        <f>'実質公債費比率（分子）の構造'!M$45</f>
        <v>266</v>
      </c>
      <c r="I49" s="158"/>
      <c r="J49" s="158"/>
      <c r="K49" s="158">
        <f>'実質公債費比率（分子）の構造'!N$45</f>
        <v>272</v>
      </c>
      <c r="L49" s="158"/>
      <c r="M49" s="158"/>
      <c r="N49" s="158">
        <f>'実質公債費比率（分子）の構造'!O$45</f>
        <v>280</v>
      </c>
      <c r="O49" s="158"/>
      <c r="P49" s="158"/>
    </row>
    <row r="50" spans="1:16" x14ac:dyDescent="0.2">
      <c r="A50" s="158" t="s">
        <v>67</v>
      </c>
      <c r="B50" s="158" t="e">
        <f>NA()</f>
        <v>#N/A</v>
      </c>
      <c r="C50" s="158">
        <f>IF(ISNUMBER('実質公債費比率（分子）の構造'!K$53),'実質公債費比率（分子）の構造'!K$53,NA())</f>
        <v>140</v>
      </c>
      <c r="D50" s="158" t="e">
        <f>NA()</f>
        <v>#N/A</v>
      </c>
      <c r="E50" s="158" t="e">
        <f>NA()</f>
        <v>#N/A</v>
      </c>
      <c r="F50" s="158">
        <f>IF(ISNUMBER('実質公債費比率（分子）の構造'!L$53),'実質公債費比率（分子）の構造'!L$53,NA())</f>
        <v>123</v>
      </c>
      <c r="G50" s="158" t="e">
        <f>NA()</f>
        <v>#N/A</v>
      </c>
      <c r="H50" s="158" t="e">
        <f>NA()</f>
        <v>#N/A</v>
      </c>
      <c r="I50" s="158">
        <f>IF(ISNUMBER('実質公債費比率（分子）の構造'!M$53),'実質公債費比率（分子）の構造'!M$53,NA())</f>
        <v>143</v>
      </c>
      <c r="J50" s="158" t="e">
        <f>NA()</f>
        <v>#N/A</v>
      </c>
      <c r="K50" s="158" t="e">
        <f>NA()</f>
        <v>#N/A</v>
      </c>
      <c r="L50" s="158">
        <f>IF(ISNUMBER('実質公債費比率（分子）の構造'!N$53),'実質公債費比率（分子）の構造'!N$53,NA())</f>
        <v>159</v>
      </c>
      <c r="M50" s="158" t="e">
        <f>NA()</f>
        <v>#N/A</v>
      </c>
      <c r="N50" s="158" t="e">
        <f>NA()</f>
        <v>#N/A</v>
      </c>
      <c r="O50" s="158">
        <f>IF(ISNUMBER('実質公債費比率（分子）の構造'!O$53),'実質公債費比率（分子）の構造'!O$53,NA())</f>
        <v>120</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3569</v>
      </c>
      <c r="E56" s="157"/>
      <c r="F56" s="157"/>
      <c r="G56" s="157">
        <f>'将来負担比率（分子）の構造'!J$52</f>
        <v>3489</v>
      </c>
      <c r="H56" s="157"/>
      <c r="I56" s="157"/>
      <c r="J56" s="157">
        <f>'将来負担比率（分子）の構造'!K$52</f>
        <v>3338</v>
      </c>
      <c r="K56" s="157"/>
      <c r="L56" s="157"/>
      <c r="M56" s="157">
        <f>'将来負担比率（分子）の構造'!L$52</f>
        <v>3083</v>
      </c>
      <c r="N56" s="157"/>
      <c r="O56" s="157"/>
      <c r="P56" s="157">
        <f>'将来負担比率（分子）の構造'!M$52</f>
        <v>2810</v>
      </c>
    </row>
    <row r="57" spans="1:16" x14ac:dyDescent="0.2">
      <c r="A57" s="157" t="s">
        <v>42</v>
      </c>
      <c r="B57" s="157"/>
      <c r="C57" s="157"/>
      <c r="D57" s="157" t="str">
        <f>'将来負担比率（分子）の構造'!I$51</f>
        <v>-</v>
      </c>
      <c r="E57" s="157"/>
      <c r="F57" s="157"/>
      <c r="G57" s="157" t="str">
        <f>'将来負担比率（分子）の構造'!J$51</f>
        <v>-</v>
      </c>
      <c r="H57" s="157"/>
      <c r="I57" s="157"/>
      <c r="J57" s="157" t="str">
        <f>'将来負担比率（分子）の構造'!K$51</f>
        <v>-</v>
      </c>
      <c r="K57" s="157"/>
      <c r="L57" s="157"/>
      <c r="M57" s="157" t="str">
        <f>'将来負担比率（分子）の構造'!L$51</f>
        <v>-</v>
      </c>
      <c r="N57" s="157"/>
      <c r="O57" s="157"/>
      <c r="P57" s="157" t="str">
        <f>'将来負担比率（分子）の構造'!M$51</f>
        <v>-</v>
      </c>
    </row>
    <row r="58" spans="1:16" x14ac:dyDescent="0.2">
      <c r="A58" s="157" t="s">
        <v>41</v>
      </c>
      <c r="B58" s="157"/>
      <c r="C58" s="157"/>
      <c r="D58" s="157">
        <f>'将来負担比率（分子）の構造'!I$50</f>
        <v>5415</v>
      </c>
      <c r="E58" s="157"/>
      <c r="F58" s="157"/>
      <c r="G58" s="157">
        <f>'将来負担比率（分子）の構造'!J$50</f>
        <v>6333</v>
      </c>
      <c r="H58" s="157"/>
      <c r="I58" s="157"/>
      <c r="J58" s="157">
        <f>'将来負担比率（分子）の構造'!K$50</f>
        <v>6481</v>
      </c>
      <c r="K58" s="157"/>
      <c r="L58" s="157"/>
      <c r="M58" s="157">
        <f>'将来負担比率（分子）の構造'!L$50</f>
        <v>7062</v>
      </c>
      <c r="N58" s="157"/>
      <c r="O58" s="157"/>
      <c r="P58" s="157">
        <f>'将来負担比率（分子）の構造'!M$50</f>
        <v>7377</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743</v>
      </c>
      <c r="C62" s="157"/>
      <c r="D62" s="157"/>
      <c r="E62" s="157">
        <f>'将来負担比率（分子）の構造'!J$45</f>
        <v>670</v>
      </c>
      <c r="F62" s="157"/>
      <c r="G62" s="157"/>
      <c r="H62" s="157">
        <f>'将来負担比率（分子）の構造'!K$45</f>
        <v>655</v>
      </c>
      <c r="I62" s="157"/>
      <c r="J62" s="157"/>
      <c r="K62" s="157">
        <f>'将来負担比率（分子）の構造'!L$45</f>
        <v>528</v>
      </c>
      <c r="L62" s="157"/>
      <c r="M62" s="157"/>
      <c r="N62" s="157">
        <f>'将来負担比率（分子）の構造'!M$45</f>
        <v>640</v>
      </c>
      <c r="O62" s="157"/>
      <c r="P62" s="157"/>
    </row>
    <row r="63" spans="1:16" x14ac:dyDescent="0.2">
      <c r="A63" s="157" t="s">
        <v>34</v>
      </c>
      <c r="B63" s="157">
        <f>'将来負担比率（分子）の構造'!I$44</f>
        <v>117</v>
      </c>
      <c r="C63" s="157"/>
      <c r="D63" s="157"/>
      <c r="E63" s="157">
        <f>'将来負担比率（分子）の構造'!J$44</f>
        <v>108</v>
      </c>
      <c r="F63" s="157"/>
      <c r="G63" s="157"/>
      <c r="H63" s="157">
        <f>'将来負担比率（分子）の構造'!K$44</f>
        <v>98</v>
      </c>
      <c r="I63" s="157"/>
      <c r="J63" s="157"/>
      <c r="K63" s="157">
        <f>'将来負担比率（分子）の構造'!L$44</f>
        <v>86</v>
      </c>
      <c r="L63" s="157"/>
      <c r="M63" s="157"/>
      <c r="N63" s="157">
        <f>'将来負担比率（分子）の構造'!M$44</f>
        <v>86</v>
      </c>
      <c r="O63" s="157"/>
      <c r="P63" s="157"/>
    </row>
    <row r="64" spans="1:16" x14ac:dyDescent="0.2">
      <c r="A64" s="157" t="s">
        <v>33</v>
      </c>
      <c r="B64" s="157">
        <f>'将来負担比率（分子）の構造'!I$43</f>
        <v>1550</v>
      </c>
      <c r="C64" s="157"/>
      <c r="D64" s="157"/>
      <c r="E64" s="157">
        <f>'将来負担比率（分子）の構造'!J$43</f>
        <v>1484</v>
      </c>
      <c r="F64" s="157"/>
      <c r="G64" s="157"/>
      <c r="H64" s="157">
        <f>'将来負担比率（分子）の構造'!K$43</f>
        <v>1293</v>
      </c>
      <c r="I64" s="157"/>
      <c r="J64" s="157"/>
      <c r="K64" s="157">
        <f>'将来負担比率（分子）の構造'!L$43</f>
        <v>1111</v>
      </c>
      <c r="L64" s="157"/>
      <c r="M64" s="157"/>
      <c r="N64" s="157">
        <f>'将来負担比率（分子）の構造'!M$43</f>
        <v>1029</v>
      </c>
      <c r="O64" s="157"/>
      <c r="P64" s="157"/>
    </row>
    <row r="65" spans="1:16" x14ac:dyDescent="0.2">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2">
      <c r="A66" s="157" t="s">
        <v>31</v>
      </c>
      <c r="B66" s="157">
        <f>'将来負担比率（分子）の構造'!I$41</f>
        <v>2611</v>
      </c>
      <c r="C66" s="157"/>
      <c r="D66" s="157"/>
      <c r="E66" s="157">
        <f>'将来負担比率（分子）の構造'!J$41</f>
        <v>2884</v>
      </c>
      <c r="F66" s="157"/>
      <c r="G66" s="157"/>
      <c r="H66" s="157">
        <f>'将来負担比率（分子）の構造'!K$41</f>
        <v>3132</v>
      </c>
      <c r="I66" s="157"/>
      <c r="J66" s="157"/>
      <c r="K66" s="157">
        <f>'将来負担比率（分子）の構造'!L$41</f>
        <v>2944</v>
      </c>
      <c r="L66" s="157"/>
      <c r="M66" s="157"/>
      <c r="N66" s="157">
        <f>'将来負担比率（分子）の構造'!M$41</f>
        <v>2759</v>
      </c>
      <c r="O66" s="157"/>
      <c r="P66" s="157"/>
    </row>
    <row r="67" spans="1:16" x14ac:dyDescent="0.2">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2188</v>
      </c>
      <c r="C72" s="161">
        <f>基金残高に係る経年分析!G55</f>
        <v>2453</v>
      </c>
      <c r="D72" s="161">
        <f>基金残高に係る経年分析!H55</f>
        <v>2692</v>
      </c>
    </row>
    <row r="73" spans="1:16" x14ac:dyDescent="0.2">
      <c r="A73" s="160" t="s">
        <v>74</v>
      </c>
      <c r="B73" s="161">
        <f>基金残高に係る経年分析!F56</f>
        <v>324</v>
      </c>
      <c r="C73" s="161">
        <f>基金残高に係る経年分析!G56</f>
        <v>338</v>
      </c>
      <c r="D73" s="161">
        <f>基金残高に係る経年分析!H56</f>
        <v>355</v>
      </c>
    </row>
    <row r="74" spans="1:16" x14ac:dyDescent="0.2">
      <c r="A74" s="160" t="s">
        <v>75</v>
      </c>
      <c r="B74" s="161">
        <f>基金残高に係る経年分析!F57</f>
        <v>3729</v>
      </c>
      <c r="C74" s="161">
        <f>基金残高に係る経年分析!G57</f>
        <v>3993</v>
      </c>
      <c r="D74" s="161">
        <f>基金残高に係る経年分析!H57</f>
        <v>4011</v>
      </c>
    </row>
  </sheetData>
  <sheetProtection algorithmName="SHA-512" hashValue="EqER/XaXFEdF6yN1xCuyTxNyYfVTEMKkUn4XonnZyKiYdzMk4YP/+lMk7r9Rs74sOTd/mNYlOQRP8hdCV636AA==" saltValue="s5tPiK5PNHGWrxN6skdWj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1f739fab-6d78-413b-bdfb-b8e4b081b506" xsi:nil="true"/>
    <lcf76f155ced4ddcb4097134ff3c332f xmlns="0cfd19f7-9a31-48f1-a827-fb01c45dd146">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B3E7916579E48942A578B93BD249C02F" ma:contentTypeVersion="16" ma:contentTypeDescription="新しいドキュメントを作成します。" ma:contentTypeScope="" ma:versionID="eb85bf95333b1fe6fd76811390cd836d">
  <xsd:schema xmlns:xsd="http://www.w3.org/2001/XMLSchema" xmlns:xs="http://www.w3.org/2001/XMLSchema" xmlns:p="http://schemas.microsoft.com/office/2006/metadata/properties" xmlns:ns2="1f739fab-6d78-413b-bdfb-b8e4b081b506" xmlns:ns3="0cfd19f7-9a31-48f1-a827-fb01c45dd146" targetNamespace="http://schemas.microsoft.com/office/2006/metadata/properties" ma:root="true" ma:fieldsID="40f18fa7ad25a36c136b823c31e4eefe" ns2:_="" ns3:_="">
    <xsd:import namespace="1f739fab-6d78-413b-bdfb-b8e4b081b506"/>
    <xsd:import namespace="0cfd19f7-9a31-48f1-a827-fb01c45dd146"/>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LengthInSeconds"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Location"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f739fab-6d78-413b-bdfb-b8e4b081b506" elementFormDefault="qualified">
    <xsd:import namespace="http://schemas.microsoft.com/office/2006/documentManagement/types"/>
    <xsd:import namespace="http://schemas.microsoft.com/office/infopath/2007/PartnerControls"/>
    <xsd:element name="SharedWithUsers" ma:index="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共有相手の詳細情報" ma:internalName="SharedWithDetails" ma:readOnly="true">
      <xsd:simpleType>
        <xsd:restriction base="dms:Note">
          <xsd:maxLength value="255"/>
        </xsd:restriction>
      </xsd:simpleType>
    </xsd:element>
    <xsd:element name="TaxCatchAll" ma:index="16" nillable="true" ma:displayName="Taxonomy Catch All Column" ma:hidden="true" ma:list="{2fd559f5-1430-469a-a933-f673f9cf97d5}" ma:internalName="TaxCatchAll" ma:showField="CatchAllData" ma:web="1f739fab-6d78-413b-bdfb-b8e4b081b506">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cfd19f7-9a31-48f1-a827-fb01c45dd146"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画像タグ" ma:readOnly="false" ma:fieldId="{5cf76f15-5ced-4ddc-b409-7134ff3c332f}" ma:taxonomyMulti="true" ma:sspId="462c662f-fcd5-4c16-8282-839128f5194f"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86DA73C-1582-41F2-8983-40FDD385E974}">
  <ds:schemaRefs>
    <ds:schemaRef ds:uri="http://schemas.microsoft.com/sharepoint/v3/contenttype/forms"/>
  </ds:schemaRefs>
</ds:datastoreItem>
</file>

<file path=customXml/itemProps2.xml><?xml version="1.0" encoding="utf-8"?>
<ds:datastoreItem xmlns:ds="http://schemas.openxmlformats.org/officeDocument/2006/customXml" ds:itemID="{6EEB0A50-9A84-4240-BEE5-964DC1756406}">
  <ds:schemaRefs>
    <ds:schemaRef ds:uri="http://schemas.microsoft.com/office/2006/metadata/properties"/>
    <ds:schemaRef ds:uri="http://schemas.microsoft.com/office/infopath/2007/PartnerControls"/>
    <ds:schemaRef ds:uri="1f739fab-6d78-413b-bdfb-b8e4b081b506"/>
    <ds:schemaRef ds:uri="0cfd19f7-9a31-48f1-a827-fb01c45dd146"/>
  </ds:schemaRefs>
</ds:datastoreItem>
</file>

<file path=customXml/itemProps3.xml><?xml version="1.0" encoding="utf-8"?>
<ds:datastoreItem xmlns:ds="http://schemas.openxmlformats.org/officeDocument/2006/customXml" ds:itemID="{5BFE8DE1-5315-4086-96E7-63CCC0805CA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f739fab-6d78-413b-bdfb-b8e4b081b506"/>
    <ds:schemaRef ds:uri="0cfd19f7-9a31-48f1-a827-fb01c45dd14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subject/>
  <cp:keywords/>
  <dc:description/>
  <cp:lastPrinted>2026-03-10T04:50:34Z</cp:lastPrinted>
  <dcterms:created xsi:type="dcterms:W3CDTF">2026-02-23T05:21:58Z</dcterms:created>
  <dcterms:modified xsi:type="dcterms:W3CDTF">2026-09-23T08:14:42Z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0x010100B3E7916579E48942A578B93BD249C02F</vt:lpwstr>
  </property>
  <property fmtid="{D5CDD505-2E9C-101B-9397-08002B2CF9AE}" pid="3" name="MediaServiceImageTags">
    <vt:lpwstr/>
  </property>
</Properties>
</file>