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3_ncr:1_{F133F173-6A6F-4F0B-8CEC-1E399AA46B3D}" xr6:coauthVersionLast="47" xr6:coauthVersionMax="47" xr10:uidLastSave="{A2F28BDD-228F-42BE-8ECA-206D511C4A84}"/>
  <bookViews>
    <workbookView xWindow="-110" yWindow="-110" windowWidth="19420" windowHeight="11500" tabRatio="90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32" i="12" l="1"/>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s="1"/>
  <c r="AM35" i="10" l="1"/>
  <c r="BE34" i="10"/>
  <c r="CO34" i="10" s="1"/>
  <c r="BW34" i="10"/>
  <c r="BW35" i="10" s="1"/>
  <c r="BW36" i="10" s="1"/>
  <c r="BW37" i="10" s="1"/>
  <c r="BW38" i="10" s="1"/>
  <c r="BW39" i="10" s="1"/>
  <c r="BW40" i="10" s="1"/>
  <c r="BW41" i="10" s="1"/>
</calcChain>
</file>

<file path=xl/sharedStrings.xml><?xml version="1.0" encoding="utf-8"?>
<sst xmlns="http://schemas.openxmlformats.org/spreadsheetml/2006/main" count="1184" uniqueCount="575">
  <si>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</si>
  <si>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</si>
  <si>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</si>
  <si>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</si>
  <si>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</si>
  <si>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</si>
  <si>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</si>
  <si>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</si>
  <si>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</si>
  <si>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</si>
  <si>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</si>
  <si>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</si>
  <si>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</si>
  <si>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</si>
  <si>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</si>
  <si>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</si>
  <si>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</si>
  <si>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</si>
  <si>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</si>
  <si>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</si>
  <si>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</si>
  <si>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</si>
  <si>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</si>
  <si>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</si>
  <si>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</si>
  <si>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</si>
  <si>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</si>
  <si>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</si>
  <si>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</si>
  <si>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</si>
  <si>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</si>
  <si>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</si>
  <si>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</si>
  <si>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</si>
  <si>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</si>
  <si>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</si>
  <si>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</si>
  <si>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</si>
  <si>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</si>
  <si>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</si>
  <si>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</si>
  <si>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</si>
  <si>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</si>
  <si>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</si>
  <si>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</si>
  <si>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</si>
  <si>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</si>
  <si>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</si>
  <si>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</si>
  <si>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</si>
  <si>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</si>
  <si>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</si>
  <si>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</si>
  <si>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</si>
  <si>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</si>
  <si>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</si>
  <si>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</si>
  <si>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</si>
  <si>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</si>
  <si>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</si>
  <si>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</si>
  <si>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</si>
  <si>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</si>
  <si>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</si>
  <si>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</si>
  <si>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</si>
  <si>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</si>
  <si>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</si>
  <si>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</si>
  <si>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</si>
  <si>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</si>
  <si>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</si>
  <si>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</si>
  <si>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</si>
  <si>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</si>
  <si>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</si>
  <si>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</si>
  <si>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</si>
  <si>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</si>
  <si>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</si>
  <si>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</si>
  <si>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</si>
  <si>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</si>
  <si>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</si>
  <si>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</si>
  <si>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</si>
  <si>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</si>
  <si>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</si>
  <si>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</si>
  <si>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</si>
  <si>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</si>
  <si>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</si>
  <si>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</si>
  <si>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</si>
  <si>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高山村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</si>
  <si>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</si>
  <si>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</si>
  <si>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</si>
  <si>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</si>
  <si>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</si>
  <si>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</si>
  <si>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</si>
  <si>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</si>
  <si>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</si>
  <si>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</si>
  <si>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</si>
  <si>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</si>
  <si>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</si>
  <si>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</si>
  <si>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</si>
  <si>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</si>
  <si>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</si>
  <si>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</si>
  <si>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</si>
  <si>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</si>
  <si>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</si>
  <si>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</si>
  <si>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</si>
  <si>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</si>
  <si>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</si>
  <si>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</si>
  <si>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</si>
  <si>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</si>
  <si>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</si>
  <si>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</si>
  <si>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</si>
  <si>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</si>
  <si>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</si>
  <si>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</si>
  <si>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</si>
  <si>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</si>
  <si>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</si>
  <si>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</si>
  <si>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</si>
  <si>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</si>
  <si>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</si>
  <si>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</si>
  <si>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</si>
  <si>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</si>
  <si>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</si>
  <si>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</si>
  <si>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</si>
  <si>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</si>
  <si>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</si>
  <si>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</si>
  <si>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</si>
  <si>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</si>
  <si>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</si>
  <si>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</si>
  <si>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</si>
  <si>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</si>
  <si>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</si>
  <si>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</si>
  <si>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</si>
  <si>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</si>
  <si>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</si>
  <si>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</si>
  <si>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</si>
  <si>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</si>
  <si>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</si>
  <si>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</si>
  <si>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</si>
  <si>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</si>
  <si>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</si>
  <si>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</si>
  <si>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</si>
  <si>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</si>
  <si>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</si>
  <si>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</si>
  <si>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</si>
  <si>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</si>
  <si>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</si>
  <si>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</si>
  <si>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</si>
  <si>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</si>
  <si>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</si>
  <si>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</si>
  <si>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</si>
  <si>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</si>
  <si>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</si>
  <si>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</si>
  <si>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</si>
  <si>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</si>
  <si>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</si>
  <si>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</si>
  <si>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</si>
  <si>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</si>
  <si>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</si>
  <si>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</si>
  <si>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</si>
  <si>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</si>
  <si>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</si>
  <si>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</si>
  <si>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</si>
  <si>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</si>
  <si>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</si>
  <si>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</si>
  <si>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</si>
  <si>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</si>
  <si>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</si>
  <si>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</si>
  <si>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</si>
  <si>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</si>
  <si>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群馬県高山村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</si>
  <si>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</si>
  <si>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</si>
  <si>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</si>
  <si>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</si>
  <si>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</si>
  <si>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</si>
  <si>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</si>
  <si>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</si>
  <si>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</si>
  <si>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</si>
  <si>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</si>
  <si>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</si>
  <si>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</si>
  <si>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</si>
  <si>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</si>
  <si>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</si>
  <si>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</si>
  <si>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</si>
  <si>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</si>
  <si>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</si>
  <si>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</si>
  <si>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</si>
  <si>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</si>
  <si>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</si>
  <si>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</si>
  <si>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</si>
  <si>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</si>
  <si>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</si>
  <si>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</si>
  <si>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</si>
  <si>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</si>
  <si>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</si>
  <si>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</si>
  <si>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</si>
  <si>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</si>
  <si>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</si>
  <si>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</si>
  <si>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</si>
  <si>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</si>
  <si>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</si>
  <si>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</si>
  <si>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</si>
  <si>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</si>
  <si>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</si>
  <si>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</si>
  <si>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</si>
  <si>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</si>
  <si>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</si>
  <si>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</si>
  <si>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</si>
  <si>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</si>
  <si>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</si>
  <si>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</si>
  <si>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</si>
  <si>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</si>
  <si>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</si>
  <si>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</si>
  <si>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</si>
  <si>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</si>
  <si>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</si>
  <si>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</si>
  <si>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</si>
  <si>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</si>
  <si>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</si>
  <si>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</si>
  <si>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</si>
  <si>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</si>
  <si>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</si>
  <si>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</si>
  <si>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</si>
  <si>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</si>
  <si>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</si>
  <si>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</si>
  <si>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</si>
  <si>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</si>
  <si>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</si>
  <si>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</si>
  <si>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</si>
  <si>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</si>
  <si>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</si>
  <si>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</si>
  <si>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</si>
  <si>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</si>
  <si>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</si>
  <si>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</si>
  <si>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</si>
  <si>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</si>
  <si>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</si>
  <si>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</si>
  <si>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</si>
  <si>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</si>
  <si>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</si>
  <si>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</si>
  <si>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</si>
  <si>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</si>
  <si>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</si>
  <si>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</si>
  <si>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</si>
  <si>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</si>
  <si>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</si>
  <si>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</si>
  <si>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</si>
  <si>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</si>
  <si>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</si>
  <si>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</si>
  <si>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</si>
  <si>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</si>
  <si>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</si>
  <si>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</si>
  <si>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</si>
  <si>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</si>
  <si>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</si>
  <si>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</si>
  <si>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</si>
  <si>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</si>
  <si>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</si>
  <si>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</si>
  <si>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</si>
  <si>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</si>
  <si>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</si>
  <si>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</si>
  <si>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</si>
  <si>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</si>
  <si>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</si>
  <si>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</si>
  <si>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</si>
  <si>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</si>
  <si>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</si>
  <si>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</si>
  <si>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</si>
  <si>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</si>
  <si>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</si>
  <si>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</si>
  <si>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</si>
  <si>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</si>
  <si>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</si>
  <si>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</si>
  <si>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</si>
  <si>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</si>
  <si>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</si>
  <si>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</si>
  <si>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</si>
  <si>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</si>
  <si>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</si>
  <si>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</si>
  <si>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</si>
  <si>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</si>
  <si>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</si>
  <si>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</si>
  <si>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</si>
  <si>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群馬県高山村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</si>
  <si>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</si>
  <si>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</si>
  <si>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</si>
  <si>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</si>
  <si>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</si>
  <si>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</si>
  <si>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</si>
  <si>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</si>
  <si>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</si>
  <si>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</si>
  <si>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</si>
  <si>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</si>
  <si>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</si>
  <si>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</si>
  <si>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</si>
  <si>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</si>
  <si>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</si>
  <si>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</si>
  <si>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</si>
  <si>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</si>
  <si>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高山村農業用水事業特別会計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</si>
  <si>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</si>
  <si>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</si>
  <si>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</si>
  <si>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</si>
  <si>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</si>
  <si>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</si>
  <si>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</si>
  <si>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</si>
  <si>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</si>
  <si>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</si>
  <si>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</si>
  <si>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</si>
  <si>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</si>
  <si>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高山村国民健康保険特別会計</t>
    <phoneticPr fontId="5"/>
  </si>
  <si>
    <t>高山村後期高齢者医療特別会計</t>
    <phoneticPr fontId="5"/>
  </si>
  <si>
    <t>高山村介護保険特別会計</t>
    <phoneticPr fontId="5"/>
  </si>
  <si>
    <t>高山村簡易水道事業会計</t>
    <phoneticPr fontId="5"/>
  </si>
  <si>
    <t>法適用企業</t>
    <phoneticPr fontId="5"/>
  </si>
  <si>
    <t>高山村水をきれいにする事業会計</t>
    <phoneticPr fontId="5"/>
  </si>
  <si>
    <t>高山村土地開発事業特別会計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</si>
  <si>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</si>
  <si>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</si>
  <si>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</si>
  <si>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</si>
  <si>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</si>
  <si>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</si>
  <si>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</si>
  <si>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</si>
  <si>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</si>
  <si>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</si>
  <si>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</si>
  <si>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</si>
  <si>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</si>
  <si>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</si>
  <si>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</si>
  <si>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</si>
  <si>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</si>
  <si>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</si>
  <si>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</si>
  <si>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</si>
  <si>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</si>
  <si>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</si>
  <si>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</si>
  <si>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</si>
  <si>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</si>
  <si>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</si>
  <si>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</si>
  <si>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</si>
  <si>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</si>
  <si>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</si>
  <si>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</si>
  <si>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</si>
  <si>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</si>
  <si>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</si>
  <si>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</si>
  <si>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</si>
  <si>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</si>
  <si>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</si>
  <si>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</si>
  <si>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</si>
  <si>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</si>
  <si>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</si>
  <si>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</si>
  <si>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</si>
  <si>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</si>
  <si>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</si>
  <si>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</si>
  <si>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</si>
  <si>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</si>
  <si>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</si>
  <si>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</si>
  <si>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</si>
  <si>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</si>
  <si>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</si>
  <si>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</si>
  <si>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</si>
  <si>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</si>
  <si>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</si>
  <si>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</si>
  <si>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</si>
  <si>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</si>
  <si>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</si>
  <si>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</si>
  <si>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</si>
  <si>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</si>
  <si>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</si>
  <si>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</si>
  <si>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</si>
  <si>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</si>
  <si>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</si>
  <si>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</si>
  <si>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</si>
  <si>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</si>
  <si>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</si>
  <si>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</si>
  <si>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</si>
  <si>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</si>
  <si>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</si>
  <si>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</si>
  <si>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</si>
  <si>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</si>
  <si>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</si>
  <si>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</si>
  <si>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</si>
  <si>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</si>
  <si>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</si>
  <si>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</si>
  <si>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</si>
  <si>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</si>
  <si>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</si>
  <si>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</si>
  <si>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</si>
  <si>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</si>
  <si>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</si>
  <si>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</si>
  <si>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</si>
  <si>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</si>
  <si>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</si>
  <si>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</si>
  <si>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</si>
  <si>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</si>
  <si>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</si>
  <si>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</si>
  <si>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</si>
  <si>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</si>
  <si>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</si>
  <si>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</si>
  <si>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</si>
  <si>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</si>
  <si>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</si>
  <si>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</si>
  <si>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</si>
  <si>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</si>
  <si>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</si>
  <si>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</si>
  <si>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</si>
  <si>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</si>
  <si>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</si>
  <si>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</si>
  <si>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</si>
  <si>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</si>
  <si>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</si>
  <si>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</si>
  <si>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</si>
  <si>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</si>
  <si>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</si>
  <si>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</si>
  <si>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</si>
  <si>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</si>
  <si>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</si>
  <si>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</si>
  <si>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</si>
  <si>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</si>
  <si>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</si>
  <si>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</si>
  <si>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</si>
  <si>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4.78</t>
  </si>
  <si>
    <t>▲ 0.47</t>
  </si>
  <si>
    <t>一般会計</t>
  </si>
  <si>
    <t>高山村土地開発事業特別会計</t>
  </si>
  <si>
    <t>高山村簡易水道事業会計</t>
  </si>
  <si>
    <t>高山村介護保険特別会計</t>
  </si>
  <si>
    <t>高山村水をきれいにする事業会計</t>
  </si>
  <si>
    <t>高山村国民健康保険特別会計</t>
  </si>
  <si>
    <t>高山村後期高齢者医療特別会計</t>
  </si>
  <si>
    <t>高山村農業用水事業特別会計</t>
  </si>
  <si>
    <t>その他会計（赤字）</t>
  </si>
  <si>
    <t>その他会計（黒字）</t>
  </si>
  <si>
    <t>R02</t>
    <phoneticPr fontId="5"/>
  </si>
  <si>
    <t>R03</t>
    <phoneticPr fontId="5"/>
  </si>
  <si>
    <t>R04</t>
    <phoneticPr fontId="5"/>
  </si>
  <si>
    <t>R05</t>
    <phoneticPr fontId="5"/>
  </si>
  <si>
    <t>R06</t>
    <phoneticPr fontId="5"/>
  </si>
  <si>
    <t>吾妻東部衛生施設組合</t>
  </si>
  <si>
    <t>吾妻広域町村圏振興整備組合（一般会計）</t>
  </si>
  <si>
    <t>吾妻広域町村圏振興整備組合（病院事業）</t>
  </si>
  <si>
    <t>群馬県後期高齢者医療広域連合（一般会計）</t>
  </si>
  <si>
    <t>群馬県後期高齢者医療広域連合（事業会計）</t>
  </si>
  <si>
    <t>群馬県市町村総合事務組合</t>
  </si>
  <si>
    <t>群馬県市町村会館管理組合</t>
  </si>
  <si>
    <t>吾妻環境施設組合</t>
  </si>
  <si>
    <t>-</t>
    <phoneticPr fontId="2"/>
  </si>
  <si>
    <t>たかやま振興公社</t>
    <rPh sb="4" eb="8">
      <t>シンコウコウシャ</t>
    </rPh>
    <phoneticPr fontId="2"/>
  </si>
  <si>
    <t>農業用水水源施設等管理基金</t>
  </si>
  <si>
    <t>庁舎建設等基金</t>
  </si>
  <si>
    <t>農業振興基金</t>
  </si>
  <si>
    <t>飲料水水源施設等管理基金</t>
  </si>
  <si>
    <t>社会福祉事業基金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</si>
  <si>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</si>
  <si>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</si>
  <si>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令和６年度の将来負担比率は数値なし。
有形固定資産減価償却率は類似団体内平均値より2.3ポイント下回っている。公共施設の老朽化は進んでおり、複数の施設が同時期に建てられているため、継続的な負担が見込まれる。
今後は、長寿命化・複合化を視野に入れ健全な施設管理を行っている区必要がある。</t>
    <rPh sb="0" eb="2">
      <t>レイワ</t>
    </rPh>
    <rPh sb="3" eb="5">
      <t>ネンド</t>
    </rPh>
    <rPh sb="6" eb="8">
      <t>ショウライ</t>
    </rPh>
    <rPh sb="8" eb="10">
      <t>フタン</t>
    </rPh>
    <rPh sb="10" eb="12">
      <t>ヒリツ</t>
    </rPh>
    <rPh sb="13" eb="15">
      <t>スウチ</t>
    </rPh>
    <rPh sb="19" eb="21">
      <t>ユウケイ</t>
    </rPh>
    <rPh sb="21" eb="23">
      <t>コテイ</t>
    </rPh>
    <rPh sb="23" eb="25">
      <t>シサン</t>
    </rPh>
    <rPh sb="25" eb="27">
      <t>ゲンカ</t>
    </rPh>
    <rPh sb="27" eb="29">
      <t>ショウキャク</t>
    </rPh>
    <rPh sb="29" eb="30">
      <t>リツ</t>
    </rPh>
    <rPh sb="31" eb="33">
      <t>ルイジ</t>
    </rPh>
    <rPh sb="33" eb="35">
      <t>ダンタイ</t>
    </rPh>
    <rPh sb="35" eb="36">
      <t>ナイ</t>
    </rPh>
    <rPh sb="36" eb="38">
      <t>ヘイキン</t>
    </rPh>
    <rPh sb="38" eb="39">
      <t>チ</t>
    </rPh>
    <rPh sb="48" eb="50">
      <t>シタマワ</t>
    </rPh>
    <rPh sb="55" eb="57">
      <t>コウキョウ</t>
    </rPh>
    <rPh sb="57" eb="59">
      <t>シセツ</t>
    </rPh>
    <rPh sb="60" eb="63">
      <t>ロウキュウカ</t>
    </rPh>
    <rPh sb="64" eb="65">
      <t>スス</t>
    </rPh>
    <rPh sb="70" eb="72">
      <t>フクスウ</t>
    </rPh>
    <rPh sb="73" eb="75">
      <t>シセツ</t>
    </rPh>
    <rPh sb="76" eb="79">
      <t>ドウジキ</t>
    </rPh>
    <rPh sb="80" eb="81">
      <t>タ</t>
    </rPh>
    <rPh sb="90" eb="93">
      <t>ケイゾクテキ</t>
    </rPh>
    <rPh sb="94" eb="96">
      <t>フタン</t>
    </rPh>
    <rPh sb="97" eb="99">
      <t>ミコ</t>
    </rPh>
    <rPh sb="104" eb="106">
      <t>コンゴ</t>
    </rPh>
    <rPh sb="108" eb="112">
      <t>チョウジュミョウカ</t>
    </rPh>
    <rPh sb="113" eb="116">
      <t>フクゴウカ</t>
    </rPh>
    <rPh sb="117" eb="119">
      <t>シヤ</t>
    </rPh>
    <rPh sb="120" eb="121">
      <t>イ</t>
    </rPh>
    <rPh sb="122" eb="124">
      <t>ケンゼン</t>
    </rPh>
    <rPh sb="125" eb="127">
      <t>シセツ</t>
    </rPh>
    <rPh sb="127" eb="129">
      <t>カンリ</t>
    </rPh>
    <rPh sb="130" eb="131">
      <t>オコナ</t>
    </rPh>
    <rPh sb="135" eb="136">
      <t>ク</t>
    </rPh>
    <rPh sb="136" eb="138">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</si>
  <si>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</si>
  <si>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</si>
  <si>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</si>
  <si>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</si>
  <si>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</si>
  <si>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</si>
  <si>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令和６年度の将来負担比率は数値なし。
実質公債費比率は、7.8ポイントと前年度と同じ数値となった。主な要因は、観光交流館などの償還が始まったことと、臨時財政対策債の償還完了などにより全体の変動が少なかったためである。
今後は、過疎対策事業債の償還が始まるとともに継続して増加していく見込みで、実質公債費比率も増加していく傾向である。事業の見直しや無駄のない予算執行を行い健全な財政運営を心がけていく必要がある。</t>
    <rPh sb="0" eb="2">
      <t>レイワ</t>
    </rPh>
    <rPh sb="3" eb="5">
      <t>ネンド</t>
    </rPh>
    <rPh sb="6" eb="8">
      <t>ショウライ</t>
    </rPh>
    <rPh sb="8" eb="10">
      <t>フタン</t>
    </rPh>
    <rPh sb="10" eb="12">
      <t>ヒリツ</t>
    </rPh>
    <rPh sb="13" eb="15">
      <t>スウチ</t>
    </rPh>
    <rPh sb="19" eb="21">
      <t>ジッシツ</t>
    </rPh>
    <rPh sb="21" eb="24">
      <t>コウサイヒ</t>
    </rPh>
    <rPh sb="24" eb="26">
      <t>ヒリツ</t>
    </rPh>
    <rPh sb="36" eb="39">
      <t>ゼンネンド</t>
    </rPh>
    <rPh sb="40" eb="41">
      <t>オナ</t>
    </rPh>
    <rPh sb="42" eb="44">
      <t>スウチ</t>
    </rPh>
    <rPh sb="49" eb="50">
      <t>オモ</t>
    </rPh>
    <rPh sb="51" eb="53">
      <t>ヨウイン</t>
    </rPh>
    <rPh sb="55" eb="57">
      <t>カンコウ</t>
    </rPh>
    <rPh sb="57" eb="59">
      <t>コウリュウ</t>
    </rPh>
    <rPh sb="59" eb="60">
      <t>カン</t>
    </rPh>
    <rPh sb="63" eb="65">
      <t>ショウカン</t>
    </rPh>
    <rPh sb="66" eb="67">
      <t>ハジ</t>
    </rPh>
    <rPh sb="74" eb="76">
      <t>リンジ</t>
    </rPh>
    <rPh sb="76" eb="78">
      <t>ザイセイ</t>
    </rPh>
    <rPh sb="78" eb="80">
      <t>タイサク</t>
    </rPh>
    <rPh sb="80" eb="81">
      <t>サイ</t>
    </rPh>
    <rPh sb="82" eb="84">
      <t>ショウカン</t>
    </rPh>
    <rPh sb="84" eb="86">
      <t>カンリョウ</t>
    </rPh>
    <rPh sb="91" eb="93">
      <t>ゼンタイ</t>
    </rPh>
    <rPh sb="94" eb="96">
      <t>ヘンドウ</t>
    </rPh>
    <rPh sb="97" eb="98">
      <t>スク</t>
    </rPh>
    <rPh sb="109" eb="111">
      <t>コンゴ</t>
    </rPh>
    <rPh sb="113" eb="120">
      <t>カソタイサクジギョウサイ</t>
    </rPh>
    <rPh sb="121" eb="123">
      <t>ショウカン</t>
    </rPh>
    <rPh sb="124" eb="125">
      <t>ハジ</t>
    </rPh>
    <rPh sb="131" eb="133">
      <t>ケイゾク</t>
    </rPh>
    <rPh sb="135" eb="137">
      <t>ゾウカ</t>
    </rPh>
    <rPh sb="141" eb="143">
      <t>ミコ</t>
    </rPh>
    <rPh sb="146" eb="148">
      <t>ジッシツ</t>
    </rPh>
    <rPh sb="148" eb="151">
      <t>コウサイヒ</t>
    </rPh>
    <rPh sb="151" eb="153">
      <t>ヒリツ</t>
    </rPh>
    <rPh sb="154" eb="156">
      <t>ゾウカ</t>
    </rPh>
    <rPh sb="160" eb="162">
      <t>ケイコウ</t>
    </rPh>
    <rPh sb="166" eb="168">
      <t>ジギョウ</t>
    </rPh>
    <rPh sb="169" eb="171">
      <t>ミナオ</t>
    </rPh>
    <rPh sb="173" eb="175">
      <t>ムダ</t>
    </rPh>
    <rPh sb="178" eb="180">
      <t>ヨサン</t>
    </rPh>
    <rPh sb="180" eb="182">
      <t>シッコウ</t>
    </rPh>
    <rPh sb="183" eb="184">
      <t>オコナ</t>
    </rPh>
    <rPh sb="185" eb="187">
      <t>ケンゼン</t>
    </rPh>
    <rPh sb="188" eb="190">
      <t>ザイセイ</t>
    </rPh>
    <rPh sb="190" eb="192">
      <t>ウンエイ</t>
    </rPh>
    <rPh sb="193" eb="194">
      <t>ココロ</t>
    </rPh>
    <rPh sb="199" eb="201">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</si>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</sst>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188"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421B3CD-5A35-4586-B089-F81684D3C56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362690</c:v>
                </c:pt>
                <c:pt idx="2">
                  <c:v>296093</c:v>
                </c:pt>
                <c:pt idx="3">
                  <c:v>308655</c:v>
                </c:pt>
                <c:pt idx="4">
                  <c:v>325476</c:v>
                </c:pt>
              </c:numCache>
            </c:numRef>
          </c:val>
          <c:smooth val="0"/>
          <c:extLst>
            <c:ext xmlns:c16="http://schemas.microsoft.com/office/drawing/2014/chart" uri="{C3380CC4-5D6E-409C-BE32-E72D297353CC}">
              <c16:uniqueId val="{00000000-CB53-40BD-A8DC-B45C1E0F9A4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269373</c:v>
                </c:pt>
                <c:pt idx="1">
                  <c:v>222708</c:v>
                </c:pt>
                <c:pt idx="2">
                  <c:v>126166</c:v>
                </c:pt>
                <c:pt idx="3">
                  <c:v>92238</c:v>
                </c:pt>
                <c:pt idx="4">
                  <c:v>146697</c:v>
                </c:pt>
              </c:numCache>
            </c:numRef>
          </c:val>
          <c:smooth val="0"/>
          <c:extLst>
            <c:ext xmlns:c16="http://schemas.microsoft.com/office/drawing/2014/chart" uri="{C3380CC4-5D6E-409C-BE32-E72D297353CC}">
              <c16:uniqueId val="{00000001-CB53-40BD-A8DC-B45C1E0F9A4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6.13</c:v>
                </c:pt>
                <c:pt idx="1">
                  <c:v>7.99</c:v>
                </c:pt>
                <c:pt idx="2">
                  <c:v>5.74</c:v>
                </c:pt>
                <c:pt idx="3">
                  <c:v>7.72</c:v>
                </c:pt>
                <c:pt idx="4">
                  <c:v>8.2100000000000009</c:v>
                </c:pt>
              </c:numCache>
            </c:numRef>
          </c:val>
          <c:extLst>
            <c:ext xmlns:c16="http://schemas.microsoft.com/office/drawing/2014/chart" uri="{C3380CC4-5D6E-409C-BE32-E72D297353CC}">
              <c16:uniqueId val="{00000000-042E-4D21-B414-43ABB155F09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62.12</c:v>
                </c:pt>
                <c:pt idx="1">
                  <c:v>53.65</c:v>
                </c:pt>
                <c:pt idx="2">
                  <c:v>58.92</c:v>
                </c:pt>
                <c:pt idx="3">
                  <c:v>60.33</c:v>
                </c:pt>
                <c:pt idx="4">
                  <c:v>58.28</c:v>
                </c:pt>
              </c:numCache>
            </c:numRef>
          </c:val>
          <c:extLst>
            <c:ext xmlns:c16="http://schemas.microsoft.com/office/drawing/2014/chart" uri="{C3380CC4-5D6E-409C-BE32-E72D297353CC}">
              <c16:uniqueId val="{00000001-042E-4D21-B414-43ABB155F09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-4.78</c:v>
                </c:pt>
                <c:pt idx="1">
                  <c:v>3.19</c:v>
                </c:pt>
                <c:pt idx="2">
                  <c:v>1.06</c:v>
                </c:pt>
                <c:pt idx="3">
                  <c:v>3.11</c:v>
                </c:pt>
                <c:pt idx="4">
                  <c:v>-0.47</c:v>
                </c:pt>
              </c:numCache>
            </c:numRef>
          </c:val>
          <c:smooth val="0"/>
          <c:extLst>
            <c:ext xmlns:c16="http://schemas.microsoft.com/office/drawing/2014/chart" uri="{C3380CC4-5D6E-409C-BE32-E72D297353CC}">
              <c16:uniqueId val="{00000002-042E-4D21-B414-43ABB155F09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0.96</c:v>
                </c:pt>
                <c:pt idx="2">
                  <c:v>#N/A</c:v>
                </c:pt>
                <c:pt idx="3">
                  <c:v>0.61</c:v>
                </c:pt>
                <c:pt idx="4">
                  <c:v>#N/A</c:v>
                </c:pt>
                <c:pt idx="5">
                  <c:v>0.56000000000000005</c:v>
                </c:pt>
                <c:pt idx="6">
                  <c:v>#N/A</c:v>
                </c:pt>
                <c:pt idx="7">
                  <c:v>0.3</c:v>
                </c:pt>
                <c:pt idx="8">
                  <c:v>0</c:v>
                </c:pt>
                <c:pt idx="9">
                  <c:v>0</c:v>
                </c:pt>
              </c:numCache>
            </c:numRef>
          </c:val>
          <c:extLst>
            <c:ext xmlns:c16="http://schemas.microsoft.com/office/drawing/2014/chart" uri="{C3380CC4-5D6E-409C-BE32-E72D297353CC}">
              <c16:uniqueId val="{00000000-78C6-44B1-B58C-1E755A8BC28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8C6-44B1-B58C-1E755A8BC280}"/>
            </c:ext>
          </c:extLst>
        </c:ser>
        <c:ser>
          <c:idx val="2"/>
          <c:order val="2"/>
          <c:tx>
            <c:strRef>
              <c:f>データシート!$A$29</c:f>
              <c:strCache>
                <c:ptCount val="1"/>
                <c:pt idx="0">
                  <c:v>高山村農業用水事業特別会計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0.02</c:v>
                </c:pt>
                <c:pt idx="4">
                  <c:v>#N/A</c:v>
                </c:pt>
                <c:pt idx="5">
                  <c:v>0.11</c:v>
                </c:pt>
                <c:pt idx="6">
                  <c:v>#N/A</c:v>
                </c:pt>
                <c:pt idx="7">
                  <c:v>0.03</c:v>
                </c:pt>
                <c:pt idx="8">
                  <c:v>#N/A</c:v>
                </c:pt>
                <c:pt idx="9">
                  <c:v>0.02</c:v>
                </c:pt>
              </c:numCache>
            </c:numRef>
          </c:val>
          <c:extLst>
            <c:ext xmlns:c16="http://schemas.microsoft.com/office/drawing/2014/chart" uri="{C3380CC4-5D6E-409C-BE32-E72D297353CC}">
              <c16:uniqueId val="{00000002-78C6-44B1-B58C-1E755A8BC280}"/>
            </c:ext>
          </c:extLst>
        </c:ser>
        <c:ser>
          <c:idx val="3"/>
          <c:order val="3"/>
          <c:tx>
            <c:strRef>
              <c:f>データシート!$A$30</c:f>
              <c:strCache>
                <c:ptCount val="1"/>
                <c:pt idx="0">
                  <c:v>高山村後期高齢者医療特別会計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7.0000000000000007E-2</c:v>
                </c:pt>
                <c:pt idx="4">
                  <c:v>#N/A</c:v>
                </c:pt>
                <c:pt idx="5">
                  <c:v>0.06</c:v>
                </c:pt>
                <c:pt idx="6">
                  <c:v>#N/A</c:v>
                </c:pt>
                <c:pt idx="7">
                  <c:v>0.05</c:v>
                </c:pt>
                <c:pt idx="8">
                  <c:v>#N/A</c:v>
                </c:pt>
                <c:pt idx="9">
                  <c:v>0.05</c:v>
                </c:pt>
              </c:numCache>
            </c:numRef>
          </c:val>
          <c:extLst>
            <c:ext xmlns:c16="http://schemas.microsoft.com/office/drawing/2014/chart" uri="{C3380CC4-5D6E-409C-BE32-E72D297353CC}">
              <c16:uniqueId val="{00000003-78C6-44B1-B58C-1E755A8BC280}"/>
            </c:ext>
          </c:extLst>
        </c:ser>
        <c:ser>
          <c:idx val="4"/>
          <c:order val="4"/>
          <c:tx>
            <c:strRef>
              <c:f>データシート!$A$31</c:f>
              <c:strCache>
                <c:ptCount val="1"/>
                <c:pt idx="0">
                  <c:v>高山村国民健康保険特別会計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0.92</c:v>
                </c:pt>
                <c:pt idx="2">
                  <c:v>#N/A</c:v>
                </c:pt>
                <c:pt idx="3">
                  <c:v>0.61</c:v>
                </c:pt>
                <c:pt idx="4">
                  <c:v>#N/A</c:v>
                </c:pt>
                <c:pt idx="5">
                  <c:v>0.24</c:v>
                </c:pt>
                <c:pt idx="6">
                  <c:v>#N/A</c:v>
                </c:pt>
                <c:pt idx="7">
                  <c:v>0.11</c:v>
                </c:pt>
                <c:pt idx="8">
                  <c:v>#N/A</c:v>
                </c:pt>
                <c:pt idx="9">
                  <c:v>0.26</c:v>
                </c:pt>
              </c:numCache>
            </c:numRef>
          </c:val>
          <c:extLst>
            <c:ext xmlns:c16="http://schemas.microsoft.com/office/drawing/2014/chart" uri="{C3380CC4-5D6E-409C-BE32-E72D297353CC}">
              <c16:uniqueId val="{00000004-78C6-44B1-B58C-1E755A8BC280}"/>
            </c:ext>
          </c:extLst>
        </c:ser>
        <c:ser>
          <c:idx val="5"/>
          <c:order val="5"/>
          <c:tx>
            <c:strRef>
              <c:f>データシート!$A$32</c:f>
              <c:strCache>
                <c:ptCount val="1"/>
                <c:pt idx="0">
                  <c:v>高山村水をきれいにする事業会計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0.63</c:v>
                </c:pt>
              </c:numCache>
            </c:numRef>
          </c:val>
          <c:extLst>
            <c:ext xmlns:c16="http://schemas.microsoft.com/office/drawing/2014/chart" uri="{C3380CC4-5D6E-409C-BE32-E72D297353CC}">
              <c16:uniqueId val="{00000005-78C6-44B1-B58C-1E755A8BC280}"/>
            </c:ext>
          </c:extLst>
        </c:ser>
        <c:ser>
          <c:idx val="6"/>
          <c:order val="6"/>
          <c:tx>
            <c:strRef>
              <c:f>データシート!$A$33</c:f>
              <c:strCache>
                <c:ptCount val="1"/>
                <c:pt idx="0">
                  <c:v>高山村介護保険特別会計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1.37</c:v>
                </c:pt>
                <c:pt idx="2">
                  <c:v>#N/A</c:v>
                </c:pt>
                <c:pt idx="3">
                  <c:v>1.1299999999999999</c:v>
                </c:pt>
                <c:pt idx="4">
                  <c:v>#N/A</c:v>
                </c:pt>
                <c:pt idx="5">
                  <c:v>1.36</c:v>
                </c:pt>
                <c:pt idx="6">
                  <c:v>#N/A</c:v>
                </c:pt>
                <c:pt idx="7">
                  <c:v>1.83</c:v>
                </c:pt>
                <c:pt idx="8">
                  <c:v>#N/A</c:v>
                </c:pt>
                <c:pt idx="9">
                  <c:v>0.74</c:v>
                </c:pt>
              </c:numCache>
            </c:numRef>
          </c:val>
          <c:extLst>
            <c:ext xmlns:c16="http://schemas.microsoft.com/office/drawing/2014/chart" uri="{C3380CC4-5D6E-409C-BE32-E72D297353CC}">
              <c16:uniqueId val="{00000006-78C6-44B1-B58C-1E755A8BC280}"/>
            </c:ext>
          </c:extLst>
        </c:ser>
        <c:ser>
          <c:idx val="7"/>
          <c:order val="7"/>
          <c:tx>
            <c:strRef>
              <c:f>データシート!$A$34</c:f>
              <c:strCache>
                <c:ptCount val="1"/>
                <c:pt idx="0">
                  <c:v>高山村簡易水道事業会計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0.78</c:v>
                </c:pt>
              </c:numCache>
            </c:numRef>
          </c:val>
          <c:extLst>
            <c:ext xmlns:c16="http://schemas.microsoft.com/office/drawing/2014/chart" uri="{C3380CC4-5D6E-409C-BE32-E72D297353CC}">
              <c16:uniqueId val="{00000007-78C6-44B1-B58C-1E755A8BC280}"/>
            </c:ext>
          </c:extLst>
        </c:ser>
        <c:ser>
          <c:idx val="8"/>
          <c:order val="8"/>
          <c:tx>
            <c:strRef>
              <c:f>データシート!$A$35</c:f>
              <c:strCache>
                <c:ptCount val="1"/>
                <c:pt idx="0">
                  <c:v>高山村土地開発事業特別会計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0.05</c:v>
                </c:pt>
                <c:pt idx="2">
                  <c:v>#N/A</c:v>
                </c:pt>
                <c:pt idx="3">
                  <c:v>0.68</c:v>
                </c:pt>
                <c:pt idx="4">
                  <c:v>#N/A</c:v>
                </c:pt>
                <c:pt idx="5">
                  <c:v>0.88</c:v>
                </c:pt>
                <c:pt idx="6">
                  <c:v>#N/A</c:v>
                </c:pt>
                <c:pt idx="7">
                  <c:v>0.78</c:v>
                </c:pt>
                <c:pt idx="8">
                  <c:v>#N/A</c:v>
                </c:pt>
                <c:pt idx="9">
                  <c:v>0.96</c:v>
                </c:pt>
              </c:numCache>
            </c:numRef>
          </c:val>
          <c:extLst>
            <c:ext xmlns:c16="http://schemas.microsoft.com/office/drawing/2014/chart" uri="{C3380CC4-5D6E-409C-BE32-E72D297353CC}">
              <c16:uniqueId val="{00000008-78C6-44B1-B58C-1E755A8BC28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6.1</c:v>
                </c:pt>
                <c:pt idx="2">
                  <c:v>#N/A</c:v>
                </c:pt>
                <c:pt idx="3">
                  <c:v>7.96</c:v>
                </c:pt>
                <c:pt idx="4">
                  <c:v>#N/A</c:v>
                </c:pt>
                <c:pt idx="5">
                  <c:v>5.62</c:v>
                </c:pt>
                <c:pt idx="6">
                  <c:v>#N/A</c:v>
                </c:pt>
                <c:pt idx="7">
                  <c:v>7.68</c:v>
                </c:pt>
                <c:pt idx="8">
                  <c:v>#N/A</c:v>
                </c:pt>
                <c:pt idx="9">
                  <c:v>8.18</c:v>
                </c:pt>
              </c:numCache>
            </c:numRef>
          </c:val>
          <c:extLst>
            <c:ext xmlns:c16="http://schemas.microsoft.com/office/drawing/2014/chart" uri="{C3380CC4-5D6E-409C-BE32-E72D297353CC}">
              <c16:uniqueId val="{00000009-78C6-44B1-B58C-1E755A8BC28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161</c:v>
                </c:pt>
                <c:pt idx="5">
                  <c:v>164</c:v>
                </c:pt>
                <c:pt idx="8">
                  <c:v>163</c:v>
                </c:pt>
                <c:pt idx="11">
                  <c:v>166</c:v>
                </c:pt>
                <c:pt idx="14">
                  <c:v>160</c:v>
                </c:pt>
              </c:numCache>
            </c:numRef>
          </c:val>
          <c:extLst>
            <c:ext xmlns:c16="http://schemas.microsoft.com/office/drawing/2014/chart" uri="{C3380CC4-5D6E-409C-BE32-E72D297353CC}">
              <c16:uniqueId val="{00000000-F022-4D38-AA63-8938EDD1416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022-4D38-AA63-8938EDD1416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022-4D38-AA63-8938EDD1416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c:v>
                </c:pt>
                <c:pt idx="3">
                  <c:v>14</c:v>
                </c:pt>
                <c:pt idx="6">
                  <c:v>15</c:v>
                </c:pt>
                <c:pt idx="9">
                  <c:v>11</c:v>
                </c:pt>
                <c:pt idx="12">
                  <c:v>11</c:v>
                </c:pt>
              </c:numCache>
            </c:numRef>
          </c:val>
          <c:extLst>
            <c:ext xmlns:c16="http://schemas.microsoft.com/office/drawing/2014/chart" uri="{C3380CC4-5D6E-409C-BE32-E72D297353CC}">
              <c16:uniqueId val="{00000003-F022-4D38-AA63-8938EDD1416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90</c:v>
                </c:pt>
                <c:pt idx="3">
                  <c:v>85</c:v>
                </c:pt>
                <c:pt idx="6">
                  <c:v>83</c:v>
                </c:pt>
                <c:pt idx="9">
                  <c:v>83</c:v>
                </c:pt>
                <c:pt idx="12">
                  <c:v>80</c:v>
                </c:pt>
              </c:numCache>
            </c:numRef>
          </c:val>
          <c:extLst>
            <c:ext xmlns:c16="http://schemas.microsoft.com/office/drawing/2014/chart" uri="{C3380CC4-5D6E-409C-BE32-E72D297353CC}">
              <c16:uniqueId val="{00000004-F022-4D38-AA63-8938EDD1416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022-4D38-AA63-8938EDD1416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022-4D38-AA63-8938EDD1416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189</c:v>
                </c:pt>
                <c:pt idx="3">
                  <c:v>216</c:v>
                </c:pt>
                <c:pt idx="6">
                  <c:v>220</c:v>
                </c:pt>
                <c:pt idx="9">
                  <c:v>221</c:v>
                </c:pt>
                <c:pt idx="12">
                  <c:v>218</c:v>
                </c:pt>
              </c:numCache>
            </c:numRef>
          </c:val>
          <c:extLst>
            <c:ext xmlns:c16="http://schemas.microsoft.com/office/drawing/2014/chart" uri="{C3380CC4-5D6E-409C-BE32-E72D297353CC}">
              <c16:uniqueId val="{00000007-F022-4D38-AA63-8938EDD1416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129</c:v>
                </c:pt>
                <c:pt idx="2">
                  <c:v>#N/A</c:v>
                </c:pt>
                <c:pt idx="3">
                  <c:v>#N/A</c:v>
                </c:pt>
                <c:pt idx="4">
                  <c:v>151</c:v>
                </c:pt>
                <c:pt idx="5">
                  <c:v>#N/A</c:v>
                </c:pt>
                <c:pt idx="6">
                  <c:v>#N/A</c:v>
                </c:pt>
                <c:pt idx="7">
                  <c:v>155</c:v>
                </c:pt>
                <c:pt idx="8">
                  <c:v>#N/A</c:v>
                </c:pt>
                <c:pt idx="9">
                  <c:v>#N/A</c:v>
                </c:pt>
                <c:pt idx="10">
                  <c:v>149</c:v>
                </c:pt>
                <c:pt idx="11">
                  <c:v>#N/A</c:v>
                </c:pt>
                <c:pt idx="12">
                  <c:v>#N/A</c:v>
                </c:pt>
                <c:pt idx="13">
                  <c:v>149</c:v>
                </c:pt>
                <c:pt idx="14">
                  <c:v>#N/A</c:v>
                </c:pt>
              </c:numCache>
            </c:numRef>
          </c:val>
          <c:smooth val="0"/>
          <c:extLst>
            <c:ext xmlns:c16="http://schemas.microsoft.com/office/drawing/2014/chart" uri="{C3380CC4-5D6E-409C-BE32-E72D297353CC}">
              <c16:uniqueId val="{00000008-F022-4D38-AA63-8938EDD1416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1972</c:v>
                </c:pt>
                <c:pt idx="5">
                  <c:v>1934</c:v>
                </c:pt>
                <c:pt idx="8">
                  <c:v>1864</c:v>
                </c:pt>
                <c:pt idx="11">
                  <c:v>1802</c:v>
                </c:pt>
                <c:pt idx="14">
                  <c:v>1781</c:v>
                </c:pt>
              </c:numCache>
            </c:numRef>
          </c:val>
          <c:extLst>
            <c:ext xmlns:c16="http://schemas.microsoft.com/office/drawing/2014/chart" uri="{C3380CC4-5D6E-409C-BE32-E72D297353CC}">
              <c16:uniqueId val="{00000000-116F-419C-B855-816E2F2DBE5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116F-419C-B855-816E2F2DBE5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3806</c:v>
                </c:pt>
                <c:pt idx="5">
                  <c:v>3913</c:v>
                </c:pt>
                <c:pt idx="8">
                  <c:v>4109</c:v>
                </c:pt>
                <c:pt idx="11">
                  <c:v>4189</c:v>
                </c:pt>
                <c:pt idx="14">
                  <c:v>4197</c:v>
                </c:pt>
              </c:numCache>
            </c:numRef>
          </c:val>
          <c:extLst>
            <c:ext xmlns:c16="http://schemas.microsoft.com/office/drawing/2014/chart" uri="{C3380CC4-5D6E-409C-BE32-E72D297353CC}">
              <c16:uniqueId val="{00000002-116F-419C-B855-816E2F2DBE5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16F-419C-B855-816E2F2DBE5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16F-419C-B855-816E2F2DBE5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16F-419C-B855-816E2F2DBE5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568</c:v>
                </c:pt>
                <c:pt idx="3">
                  <c:v>553</c:v>
                </c:pt>
                <c:pt idx="6">
                  <c:v>547</c:v>
                </c:pt>
                <c:pt idx="9">
                  <c:v>524</c:v>
                </c:pt>
                <c:pt idx="12">
                  <c:v>520</c:v>
                </c:pt>
              </c:numCache>
            </c:numRef>
          </c:val>
          <c:extLst>
            <c:ext xmlns:c16="http://schemas.microsoft.com/office/drawing/2014/chart" uri="{C3380CC4-5D6E-409C-BE32-E72D297353CC}">
              <c16:uniqueId val="{00000006-116F-419C-B855-816E2F2DBE5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87</c:v>
                </c:pt>
                <c:pt idx="3">
                  <c:v>74</c:v>
                </c:pt>
                <c:pt idx="6">
                  <c:v>71</c:v>
                </c:pt>
                <c:pt idx="9">
                  <c:v>61</c:v>
                </c:pt>
                <c:pt idx="12">
                  <c:v>87</c:v>
                </c:pt>
              </c:numCache>
            </c:numRef>
          </c:val>
          <c:extLst>
            <c:ext xmlns:c16="http://schemas.microsoft.com/office/drawing/2014/chart" uri="{C3380CC4-5D6E-409C-BE32-E72D297353CC}">
              <c16:uniqueId val="{00000007-116F-419C-B855-816E2F2DBE5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991</c:v>
                </c:pt>
                <c:pt idx="3">
                  <c:v>961</c:v>
                </c:pt>
                <c:pt idx="6">
                  <c:v>685</c:v>
                </c:pt>
                <c:pt idx="9">
                  <c:v>826</c:v>
                </c:pt>
                <c:pt idx="12">
                  <c:v>774</c:v>
                </c:pt>
              </c:numCache>
            </c:numRef>
          </c:val>
          <c:extLst>
            <c:ext xmlns:c16="http://schemas.microsoft.com/office/drawing/2014/chart" uri="{C3380CC4-5D6E-409C-BE32-E72D297353CC}">
              <c16:uniqueId val="{00000008-116F-419C-B855-816E2F2DBE5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16F-419C-B855-816E2F2DBE5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1863</c:v>
                </c:pt>
                <c:pt idx="3">
                  <c:v>1846</c:v>
                </c:pt>
                <c:pt idx="6">
                  <c:v>1749</c:v>
                </c:pt>
                <c:pt idx="9">
                  <c:v>1685</c:v>
                </c:pt>
                <c:pt idx="12">
                  <c:v>1631</c:v>
                </c:pt>
              </c:numCache>
            </c:numRef>
          </c:val>
          <c:extLst>
            <c:ext xmlns:c16="http://schemas.microsoft.com/office/drawing/2014/chart" uri="{C3380CC4-5D6E-409C-BE32-E72D297353CC}">
              <c16:uniqueId val="{0000000A-116F-419C-B855-816E2F2DBE5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16F-419C-B855-816E2F2DBE5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1230</c:v>
                </c:pt>
                <c:pt idx="1">
                  <c:v>1252</c:v>
                </c:pt>
                <c:pt idx="2">
                  <c:v>1229</c:v>
                </c:pt>
              </c:numCache>
            </c:numRef>
          </c:val>
          <c:extLst>
            <c:ext xmlns:c16="http://schemas.microsoft.com/office/drawing/2014/chart" uri="{C3380CC4-5D6E-409C-BE32-E72D297353CC}">
              <c16:uniqueId val="{00000000-3D42-4B62-9323-882FC4088DC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170</c:v>
                </c:pt>
                <c:pt idx="1">
                  <c:v>190</c:v>
                </c:pt>
                <c:pt idx="2">
                  <c:v>202</c:v>
                </c:pt>
              </c:numCache>
            </c:numRef>
          </c:val>
          <c:extLst>
            <c:ext xmlns:c16="http://schemas.microsoft.com/office/drawing/2014/chart" uri="{C3380CC4-5D6E-409C-BE32-E72D297353CC}">
              <c16:uniqueId val="{00000001-3D42-4B62-9323-882FC4088DC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2435</c:v>
                </c:pt>
                <c:pt idx="1">
                  <c:v>2448</c:v>
                </c:pt>
                <c:pt idx="2">
                  <c:v>2484</c:v>
                </c:pt>
              </c:numCache>
            </c:numRef>
          </c:val>
          <c:extLst>
            <c:ext xmlns:c16="http://schemas.microsoft.com/office/drawing/2014/chart" uri="{C3380CC4-5D6E-409C-BE32-E72D297353CC}">
              <c16:uniqueId val="{00000002-3D42-4B62-9323-882FC4088DC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{64BB5107-5452-4DF0-818B-C0C694BDCEF1}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5E7-49A8-BF07-54985B7F4EB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{909F1E99-A85B-4D22-BA54-0D542D5D2954}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5E7-49A8-BF07-54985B7F4EB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{7C19BA55-1471-47AE-8ADB-3A052A5D3161}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5E7-49A8-BF07-54985B7F4EB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{0A058395-CA68-485A-AC4D-F42B26C8434D}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5E7-49A8-BF07-54985B7F4EB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{76DDE5B1-F287-48DF-BE1A-2D961C223089}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5E7-49A8-BF07-54985B7F4EB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{9838437F-7299-4953-A61D-C94F3F6EC96D}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5E7-49A8-BF07-54985B7F4EB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{DAB54C8C-4411-45D6-BD19-B8645FC5115C}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5E7-49A8-BF07-54985B7F4EB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{98029228-02DC-46FF-91F2-CD6C2F2EA5C0}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5E7-49A8-BF07-54985B7F4EB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{1F5C6CB2-573D-4D95-8FC9-F647779FF2C9}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5E7-49A8-BF07-54985B7F4EB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58.7</c:v>
                </c:pt>
                <c:pt idx="8">
                  <c:v>58.4</c:v>
                </c:pt>
                <c:pt idx="24">
                  <c:v>58.4</c:v>
                </c:pt>
                <c:pt idx="32">
                  <c:v>60.6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5E7-49A8-BF07-54985B7F4EB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{C364FD5A-005B-4D1B-A945-817384D6347C}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5E7-49A8-BF07-54985B7F4EB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{27D6F158-E86D-4979-8EDA-D872A25CB3C6}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5E7-49A8-BF07-54985B7F4EB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{6CC186A7-1E9D-48B5-AFD1-683530ABB0C1}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5E7-49A8-BF07-54985B7F4EB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{4F957FC1-8C96-4216-B17E-E91155D51A40}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5E7-49A8-BF07-54985B7F4EB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{7883432B-FE9A-4C78-8F80-88B05478D47F}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5E7-49A8-BF07-54985B7F4EB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{12BBAF9F-B579-42C7-9184-999473172721}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5E7-49A8-BF07-54985B7F4EB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{08B3C540-04AD-4562-B987-321F27E3B966}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5E7-49A8-BF07-54985B7F4EB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{7AD2AD21-3F02-43AC-AC32-8BCCD136F2BB}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5E7-49A8-BF07-54985B7F4EB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{9BF20797-28EB-460B-80B3-EB546459FD08}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5E7-49A8-BF07-54985B7F4EB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60.8</c:v>
                </c:pt>
                <c:pt idx="24">
                  <c:v>62.6</c:v>
                </c:pt>
                <c:pt idx="32">
                  <c:v>62.9</c:v>
                </c:pt>
              </c:numCache>
            </c:numRef>
          </c:xVal>
          <c:yVal>
            <c:numRef>
              <c:f>公会計指標分析・財政指標組合せ分析表!$BP$55:$DC$55</c:f>
              <c:numCache>
                <c:formatCode>#,##0.0;"▲ "#,##0.0</c:formatCode>
                <c:ptCount val="40"/>
                <c:pt idx="0">
                  <c:v>0</c:v>
                </c:pt>
                <c:pt idx="8">
                  <c:v>0</c:v>
                </c:pt>
                <c:pt idx="24">
                  <c:v>0</c:v>
                </c:pt>
                <c:pt idx="32">
                  <c:v>0</c:v>
                </c:pt>
              </c:numCache>
            </c:numRef>
          </c:yVal>
          <c:smooth val="0"/>
          <c:extLst>
            <c:ext xmlns:c16="http://schemas.microsoft.com/office/drawing/2014/chart" uri="{C3380CC4-5D6E-409C-BE32-E72D297353CC}">
              <c16:uniqueId val="{00000013-05E7-49A8-BF07-54985B7F4EB2}"/>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{7E2F7F66-CE8D-4E5C-BDD7-9CF5185AECBE}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341-4DA0-8DEE-DEE9D2124F6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{D8C536BA-B265-4409-B80B-10A5EA8B7245}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341-4DA0-8DEE-DEE9D2124F6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{9848255E-9F11-4D0B-AB4E-A61064031BDC}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341-4DA0-8DEE-DEE9D2124F6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{C24359E8-71DE-40B6-92F3-A56757280655}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341-4DA0-8DEE-DEE9D2124F6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{3AD05027-F203-4305-BBF0-2ECBEE94E072}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341-4DA0-8DEE-DEE9D2124F6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{A3C515FD-8D8F-4EB5-B96B-FF7426F0250E}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341-4DA0-8DEE-DEE9D2124F6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{94B5EFE0-3EAA-4684-A25E-0425EF9847A5}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341-4DA0-8DEE-DEE9D2124F6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{968EB100-4B32-48C7-8C47-EA8CF91CDACA}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341-4DA0-8DEE-DEE9D2124F6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{3CB02051-7147-4112-9A39-8D14830AA4DD}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341-4DA0-8DEE-DEE9D2124F6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c:v>
                </c:pt>
                <c:pt idx="8">
                  <c:v>6.8</c:v>
                </c:pt>
                <c:pt idx="16">
                  <c:v>7.7</c:v>
                </c:pt>
                <c:pt idx="24">
                  <c:v>7.8</c:v>
                </c:pt>
                <c:pt idx="32">
                  <c:v>7.8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341-4DA0-8DEE-DEE9D2124F6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{3AD16A88-BF9A-454D-8234-9C2C3946D531}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341-4DA0-8DEE-DEE9D2124F6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{9FA65AEC-760F-454C-8851-C67BE9FBF114}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341-4DA0-8DEE-DEE9D2124F6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{F7A50B93-37D2-496A-BA8F-BE68147062C8}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341-4DA0-8DEE-DEE9D2124F6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{0EEA912C-1C41-4CAA-8FB3-840D28969F51}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341-4DA0-8DEE-DEE9D2124F6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{E154683C-AE83-4263-AC77-A8A1F1440F94}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341-4DA0-8DEE-DEE9D2124F6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{80609E9A-2995-4858-9C69-8028B60AF708}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341-4DA0-8DEE-DEE9D2124F6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{B3F6DAD3-A505-4FF3-9CDD-EB3C6831AF52}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341-4DA0-8DEE-DEE9D2124F6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{9DC7AA68-77EA-43F2-9AEE-99DC4ABA846E}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341-4DA0-8DEE-DEE9D2124F6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{5637432F-A847-42E2-A0DF-A96E197B8009}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341-4DA0-8DEE-DEE9D2124F6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341-4DA0-8DEE-DEE9D2124F6C}"/>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群馬県高山村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3,260
3,167
64.18
3,539,444
3,292,405
173,091
2,108,781
1,630,675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前年度に比べ</a:t>
          </a:r>
          <a:r>
            <a:rPr kumimoji="1" lang="en-US" altLang="ja-JP" sz="1100" b="0" i="0" baseline="0">
              <a:solidFill>
                <a:sysClr val="windowText" lastClr="000000"/>
              </a:solidFill>
              <a:effectLst/>
              <a:latin typeface="+mn-lt"/>
              <a:ea typeface="+mn-ea"/>
              <a:cs typeface="+mn-cs"/>
            </a:rPr>
            <a:t>0.01</a:t>
          </a:r>
          <a:r>
            <a:rPr kumimoji="1" lang="ja-JP" altLang="ja-JP" sz="1100" b="0" i="0" baseline="0">
              <a:solidFill>
                <a:sysClr val="windowText" lastClr="000000"/>
              </a:solidFill>
              <a:effectLst/>
              <a:latin typeface="+mn-lt"/>
              <a:ea typeface="+mn-ea"/>
              <a:cs typeface="+mn-cs"/>
            </a:rPr>
            <a:t>ポイントの減少となった。これは、村民税</a:t>
          </a:r>
          <a:r>
            <a:rPr kumimoji="1" lang="ja-JP" altLang="en-US" sz="1100" b="0" i="0" baseline="0">
              <a:solidFill>
                <a:sysClr val="windowText" lastClr="000000"/>
              </a:solidFill>
              <a:effectLst/>
              <a:latin typeface="+mn-lt"/>
              <a:ea typeface="+mn-ea"/>
              <a:cs typeface="+mn-cs"/>
            </a:rPr>
            <a:t>が全体的に減少していることや</a:t>
          </a:r>
          <a:r>
            <a:rPr kumimoji="1" lang="ja-JP" altLang="ja-JP" sz="1100" b="0" i="0" baseline="0">
              <a:solidFill>
                <a:sysClr val="windowText" lastClr="000000"/>
              </a:solidFill>
              <a:effectLst/>
              <a:latin typeface="+mn-lt"/>
              <a:ea typeface="+mn-ea"/>
              <a:cs typeface="+mn-cs"/>
            </a:rPr>
            <a:t>固定資産税（償却資産）</a:t>
          </a:r>
          <a:r>
            <a:rPr kumimoji="1" lang="ja-JP" altLang="en-US" sz="1100" b="0" i="0" baseline="0">
              <a:solidFill>
                <a:sysClr val="windowText" lastClr="000000"/>
              </a:solidFill>
              <a:effectLst/>
              <a:latin typeface="+mn-lt"/>
              <a:ea typeface="+mn-ea"/>
              <a:cs typeface="+mn-cs"/>
            </a:rPr>
            <a:t>が</a:t>
          </a:r>
          <a:r>
            <a:rPr kumimoji="1" lang="ja-JP" altLang="ja-JP" sz="1100" b="0" i="0" baseline="0">
              <a:solidFill>
                <a:sysClr val="windowText" lastClr="000000"/>
              </a:solidFill>
              <a:effectLst/>
              <a:latin typeface="+mn-lt"/>
              <a:ea typeface="+mn-ea"/>
              <a:cs typeface="+mn-cs"/>
            </a:rPr>
            <a:t>減少</a:t>
          </a:r>
          <a:r>
            <a:rPr kumimoji="1" lang="ja-JP" altLang="en-US" sz="1100" b="0" i="0" baseline="0">
              <a:solidFill>
                <a:sysClr val="windowText" lastClr="000000"/>
              </a:solidFill>
              <a:effectLst/>
              <a:latin typeface="+mn-lt"/>
              <a:ea typeface="+mn-ea"/>
              <a:cs typeface="+mn-cs"/>
            </a:rPr>
            <a:t>したこと</a:t>
          </a:r>
          <a:r>
            <a:rPr kumimoji="1" lang="ja-JP" altLang="ja-JP" sz="1100" b="0" i="0" baseline="0">
              <a:solidFill>
                <a:sysClr val="windowText" lastClr="000000"/>
              </a:solidFill>
              <a:effectLst/>
              <a:latin typeface="+mn-lt"/>
              <a:ea typeface="+mn-ea"/>
              <a:cs typeface="+mn-cs"/>
            </a:rPr>
            <a:t>、消防費や少子高齢化対応に要する経費などの財政需要が増加したためである。類似団体平均との比較では</a:t>
          </a:r>
          <a:r>
            <a:rPr kumimoji="1" lang="en-US" altLang="ja-JP" sz="1100" b="0" i="0" baseline="0">
              <a:solidFill>
                <a:sysClr val="windowText" lastClr="000000"/>
              </a:solidFill>
              <a:effectLst/>
              <a:latin typeface="+mn-lt"/>
              <a:ea typeface="+mn-ea"/>
              <a:cs typeface="+mn-cs"/>
            </a:rPr>
            <a:t>0.07</a:t>
          </a:r>
          <a:r>
            <a:rPr kumimoji="1" lang="ja-JP" altLang="ja-JP" sz="1100" b="0" i="0" baseline="0">
              <a:solidFill>
                <a:sysClr val="windowText" lastClr="000000"/>
              </a:solidFill>
              <a:effectLst/>
              <a:latin typeface="+mn-lt"/>
              <a:ea typeface="+mn-ea"/>
              <a:cs typeface="+mn-cs"/>
            </a:rPr>
            <a:t>ポイント上回っているが依然として低い水準であり、固定資産税（償却資産）については、今後も減少が見込まれることから、徹底した事業の見直しや事業の長期的計画による歳出削減・平準化などに取り組み、財政基盤の強化に努める。</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56642</xdr:rowOff>
    </xdr:from>
    <xdr:to>
      <xdr:col>23</xdr:col>
      <xdr:colOff>133350</xdr:colOff>
      <xdr:row>43</xdr:row>
      <xdr:rowOff>66294</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42899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37338</xdr:rowOff>
    </xdr:from>
    <xdr:to>
      <xdr:col>19</xdr:col>
      <xdr:colOff>133350</xdr:colOff>
      <xdr:row>43</xdr:row>
      <xdr:rowOff>56642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40968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18034</xdr:rowOff>
    </xdr:from>
    <xdr:to>
      <xdr:col>15</xdr:col>
      <xdr:colOff>82550</xdr:colOff>
      <xdr:row>43</xdr:row>
      <xdr:rowOff>37338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39038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160528</xdr:rowOff>
    </xdr:from>
    <xdr:to>
      <xdr:col>11</xdr:col>
      <xdr:colOff>31750</xdr:colOff>
      <xdr:row>43</xdr:row>
      <xdr:rowOff>18034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36142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5842</xdr:rowOff>
    </xdr:from>
    <xdr:to>
      <xdr:col>7</xdr:col>
      <xdr:colOff>31750</xdr:colOff>
      <xdr:row>43</xdr:row>
      <xdr:rowOff>107442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3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92219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46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15494</xdr:rowOff>
    </xdr:from>
    <xdr:to>
      <xdr:col>23</xdr:col>
      <xdr:colOff>184150</xdr:colOff>
      <xdr:row>43</xdr:row>
      <xdr:rowOff>117094</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32021</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23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5842</xdr:rowOff>
    </xdr:from>
    <xdr:to>
      <xdr:col>19</xdr:col>
      <xdr:colOff>184150</xdr:colOff>
      <xdr:row>43</xdr:row>
      <xdr:rowOff>107442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3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117619</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14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157988</xdr:rowOff>
    </xdr:from>
    <xdr:to>
      <xdr:col>15</xdr:col>
      <xdr:colOff>133350</xdr:colOff>
      <xdr:row>43</xdr:row>
      <xdr:rowOff>88138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3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98315</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12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138684</xdr:rowOff>
    </xdr:from>
    <xdr:to>
      <xdr:col>11</xdr:col>
      <xdr:colOff>82550</xdr:colOff>
      <xdr:row>43</xdr:row>
      <xdr:rowOff>68834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79011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108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109728</xdr:rowOff>
    </xdr:from>
    <xdr:to>
      <xdr:col>7</xdr:col>
      <xdr:colOff>31750</xdr:colOff>
      <xdr:row>43</xdr:row>
      <xdr:rowOff>39878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50055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07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前年度に比べ</a:t>
          </a:r>
          <a:r>
            <a:rPr kumimoji="1" lang="en-US" altLang="ja-JP" sz="1100" b="0" i="0" baseline="0">
              <a:solidFill>
                <a:sysClr val="windowText" lastClr="000000"/>
              </a:solidFill>
              <a:effectLst/>
              <a:latin typeface="+mn-lt"/>
              <a:ea typeface="+mn-ea"/>
              <a:cs typeface="+mn-cs"/>
            </a:rPr>
            <a:t>4.6</a:t>
          </a:r>
          <a:r>
            <a:rPr kumimoji="1" lang="ja-JP" altLang="ja-JP" sz="1100" b="0" i="0" baseline="0">
              <a:solidFill>
                <a:sysClr val="windowText" lastClr="000000"/>
              </a:solidFill>
              <a:effectLst/>
              <a:latin typeface="+mn-lt"/>
              <a:ea typeface="+mn-ea"/>
              <a:cs typeface="+mn-cs"/>
            </a:rPr>
            <a:t>ポイントの</a:t>
          </a:r>
          <a:r>
            <a:rPr kumimoji="1" lang="ja-JP" altLang="en-US" sz="1100" b="0" i="0" baseline="0">
              <a:solidFill>
                <a:sysClr val="windowText" lastClr="000000"/>
              </a:solidFill>
              <a:effectLst/>
              <a:latin typeface="+mn-lt"/>
              <a:ea typeface="+mn-ea"/>
              <a:cs typeface="+mn-cs"/>
            </a:rPr>
            <a:t>増加</a:t>
          </a:r>
          <a:r>
            <a:rPr kumimoji="1" lang="ja-JP" altLang="ja-JP" sz="1100" b="0" i="0" baseline="0">
              <a:solidFill>
                <a:sysClr val="windowText" lastClr="000000"/>
              </a:solidFill>
              <a:effectLst/>
              <a:latin typeface="+mn-lt"/>
              <a:ea typeface="+mn-ea"/>
              <a:cs typeface="+mn-cs"/>
            </a:rPr>
            <a:t>となった。これは</a:t>
          </a:r>
          <a:r>
            <a:rPr kumimoji="1" lang="ja-JP" altLang="en-US" sz="1100" b="0" i="0" baseline="0">
              <a:solidFill>
                <a:sysClr val="windowText" lastClr="000000"/>
              </a:solidFill>
              <a:effectLst/>
              <a:latin typeface="+mn-lt"/>
              <a:ea typeface="+mn-ea"/>
              <a:cs typeface="+mn-cs"/>
            </a:rPr>
            <a:t>物価高騰による人件費や委託料の増額が大きな要因となっている。</a:t>
          </a:r>
          <a:r>
            <a:rPr kumimoji="1" lang="ja-JP" altLang="ja-JP" sz="1100" b="0" i="0" baseline="0">
              <a:solidFill>
                <a:sysClr val="windowText" lastClr="000000"/>
              </a:solidFill>
              <a:effectLst/>
              <a:latin typeface="+mn-lt"/>
              <a:ea typeface="+mn-ea"/>
              <a:cs typeface="+mn-cs"/>
            </a:rPr>
            <a:t>公債費で</a:t>
          </a:r>
          <a:r>
            <a:rPr kumimoji="1" lang="ja-JP" altLang="en-US" sz="1100" b="0" i="0" baseline="0">
              <a:solidFill>
                <a:sysClr val="windowText" lastClr="000000"/>
              </a:solidFill>
              <a:effectLst/>
              <a:latin typeface="+mn-lt"/>
              <a:ea typeface="+mn-ea"/>
              <a:cs typeface="+mn-cs"/>
            </a:rPr>
            <a:t>は今後の</a:t>
          </a:r>
          <a:r>
            <a:rPr kumimoji="1" lang="ja-JP" altLang="ja-JP" sz="1100" b="0" i="0" baseline="0">
              <a:solidFill>
                <a:sysClr val="windowText" lastClr="000000"/>
              </a:solidFill>
              <a:effectLst/>
              <a:latin typeface="+mn-lt"/>
              <a:ea typeface="+mn-ea"/>
              <a:cs typeface="+mn-cs"/>
            </a:rPr>
            <a:t>大型投資事業に係る起債の元金償還が</a:t>
          </a:r>
          <a:r>
            <a:rPr kumimoji="1" lang="ja-JP" altLang="en-US" sz="1100" b="0" i="0" baseline="0">
              <a:solidFill>
                <a:sysClr val="windowText" lastClr="000000"/>
              </a:solidFill>
              <a:effectLst/>
              <a:latin typeface="+mn-lt"/>
              <a:ea typeface="+mn-ea"/>
              <a:cs typeface="+mn-cs"/>
            </a:rPr>
            <a:t>始まるが、</a:t>
          </a:r>
          <a:r>
            <a:rPr kumimoji="1" lang="ja-JP" altLang="ja-JP" sz="1100" b="0" i="0" baseline="0">
              <a:solidFill>
                <a:sysClr val="windowText" lastClr="000000"/>
              </a:solidFill>
              <a:effectLst/>
              <a:latin typeface="+mn-lt"/>
              <a:ea typeface="+mn-ea"/>
              <a:cs typeface="+mn-cs"/>
            </a:rPr>
            <a:t>臨時財政対策債などの償還完了により全体的には減少した。</a:t>
          </a:r>
          <a:r>
            <a:rPr kumimoji="1" lang="ja-JP" altLang="en-US" sz="1100" b="0" i="0" baseline="0">
              <a:solidFill>
                <a:sysClr val="windowText" lastClr="000000"/>
              </a:solidFill>
              <a:effectLst/>
              <a:latin typeface="+mn-lt"/>
              <a:ea typeface="+mn-ea"/>
              <a:cs typeface="+mn-cs"/>
            </a:rPr>
            <a:t>また地方税は全体的に減額となったが、普通交付税などにおいて増額となった。最終的には財政調整基金の取り崩しが発生した。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類似団体平均よりは上回っている</a:t>
          </a:r>
          <a:r>
            <a:rPr kumimoji="1" lang="ja-JP" altLang="en-US" sz="1100" b="0" i="0" baseline="0">
              <a:solidFill>
                <a:sysClr val="windowText" lastClr="000000"/>
              </a:solidFill>
              <a:effectLst/>
              <a:latin typeface="+mn-lt"/>
              <a:ea typeface="+mn-ea"/>
              <a:cs typeface="+mn-cs"/>
            </a:rPr>
            <a:t>状態が続いているため</a:t>
          </a:r>
          <a:r>
            <a:rPr kumimoji="1" lang="ja-JP" altLang="ja-JP" sz="1100" b="0" i="0" baseline="0">
              <a:solidFill>
                <a:sysClr val="windowText" lastClr="000000"/>
              </a:solidFill>
              <a:effectLst/>
              <a:latin typeface="+mn-lt"/>
              <a:ea typeface="+mn-ea"/>
              <a:cs typeface="+mn-cs"/>
            </a:rPr>
            <a:t>、今後も村税等の収納対策の強化や事業の見直しなど経常経費の削減に努める必要がある。</a:t>
          </a:r>
          <a:endParaRPr lang="ja-JP" altLang="ja-JP" sz="14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138430</xdr:rowOff>
    </xdr:from>
    <xdr:to>
      <xdr:col>23</xdr:col>
      <xdr:colOff>133350</xdr:colOff>
      <xdr:row>64</xdr:row>
      <xdr:rowOff>59479</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939780"/>
          <a:ext cx="8382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138430</xdr:rowOff>
    </xdr:from>
    <xdr:to>
      <xdr:col>19</xdr:col>
      <xdr:colOff>133350</xdr:colOff>
      <xdr:row>63</xdr:row>
      <xdr:rowOff>152506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939780"/>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159068</xdr:rowOff>
    </xdr:from>
    <xdr:to>
      <xdr:col>15</xdr:col>
      <xdr:colOff>82550</xdr:colOff>
      <xdr:row>63</xdr:row>
      <xdr:rowOff>152506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88968"/>
          <a:ext cx="8890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159068</xdr:rowOff>
    </xdr:from>
    <xdr:to>
      <xdr:col>11</xdr:col>
      <xdr:colOff>31750</xdr:colOff>
      <xdr:row>63</xdr:row>
      <xdr:rowOff>140441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88968"/>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9207</xdr:rowOff>
    </xdr:from>
    <xdr:to>
      <xdr:col>7</xdr:col>
      <xdr:colOff>31750</xdr:colOff>
      <xdr:row>63</xdr:row>
      <xdr:rowOff>110807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120984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57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8679</xdr:rowOff>
    </xdr:from>
    <xdr:to>
      <xdr:col>23</xdr:col>
      <xdr:colOff>184150</xdr:colOff>
      <xdr:row>64</xdr:row>
      <xdr:rowOff>110279</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152206</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5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87630</xdr:rowOff>
    </xdr:from>
    <xdr:to>
      <xdr:col>19</xdr:col>
      <xdr:colOff>184150</xdr:colOff>
      <xdr:row>64</xdr:row>
      <xdr:rowOff>17780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2557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7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101706</xdr:rowOff>
    </xdr:from>
    <xdr:to>
      <xdr:col>15</xdr:col>
      <xdr:colOff>133350</xdr:colOff>
      <xdr:row>64</xdr:row>
      <xdr:rowOff>31856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0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16633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8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108268</xdr:rowOff>
    </xdr:from>
    <xdr:to>
      <xdr:col>11</xdr:col>
      <xdr:colOff>82550</xdr:colOff>
      <xdr:row>63</xdr:row>
      <xdr:rowOff>38418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89641</xdr:rowOff>
    </xdr:from>
    <xdr:to>
      <xdr:col>7</xdr:col>
      <xdr:colOff>31750</xdr:colOff>
      <xdr:row>64</xdr:row>
      <xdr:rowOff>19791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9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4568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77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[398,616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ea"/>
              <a:ea typeface="+mn-ea"/>
              <a:cs typeface="+mn-cs"/>
            </a:rPr>
            <a:t>　</a:t>
          </a:r>
          <a:r>
            <a:rPr kumimoji="1" lang="ja-JP" altLang="ja-JP" sz="1050" b="0" i="0" baseline="0">
              <a:solidFill>
                <a:sysClr val="windowText" lastClr="000000"/>
              </a:solidFill>
              <a:effectLst/>
              <a:latin typeface="+mn-ea"/>
              <a:ea typeface="+mn-ea"/>
              <a:cs typeface="+mn-cs"/>
            </a:rPr>
            <a:t>前年度に比べ</a:t>
          </a:r>
          <a:r>
            <a:rPr kumimoji="1" lang="en-US" altLang="ja-JP" sz="1050" b="0" i="0" baseline="0">
              <a:solidFill>
                <a:sysClr val="windowText" lastClr="000000"/>
              </a:solidFill>
              <a:effectLst/>
              <a:latin typeface="+mn-ea"/>
              <a:ea typeface="+mn-ea"/>
              <a:cs typeface="+mn-cs"/>
            </a:rPr>
            <a:t>23,222</a:t>
          </a:r>
          <a:r>
            <a:rPr kumimoji="1" lang="ja-JP" altLang="ja-JP" sz="1050" b="0" i="0" baseline="0">
              <a:solidFill>
                <a:sysClr val="windowText" lastClr="000000"/>
              </a:solidFill>
              <a:effectLst/>
              <a:latin typeface="+mn-ea"/>
              <a:ea typeface="+mn-ea"/>
              <a:cs typeface="+mn-cs"/>
            </a:rPr>
            <a:t>円の増加となった。</a:t>
          </a:r>
          <a:r>
            <a:rPr kumimoji="1" lang="ja-JP" altLang="en-US" sz="1050" b="0" i="0" baseline="0">
              <a:solidFill>
                <a:sysClr val="windowText" lastClr="000000"/>
              </a:solidFill>
              <a:effectLst/>
              <a:latin typeface="+mn-ea"/>
              <a:ea typeface="+mn-ea"/>
              <a:cs typeface="+mn-cs"/>
            </a:rPr>
            <a:t>人件費では人員数の大幅な増減はなかったが、物価高騰による増額となった。また</a:t>
          </a:r>
          <a:r>
            <a:rPr kumimoji="1" lang="ja-JP" altLang="ja-JP" sz="1050" b="0" i="0" baseline="0">
              <a:solidFill>
                <a:sysClr val="windowText" lastClr="000000"/>
              </a:solidFill>
              <a:effectLst/>
              <a:latin typeface="+mn-ea"/>
              <a:ea typeface="+mn-ea"/>
              <a:cs typeface="+mn-cs"/>
            </a:rPr>
            <a:t>物件費において</a:t>
          </a:r>
          <a:r>
            <a:rPr kumimoji="1" lang="ja-JP" altLang="en-US" sz="1050" b="0" i="0" baseline="0">
              <a:solidFill>
                <a:sysClr val="windowText" lastClr="000000"/>
              </a:solidFill>
              <a:effectLst/>
              <a:latin typeface="+mn-ea"/>
              <a:ea typeface="+mn-ea"/>
              <a:cs typeface="+mn-cs"/>
            </a:rPr>
            <a:t>は、システム関連の委託料において物価高騰による増額や、国のシステム標準化による負担が増額なったため</a:t>
          </a:r>
          <a:r>
            <a:rPr kumimoji="1" lang="ja-JP" altLang="ja-JP" sz="1050" b="0" i="0" baseline="0">
              <a:solidFill>
                <a:sysClr val="windowText" lastClr="000000"/>
              </a:solidFill>
              <a:effectLst/>
              <a:latin typeface="+mn-ea"/>
              <a:ea typeface="+mn-ea"/>
              <a:cs typeface="+mn-cs"/>
            </a:rPr>
            <a:t>である。</a:t>
          </a:r>
          <a:endParaRPr lang="ja-JP" altLang="ja-JP" sz="1050">
            <a:solidFill>
              <a:sysClr val="windowText" lastClr="000000"/>
            </a:solidFill>
            <a:effectLst/>
            <a:latin typeface="+mn-ea"/>
            <a:ea typeface="+mn-ea"/>
          </a:endParaRPr>
        </a:p>
        <a:p>
          <a:pPr eaLnBrk="1" fontAlgn="auto" latinLnBrk="0" hangingPunct="1"/>
          <a:r>
            <a:rPr kumimoji="1" lang="ja-JP" altLang="ja-JP" sz="1050" b="0" i="0" baseline="0">
              <a:solidFill>
                <a:sysClr val="windowText" lastClr="000000"/>
              </a:solidFill>
              <a:effectLst/>
              <a:latin typeface="+mn-ea"/>
              <a:ea typeface="+mn-ea"/>
              <a:cs typeface="+mn-cs"/>
            </a:rPr>
            <a:t>　類似団体平均との比較では</a:t>
          </a:r>
          <a:r>
            <a:rPr kumimoji="1" lang="en-US" altLang="ja-JP" sz="1050" b="0" i="0" baseline="0">
              <a:solidFill>
                <a:sysClr val="windowText" lastClr="000000"/>
              </a:solidFill>
              <a:effectLst/>
              <a:latin typeface="+mn-ea"/>
              <a:ea typeface="+mn-ea"/>
              <a:cs typeface="+mn-cs"/>
            </a:rPr>
            <a:t>248,085</a:t>
          </a:r>
          <a:r>
            <a:rPr kumimoji="1" lang="ja-JP" altLang="ja-JP" sz="1050" b="0" i="0" baseline="0">
              <a:solidFill>
                <a:sysClr val="windowText" lastClr="000000"/>
              </a:solidFill>
              <a:effectLst/>
              <a:latin typeface="+mn-ea"/>
              <a:ea typeface="+mn-ea"/>
              <a:cs typeface="+mn-cs"/>
            </a:rPr>
            <a:t>円低い状況であ</a:t>
          </a:r>
          <a:r>
            <a:rPr kumimoji="1" lang="ja-JP" altLang="en-US" sz="1050" b="0" i="0" baseline="0">
              <a:solidFill>
                <a:sysClr val="windowText" lastClr="000000"/>
              </a:solidFill>
              <a:effectLst/>
              <a:latin typeface="+mn-ea"/>
              <a:ea typeface="+mn-ea"/>
              <a:cs typeface="+mn-cs"/>
            </a:rPr>
            <a:t>るが、歳入状況から人口１人当たりの負担を比較すると、システム維持に対する負担は大きく今後も</a:t>
          </a:r>
          <a:r>
            <a:rPr kumimoji="1" lang="ja-JP" altLang="ja-JP" sz="1050" b="0" i="0" baseline="0">
              <a:solidFill>
                <a:sysClr val="windowText" lastClr="000000"/>
              </a:solidFill>
              <a:effectLst/>
              <a:latin typeface="+mn-ea"/>
              <a:ea typeface="+mn-ea"/>
              <a:cs typeface="+mn-cs"/>
            </a:rPr>
            <a:t>人口減少等に伴い増加傾向に</a:t>
          </a:r>
          <a:r>
            <a:rPr kumimoji="1" lang="ja-JP" altLang="en-US" sz="1050" b="0" i="0" baseline="0">
              <a:solidFill>
                <a:sysClr val="windowText" lastClr="000000"/>
              </a:solidFill>
              <a:effectLst/>
              <a:latin typeface="+mn-ea"/>
              <a:ea typeface="+mn-ea"/>
              <a:cs typeface="+mn-cs"/>
            </a:rPr>
            <a:t>なると思われる。</a:t>
          </a:r>
          <a:endParaRPr lang="ja-JP" altLang="ja-JP" sz="1050">
            <a:solidFill>
              <a:sysClr val="windowText" lastClr="000000"/>
            </a:solidFill>
            <a:effectLst/>
            <a:latin typeface="+mn-ea"/>
            <a:ea typeface="+mn-ea"/>
          </a:endParaRPr>
        </a:p>
        <a:p>
          <a:pPr eaLnBrk="1" fontAlgn="auto" latinLnBrk="0" hangingPunct="1"/>
          <a:r>
            <a:rPr kumimoji="1" lang="ja-JP" altLang="ja-JP" sz="1050" b="0" i="0" baseline="0">
              <a:solidFill>
                <a:sysClr val="windowText" lastClr="000000"/>
              </a:solidFill>
              <a:effectLst/>
              <a:latin typeface="+mn-ea"/>
              <a:ea typeface="+mn-ea"/>
              <a:cs typeface="+mn-cs"/>
            </a:rPr>
            <a:t>　今後も早急に行財政改革に取り組みより効率的な行財政運営に努める必要がある。</a:t>
          </a:r>
          <a:endParaRPr lang="ja-JP" altLang="ja-JP" sz="1050">
            <a:solidFill>
              <a:sysClr val="windowText" lastClr="000000"/>
            </a:solidFill>
            <a:effectLst/>
            <a:latin typeface="+mn-ea"/>
            <a:ea typeface="+mn-ea"/>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64188</xdr:rowOff>
    </xdr:from>
    <xdr:to>
      <xdr:col>23</xdr:col>
      <xdr:colOff>133350</xdr:colOff>
      <xdr:row>81</xdr:row>
      <xdr:rowOff>73527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51638"/>
          <a:ext cx="838200" cy="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50088</xdr:rowOff>
    </xdr:from>
    <xdr:to>
      <xdr:col>19</xdr:col>
      <xdr:colOff>133350</xdr:colOff>
      <xdr:row>81</xdr:row>
      <xdr:rowOff>64188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37538"/>
          <a:ext cx="889000" cy="1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34779</xdr:rowOff>
    </xdr:from>
    <xdr:to>
      <xdr:col>15</xdr:col>
      <xdr:colOff>82550</xdr:colOff>
      <xdr:row>81</xdr:row>
      <xdr:rowOff>50088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22229"/>
          <a:ext cx="889000" cy="1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31342</xdr:rowOff>
    </xdr:from>
    <xdr:to>
      <xdr:col>11</xdr:col>
      <xdr:colOff>31750</xdr:colOff>
      <xdr:row>81</xdr:row>
      <xdr:rowOff>34779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18792"/>
          <a:ext cx="889000" cy="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30873</xdr:rowOff>
    </xdr:from>
    <xdr:to>
      <xdr:col>7</xdr:col>
      <xdr:colOff>31750</xdr:colOff>
      <xdr:row>81</xdr:row>
      <xdr:rowOff>132473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1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117250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22727</xdr:rowOff>
    </xdr:from>
    <xdr:to>
      <xdr:col>23</xdr:col>
      <xdr:colOff>184150</xdr:colOff>
      <xdr:row>81</xdr:row>
      <xdr:rowOff>124327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1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115454</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31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13388</xdr:rowOff>
    </xdr:from>
    <xdr:to>
      <xdr:col>19</xdr:col>
      <xdr:colOff>184150</xdr:colOff>
      <xdr:row>81</xdr:row>
      <xdr:rowOff>114988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0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125165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6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170738</xdr:rowOff>
    </xdr:from>
    <xdr:to>
      <xdr:col>15</xdr:col>
      <xdr:colOff>133350</xdr:colOff>
      <xdr:row>81</xdr:row>
      <xdr:rowOff>100888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88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111065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55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155429</xdr:rowOff>
    </xdr:from>
    <xdr:to>
      <xdr:col>11</xdr:col>
      <xdr:colOff>82550</xdr:colOff>
      <xdr:row>81</xdr:row>
      <xdr:rowOff>85579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7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95756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40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151992</xdr:rowOff>
    </xdr:from>
    <xdr:to>
      <xdr:col>7</xdr:col>
      <xdr:colOff>31750</xdr:colOff>
      <xdr:row>81</xdr:row>
      <xdr:rowOff>82142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92319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36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ysClr val="windowText" lastClr="000000"/>
              </a:solidFill>
              <a:effectLst/>
              <a:latin typeface="+mn-lt"/>
              <a:ea typeface="+mn-ea"/>
              <a:cs typeface="+mn-cs"/>
            </a:rPr>
            <a:t>　前年度より</a:t>
          </a:r>
          <a:r>
            <a:rPr kumimoji="1" lang="en-US" altLang="ja-JP" sz="1100" b="0" i="0" baseline="0">
              <a:solidFill>
                <a:sysClr val="windowText" lastClr="000000"/>
              </a:solidFill>
              <a:effectLst/>
              <a:latin typeface="+mn-lt"/>
              <a:ea typeface="+mn-ea"/>
              <a:cs typeface="+mn-cs"/>
            </a:rPr>
            <a:t>0.9</a:t>
          </a:r>
          <a:r>
            <a:rPr kumimoji="1" lang="ja-JP" altLang="en-US" sz="1100" b="0" i="0" baseline="0">
              <a:solidFill>
                <a:sysClr val="windowText" lastClr="000000"/>
              </a:solidFill>
              <a:effectLst/>
              <a:latin typeface="+mn-lt"/>
              <a:ea typeface="+mn-ea"/>
              <a:cs typeface="+mn-cs"/>
            </a:rPr>
            <a:t>減少</a:t>
          </a:r>
          <a:r>
            <a:rPr kumimoji="1" lang="ja-JP" altLang="ja-JP" sz="1100" b="0" i="0" baseline="0">
              <a:solidFill>
                <a:sysClr val="windowText" lastClr="000000"/>
              </a:solidFill>
              <a:effectLst/>
              <a:latin typeface="+mn-lt"/>
              <a:ea typeface="+mn-ea"/>
              <a:cs typeface="+mn-cs"/>
            </a:rPr>
            <a:t>となり、類似団体平均との比較では</a:t>
          </a:r>
          <a:r>
            <a:rPr kumimoji="1" lang="en-US" altLang="ja-JP" sz="1100" b="0" i="0" baseline="0">
              <a:solidFill>
                <a:sysClr val="windowText" lastClr="000000"/>
              </a:solidFill>
              <a:effectLst/>
              <a:latin typeface="+mn-lt"/>
              <a:ea typeface="+mn-ea"/>
              <a:cs typeface="+mn-cs"/>
            </a:rPr>
            <a:t>0.8</a:t>
          </a:r>
          <a:r>
            <a:rPr kumimoji="1" lang="ja-JP" altLang="ja-JP" sz="1100" b="0" i="0" baseline="0">
              <a:solidFill>
                <a:sysClr val="windowText" lastClr="000000"/>
              </a:solidFill>
              <a:effectLst/>
              <a:latin typeface="+mn-lt"/>
              <a:ea typeface="+mn-ea"/>
              <a:cs typeface="+mn-cs"/>
            </a:rPr>
            <a:t>ポイント高い状況であることから、財政状況を考慮しながら国の制度や人事院勧告に準拠した適正な給与水準となるよう努める。</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8573</xdr:rowOff>
    </xdr:from>
    <xdr:to>
      <xdr:col>81</xdr:col>
      <xdr:colOff>44450</xdr:colOff>
      <xdr:row>87</xdr:row>
      <xdr:rowOff>62864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924723"/>
          <a:ext cx="838200" cy="5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62864</xdr:rowOff>
    </xdr:from>
    <xdr:to>
      <xdr:col>77</xdr:col>
      <xdr:colOff>44450</xdr:colOff>
      <xdr:row>87</xdr:row>
      <xdr:rowOff>68898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979014"/>
          <a:ext cx="889000" cy="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68898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966950"/>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105093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966950"/>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117157</xdr:rowOff>
    </xdr:from>
    <xdr:to>
      <xdr:col>64</xdr:col>
      <xdr:colOff>152400</xdr:colOff>
      <xdr:row>87</xdr:row>
      <xdr:rowOff>47307</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6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57484</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63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129223</xdr:rowOff>
    </xdr:from>
    <xdr:to>
      <xdr:col>81</xdr:col>
      <xdr:colOff>95250</xdr:colOff>
      <xdr:row>87</xdr:row>
      <xdr:rowOff>59373</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87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101300</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84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12064</xdr:rowOff>
    </xdr:from>
    <xdr:to>
      <xdr:col>77</xdr:col>
      <xdr:colOff>95250</xdr:colOff>
      <xdr:row>87</xdr:row>
      <xdr:rowOff>113664</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92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98441</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01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18098</xdr:rowOff>
    </xdr:from>
    <xdr:to>
      <xdr:col>73</xdr:col>
      <xdr:colOff>44450</xdr:colOff>
      <xdr:row>87</xdr:row>
      <xdr:rowOff>119698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93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104475</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02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54293</xdr:rowOff>
    </xdr:from>
    <xdr:to>
      <xdr:col>64</xdr:col>
      <xdr:colOff>152400</xdr:colOff>
      <xdr:row>87</xdr:row>
      <xdr:rowOff>155893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97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140670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05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前年度に比べ</a:t>
          </a:r>
          <a:r>
            <a:rPr kumimoji="1" lang="en-US" altLang="ja-JP" sz="1100" b="0" i="0" baseline="0">
              <a:solidFill>
                <a:sysClr val="windowText" lastClr="000000"/>
              </a:solidFill>
              <a:effectLst/>
              <a:latin typeface="+mn-lt"/>
              <a:ea typeface="+mn-ea"/>
              <a:cs typeface="+mn-cs"/>
            </a:rPr>
            <a:t>0.97</a:t>
          </a:r>
          <a:r>
            <a:rPr kumimoji="1" lang="ja-JP" altLang="ja-JP" sz="1100" b="0" i="0" baseline="0">
              <a:solidFill>
                <a:sysClr val="windowText" lastClr="000000"/>
              </a:solidFill>
              <a:effectLst/>
              <a:latin typeface="+mn-lt"/>
              <a:ea typeface="+mn-ea"/>
              <a:cs typeface="+mn-cs"/>
            </a:rPr>
            <a:t>人の増加となった。これは、職員数に増員及び人口の減少により増加したものである。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類似団体平均との比較では</a:t>
          </a:r>
          <a:r>
            <a:rPr kumimoji="1" lang="en-US" altLang="ja-JP" sz="1100" b="0" i="0" baseline="0">
              <a:solidFill>
                <a:sysClr val="windowText" lastClr="000000"/>
              </a:solidFill>
              <a:effectLst/>
              <a:latin typeface="+mn-lt"/>
              <a:ea typeface="+mn-ea"/>
              <a:cs typeface="+mn-cs"/>
            </a:rPr>
            <a:t>6.01</a:t>
          </a:r>
          <a:r>
            <a:rPr kumimoji="1" lang="ja-JP" altLang="ja-JP" sz="1100" b="0" i="0" baseline="0">
              <a:solidFill>
                <a:sysClr val="windowText" lastClr="000000"/>
              </a:solidFill>
              <a:effectLst/>
              <a:latin typeface="+mn-lt"/>
              <a:ea typeface="+mn-ea"/>
              <a:cs typeface="+mn-cs"/>
            </a:rPr>
            <a:t>人少ない状況であるが、最近では継続的に職員を採用しており、</a:t>
          </a:r>
          <a:r>
            <a:rPr kumimoji="1" lang="ja-JP" altLang="en-US" sz="1100" b="0" i="0" baseline="0">
              <a:solidFill>
                <a:sysClr val="windowText" lastClr="000000"/>
              </a:solidFill>
              <a:effectLst/>
              <a:latin typeface="+mn-lt"/>
              <a:ea typeface="+mn-ea"/>
              <a:cs typeface="+mn-cs"/>
            </a:rPr>
            <a:t>現在の</a:t>
          </a:r>
          <a:r>
            <a:rPr kumimoji="1" lang="ja-JP" altLang="ja-JP" sz="1100" b="0" i="0" baseline="0">
              <a:solidFill>
                <a:sysClr val="windowText" lastClr="000000"/>
              </a:solidFill>
              <a:effectLst/>
              <a:latin typeface="+mn-lt"/>
              <a:ea typeface="+mn-ea"/>
              <a:cs typeface="+mn-cs"/>
            </a:rPr>
            <a:t>職員数を一定に保つようにしている。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今後も人口減少が見込まれ</a:t>
          </a:r>
          <a:r>
            <a:rPr kumimoji="1" lang="ja-JP" altLang="en-US" sz="1100" b="0" i="0" baseline="0">
              <a:solidFill>
                <a:sysClr val="windowText" lastClr="000000"/>
              </a:solidFill>
              <a:effectLst/>
              <a:latin typeface="+mn-lt"/>
              <a:ea typeface="+mn-ea"/>
              <a:cs typeface="+mn-cs"/>
            </a:rPr>
            <a:t>公務員の希望者も減る</a:t>
          </a:r>
          <a:r>
            <a:rPr kumimoji="1" lang="ja-JP" altLang="ja-JP" sz="1100" b="0" i="0" baseline="0">
              <a:solidFill>
                <a:sysClr val="windowText" lastClr="000000"/>
              </a:solidFill>
              <a:effectLst/>
              <a:latin typeface="+mn-lt"/>
              <a:ea typeface="+mn-ea"/>
              <a:cs typeface="+mn-cs"/>
            </a:rPr>
            <a:t>中、職員の適正配置や資質の向上などに努め、職員数の上昇抑制を図る。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39201</xdr:rowOff>
    </xdr:from>
    <xdr:to>
      <xdr:col>81</xdr:col>
      <xdr:colOff>44450</xdr:colOff>
      <xdr:row>59</xdr:row>
      <xdr:rowOff>50347</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154751"/>
          <a:ext cx="838200" cy="1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24608</xdr:rowOff>
    </xdr:from>
    <xdr:to>
      <xdr:col>77</xdr:col>
      <xdr:colOff>44450</xdr:colOff>
      <xdr:row>59</xdr:row>
      <xdr:rowOff>39201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40158"/>
          <a:ext cx="889000" cy="1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8062</xdr:rowOff>
    </xdr:from>
    <xdr:to>
      <xdr:col>72</xdr:col>
      <xdr:colOff>203200</xdr:colOff>
      <xdr:row>59</xdr:row>
      <xdr:rowOff>24608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123612"/>
          <a:ext cx="889000" cy="1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1856</xdr:rowOff>
    </xdr:from>
    <xdr:to>
      <xdr:col>68</xdr:col>
      <xdr:colOff>152400</xdr:colOff>
      <xdr:row>59</xdr:row>
      <xdr:rowOff>8062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17406"/>
          <a:ext cx="8890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170766</xdr:rowOff>
    </xdr:from>
    <xdr:to>
      <xdr:col>64</xdr:col>
      <xdr:colOff>152400</xdr:colOff>
      <xdr:row>59</xdr:row>
      <xdr:rowOff>100916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1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85693</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0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170997</xdr:rowOff>
    </xdr:from>
    <xdr:to>
      <xdr:col>81</xdr:col>
      <xdr:colOff>95250</xdr:colOff>
      <xdr:row>59</xdr:row>
      <xdr:rowOff>101147</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1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16074</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60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159851</xdr:rowOff>
    </xdr:from>
    <xdr:to>
      <xdr:col>77</xdr:col>
      <xdr:colOff>95250</xdr:colOff>
      <xdr:row>59</xdr:row>
      <xdr:rowOff>90001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0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100178</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728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145258</xdr:rowOff>
    </xdr:from>
    <xdr:to>
      <xdr:col>73</xdr:col>
      <xdr:colOff>44450</xdr:colOff>
      <xdr:row>59</xdr:row>
      <xdr:rowOff>75408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08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85585</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5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128712</xdr:rowOff>
    </xdr:from>
    <xdr:to>
      <xdr:col>68</xdr:col>
      <xdr:colOff>203200</xdr:colOff>
      <xdr:row>59</xdr:row>
      <xdr:rowOff>58862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07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69039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41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122506</xdr:rowOff>
    </xdr:from>
    <xdr:to>
      <xdr:col>64</xdr:col>
      <xdr:colOff>152400</xdr:colOff>
      <xdr:row>59</xdr:row>
      <xdr:rowOff>52656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06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62833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35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前年度</a:t>
          </a:r>
          <a:r>
            <a:rPr kumimoji="1" lang="ja-JP" altLang="en-US" sz="1100" b="0" i="0" baseline="0">
              <a:solidFill>
                <a:sysClr val="windowText" lastClr="000000"/>
              </a:solidFill>
              <a:effectLst/>
              <a:latin typeface="+mn-lt"/>
              <a:ea typeface="+mn-ea"/>
              <a:cs typeface="+mn-cs"/>
            </a:rPr>
            <a:t>と同じ率と</a:t>
          </a:r>
          <a:r>
            <a:rPr kumimoji="1" lang="ja-JP" altLang="ja-JP" sz="1100" b="0" i="0" baseline="0">
              <a:solidFill>
                <a:sysClr val="windowText" lastClr="000000"/>
              </a:solidFill>
              <a:effectLst/>
              <a:latin typeface="+mn-lt"/>
              <a:ea typeface="+mn-ea"/>
              <a:cs typeface="+mn-cs"/>
            </a:rPr>
            <a:t>なった。これは大型事業による起債の元金償還が本格化してきたが、臨時財政対策債などの償還完了</a:t>
          </a:r>
          <a:r>
            <a:rPr kumimoji="1" lang="ja-JP" altLang="en-US" sz="1100" b="0" i="0" baseline="0">
              <a:solidFill>
                <a:sysClr val="windowText" lastClr="000000"/>
              </a:solidFill>
              <a:effectLst/>
              <a:latin typeface="+mn-lt"/>
              <a:ea typeface="+mn-ea"/>
              <a:cs typeface="+mn-cs"/>
            </a:rPr>
            <a:t>によるものであ</a:t>
          </a:r>
          <a:r>
            <a:rPr kumimoji="1" lang="ja-JP" altLang="ja-JP" sz="1100" b="0" i="0" baseline="0">
              <a:solidFill>
                <a:sysClr val="windowText" lastClr="000000"/>
              </a:solidFill>
              <a:effectLst/>
              <a:latin typeface="+mn-lt"/>
              <a:ea typeface="+mn-ea"/>
              <a:cs typeface="+mn-cs"/>
            </a:rPr>
            <a:t>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世代間負担の公平化と公債費負担の中長期的な平準化の観点から適正な償還期限の設定により、償還額の平準化及び実質公債費比率の急激な上昇の抑制に努める。</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9313</xdr:rowOff>
    </xdr:from>
    <xdr:to>
      <xdr:col>81</xdr:col>
      <xdr:colOff>44450</xdr:colOff>
      <xdr:row>42</xdr:row>
      <xdr:rowOff>9313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2102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1270</xdr:rowOff>
    </xdr:from>
    <xdr:to>
      <xdr:col>77</xdr:col>
      <xdr:colOff>44450</xdr:colOff>
      <xdr:row>42</xdr:row>
      <xdr:rowOff>9313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2021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42</xdr:row>
      <xdr:rowOff>1270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1297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35983</xdr:rowOff>
    </xdr:from>
    <xdr:to>
      <xdr:col>68</xdr:col>
      <xdr:colOff>152400</xdr:colOff>
      <xdr:row>41</xdr:row>
      <xdr:rowOff>100330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06543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80873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129963</xdr:rowOff>
    </xdr:from>
    <xdr:to>
      <xdr:col>81</xdr:col>
      <xdr:colOff>95250</xdr:colOff>
      <xdr:row>42</xdr:row>
      <xdr:rowOff>60113</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102040</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13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129963</xdr:rowOff>
    </xdr:from>
    <xdr:to>
      <xdr:col>77</xdr:col>
      <xdr:colOff>95250</xdr:colOff>
      <xdr:row>42</xdr:row>
      <xdr:rowOff>60113</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44890</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24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121920</xdr:rowOff>
    </xdr:from>
    <xdr:to>
      <xdr:col>73</xdr:col>
      <xdr:colOff>44450</xdr:colOff>
      <xdr:row>42</xdr:row>
      <xdr:rowOff>52070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36847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156633</xdr:rowOff>
    </xdr:from>
    <xdr:to>
      <xdr:col>64</xdr:col>
      <xdr:colOff>152400</xdr:colOff>
      <xdr:row>41</xdr:row>
      <xdr:rowOff>86783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71560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前年度と同様に将来負担額を充当可能財源が大きく上回る状況にあり、将来負担比率は</a:t>
          </a:r>
          <a:r>
            <a:rPr kumimoji="1" lang="en-US" altLang="ja-JP" sz="1100" b="0" i="0" baseline="0">
              <a:solidFill>
                <a:sysClr val="windowText" lastClr="000000"/>
              </a:solidFill>
              <a:effectLst/>
              <a:latin typeface="+mn-lt"/>
              <a:ea typeface="+mn-ea"/>
              <a:cs typeface="+mn-cs"/>
            </a:rPr>
            <a:t>-%</a:t>
          </a:r>
          <a:r>
            <a:rPr kumimoji="1" lang="ja-JP" altLang="ja-JP" sz="1100" b="0" i="0" baseline="0">
              <a:solidFill>
                <a:sysClr val="windowText" lastClr="000000"/>
              </a:solidFill>
              <a:effectLst/>
              <a:latin typeface="+mn-lt"/>
              <a:ea typeface="+mn-ea"/>
              <a:cs typeface="+mn-cs"/>
            </a:rPr>
            <a:t>となっている。しかし、近年及び今後の大型投資事業により地方債残高は増加していくことが見込まれることから事業実施の適正化を図り、財政の健全化に努める。</a:t>
          </a:r>
          <a:endParaRPr lang="ja-JP" altLang="ja-JP" sz="14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群馬県高山村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3,260
3,167
64.18
3,539,444
3,292,405
173,091
2,108,781
1,630,675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前年度に比べ</a:t>
          </a:r>
          <a:r>
            <a:rPr kumimoji="1" lang="en-US" altLang="ja-JP" sz="1100">
              <a:solidFill>
                <a:sysClr val="windowText" lastClr="000000"/>
              </a:solidFill>
              <a:effectLst/>
              <a:latin typeface="+mn-lt"/>
              <a:ea typeface="+mn-ea"/>
              <a:cs typeface="+mn-cs"/>
            </a:rPr>
            <a:t>1.4</a:t>
          </a:r>
          <a:r>
            <a:rPr kumimoji="1" lang="ja-JP" altLang="ja-JP" sz="1100">
              <a:solidFill>
                <a:sysClr val="windowText" lastClr="000000"/>
              </a:solidFill>
              <a:effectLst/>
              <a:latin typeface="+mn-lt"/>
              <a:ea typeface="+mn-ea"/>
              <a:cs typeface="+mn-cs"/>
            </a:rPr>
            <a:t>ポイントの増加となった。</a:t>
          </a:r>
          <a:r>
            <a:rPr kumimoji="1" lang="ja-JP" altLang="en-US" sz="1100">
              <a:solidFill>
                <a:sysClr val="windowText" lastClr="000000"/>
              </a:solidFill>
              <a:effectLst/>
              <a:latin typeface="+mn-lt"/>
              <a:ea typeface="+mn-ea"/>
              <a:cs typeface="+mn-cs"/>
            </a:rPr>
            <a:t>物価高騰による増額や</a:t>
          </a:r>
          <a:r>
            <a:rPr kumimoji="1" lang="ja-JP" altLang="ja-JP" sz="1100">
              <a:solidFill>
                <a:sysClr val="windowText" lastClr="000000"/>
              </a:solidFill>
              <a:effectLst/>
              <a:latin typeface="+mn-lt"/>
              <a:ea typeface="+mn-ea"/>
              <a:cs typeface="+mn-cs"/>
            </a:rPr>
            <a:t>一般職の増加に伴うものである。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類似団体平均との比較では、</a:t>
          </a:r>
          <a:r>
            <a:rPr kumimoji="1" lang="en-US" altLang="ja-JP" sz="1100">
              <a:solidFill>
                <a:sysClr val="windowText" lastClr="000000"/>
              </a:solidFill>
              <a:effectLst/>
              <a:latin typeface="+mn-lt"/>
              <a:ea typeface="+mn-ea"/>
              <a:cs typeface="+mn-cs"/>
            </a:rPr>
            <a:t>4.1</a:t>
          </a:r>
          <a:r>
            <a:rPr kumimoji="1" lang="ja-JP" altLang="ja-JP" sz="1100">
              <a:solidFill>
                <a:sysClr val="windowText" lastClr="000000"/>
              </a:solidFill>
              <a:effectLst/>
              <a:latin typeface="+mn-lt"/>
              <a:ea typeface="+mn-ea"/>
              <a:cs typeface="+mn-cs"/>
            </a:rPr>
            <a:t>ポイント高く、この</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年間いずれも高い比率で推移している</a:t>
          </a:r>
          <a:r>
            <a:rPr kumimoji="1" lang="ja-JP" altLang="en-US" sz="1100">
              <a:solidFill>
                <a:sysClr val="windowText" lastClr="000000"/>
              </a:solidFill>
              <a:effectLst/>
              <a:latin typeface="+mn-lt"/>
              <a:ea typeface="+mn-ea"/>
              <a:cs typeface="+mn-cs"/>
            </a:rPr>
            <a:t>。今後は、計画的な</a:t>
          </a:r>
          <a:r>
            <a:rPr kumimoji="1" lang="ja-JP" altLang="ja-JP" sz="1100">
              <a:solidFill>
                <a:sysClr val="windowText" lastClr="000000"/>
              </a:solidFill>
              <a:effectLst/>
              <a:latin typeface="+mn-lt"/>
              <a:ea typeface="+mn-ea"/>
              <a:cs typeface="+mn-cs"/>
            </a:rPr>
            <a:t>職員採用</a:t>
          </a:r>
          <a:r>
            <a:rPr kumimoji="1" lang="ja-JP" altLang="en-US" sz="1100">
              <a:solidFill>
                <a:sysClr val="windowText" lastClr="000000"/>
              </a:solidFill>
              <a:effectLst/>
              <a:latin typeface="+mn-lt"/>
              <a:ea typeface="+mn-ea"/>
              <a:cs typeface="+mn-cs"/>
            </a:rPr>
            <a:t>による年齢ごとのバランスの取れた配置や</a:t>
          </a:r>
          <a:r>
            <a:rPr kumimoji="1" lang="ja-JP" altLang="ja-JP" sz="1100">
              <a:solidFill>
                <a:sysClr val="windowText" lastClr="000000"/>
              </a:solidFill>
              <a:effectLst/>
              <a:latin typeface="+mn-lt"/>
              <a:ea typeface="+mn-ea"/>
              <a:cs typeface="+mn-cs"/>
            </a:rPr>
            <a:t>適正な給与水準となるよう努める。</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69850</xdr:rowOff>
    </xdr:from>
    <xdr:to>
      <xdr:col>24</xdr:col>
      <xdr:colOff>25400</xdr:colOff>
      <xdr:row>37</xdr:row>
      <xdr:rowOff>123190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135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168910</xdr:rowOff>
    </xdr:from>
    <xdr:to>
      <xdr:col>19</xdr:col>
      <xdr:colOff>187325</xdr:colOff>
      <xdr:row>37</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4111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73660</xdr:rowOff>
    </xdr:from>
    <xdr:to>
      <xdr:col>15</xdr:col>
      <xdr:colOff>98425</xdr:colOff>
      <xdr:row>36</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4586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73660</xdr:rowOff>
    </xdr:from>
    <xdr:to>
      <xdr:col>11</xdr:col>
      <xdr:colOff>9525</xdr:colOff>
      <xdr:row>36</xdr:row>
      <xdr:rowOff>157480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458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44467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19050</xdr:rowOff>
    </xdr:from>
    <xdr:to>
      <xdr:col>20</xdr:col>
      <xdr:colOff>38100</xdr:colOff>
      <xdr:row>37</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118110</xdr:rowOff>
    </xdr:from>
    <xdr:to>
      <xdr:col>15</xdr:col>
      <xdr:colOff>149225</xdr:colOff>
      <xdr:row>37</xdr:row>
      <xdr:rowOff>48260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9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33037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7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22860</xdr:rowOff>
    </xdr:from>
    <xdr:to>
      <xdr:col>11</xdr:col>
      <xdr:colOff>60325</xdr:colOff>
      <xdr:row>36</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109237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106680</xdr:rowOff>
    </xdr:from>
    <xdr:to>
      <xdr:col>6</xdr:col>
      <xdr:colOff>171450</xdr:colOff>
      <xdr:row>37</xdr:row>
      <xdr:rowOff>36830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21607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前年度に比べ</a:t>
          </a:r>
          <a:r>
            <a:rPr kumimoji="1" lang="en-US" altLang="ja-JP" sz="1100">
              <a:solidFill>
                <a:sysClr val="windowText" lastClr="000000"/>
              </a:solidFill>
              <a:effectLst/>
              <a:latin typeface="+mn-lt"/>
              <a:ea typeface="+mn-ea"/>
              <a:cs typeface="+mn-cs"/>
            </a:rPr>
            <a:t>5.1</a:t>
          </a:r>
          <a:r>
            <a:rPr kumimoji="1" lang="ja-JP" altLang="ja-JP" sz="1100">
              <a:solidFill>
                <a:sysClr val="windowText" lastClr="000000"/>
              </a:solidFill>
              <a:effectLst/>
              <a:latin typeface="+mn-lt"/>
              <a:ea typeface="+mn-ea"/>
              <a:cs typeface="+mn-cs"/>
            </a:rPr>
            <a:t>ポイントの</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となった。</a:t>
          </a:r>
          <a:r>
            <a:rPr kumimoji="1" lang="ja-JP" altLang="en-US" sz="1100">
              <a:solidFill>
                <a:sysClr val="windowText" lastClr="000000"/>
              </a:solidFill>
              <a:effectLst/>
              <a:latin typeface="+mn-lt"/>
              <a:ea typeface="+mn-ea"/>
              <a:cs typeface="+mn-cs"/>
            </a:rPr>
            <a:t>ぐんま緑の県民基金市町村提案型事業委託金の増加や中学生海外派遣事業の減額</a:t>
          </a:r>
          <a:r>
            <a:rPr kumimoji="1" lang="ja-JP" altLang="ja-JP" sz="1100">
              <a:solidFill>
                <a:sysClr val="windowText" lastClr="000000"/>
              </a:solidFill>
              <a:effectLst/>
              <a:latin typeface="+mn-lt"/>
              <a:ea typeface="+mn-ea"/>
              <a:cs typeface="+mn-cs"/>
            </a:rPr>
            <a:t>によることが大きな要因である。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類似団体平均との比較では</a:t>
          </a:r>
          <a:r>
            <a:rPr kumimoji="1" lang="en-US" altLang="ja-JP" sz="1100">
              <a:solidFill>
                <a:sysClr val="windowText" lastClr="000000"/>
              </a:solidFill>
              <a:effectLst/>
              <a:latin typeface="+mn-lt"/>
              <a:ea typeface="+mn-ea"/>
              <a:cs typeface="+mn-cs"/>
            </a:rPr>
            <a:t>3.7</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と昨年より大幅に高く</a:t>
          </a:r>
          <a:r>
            <a:rPr kumimoji="1" lang="ja-JP" altLang="ja-JP" sz="1100">
              <a:solidFill>
                <a:sysClr val="windowText" lastClr="000000"/>
              </a:solidFill>
              <a:effectLst/>
              <a:latin typeface="+mn-lt"/>
              <a:ea typeface="+mn-ea"/>
              <a:cs typeface="+mn-cs"/>
            </a:rPr>
            <a:t>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a:t>
          </a:r>
          <a:r>
            <a:rPr kumimoji="1" lang="ja-JP" altLang="en-US" sz="1100">
              <a:solidFill>
                <a:sysClr val="windowText" lastClr="000000"/>
              </a:solidFill>
              <a:effectLst/>
              <a:latin typeface="+mn-lt"/>
              <a:ea typeface="+mn-ea"/>
              <a:cs typeface="+mn-cs"/>
            </a:rPr>
            <a:t>は物価高騰による</a:t>
          </a:r>
          <a:r>
            <a:rPr kumimoji="1" lang="ja-JP" altLang="ja-JP" sz="1100">
              <a:solidFill>
                <a:sysClr val="windowText" lastClr="000000"/>
              </a:solidFill>
              <a:effectLst/>
              <a:latin typeface="+mn-lt"/>
              <a:ea typeface="+mn-ea"/>
              <a:cs typeface="+mn-cs"/>
            </a:rPr>
            <a:t>システム</a:t>
          </a:r>
          <a:r>
            <a:rPr kumimoji="1" lang="ja-JP" altLang="en-US" sz="1100">
              <a:solidFill>
                <a:sysClr val="windowText" lastClr="000000"/>
              </a:solidFill>
              <a:effectLst/>
              <a:latin typeface="+mn-lt"/>
              <a:ea typeface="+mn-ea"/>
              <a:cs typeface="+mn-cs"/>
            </a:rPr>
            <a:t>料や</a:t>
          </a:r>
          <a:r>
            <a:rPr kumimoji="1" lang="ja-JP" altLang="ja-JP" sz="1100">
              <a:solidFill>
                <a:sysClr val="windowText" lastClr="000000"/>
              </a:solidFill>
              <a:effectLst/>
              <a:latin typeface="+mn-lt"/>
              <a:ea typeface="+mn-ea"/>
              <a:cs typeface="+mn-cs"/>
            </a:rPr>
            <a:t>システム改修などに係る経費</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増加</a:t>
          </a:r>
          <a:r>
            <a:rPr kumimoji="1" lang="ja-JP" altLang="en-US" sz="1100">
              <a:solidFill>
                <a:sysClr val="windowText" lastClr="000000"/>
              </a:solidFill>
              <a:effectLst/>
              <a:latin typeface="+mn-lt"/>
              <a:ea typeface="+mn-ea"/>
              <a:cs typeface="+mn-cs"/>
            </a:rPr>
            <a:t>する見込みで</a:t>
          </a:r>
          <a:r>
            <a:rPr kumimoji="1" lang="ja-JP" altLang="ja-JP" sz="1100">
              <a:solidFill>
                <a:sysClr val="windowText" lastClr="000000"/>
              </a:solidFill>
              <a:effectLst/>
              <a:latin typeface="+mn-lt"/>
              <a:ea typeface="+mn-ea"/>
              <a:cs typeface="+mn-cs"/>
            </a:rPr>
            <a:t>あるため、事業の必要性等を再検討し、事業のスリム化、効率化に取り組む必要がある。</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10414</xdr:rowOff>
    </xdr:from>
    <xdr:to>
      <xdr:col>82</xdr:col>
      <xdr:colOff>107950</xdr:colOff>
      <xdr:row>18</xdr:row>
      <xdr:rowOff>72136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25064"/>
          <a:ext cx="8382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10414</xdr:rowOff>
    </xdr:from>
    <xdr:to>
      <xdr:col>78</xdr:col>
      <xdr:colOff>69850</xdr:colOff>
      <xdr:row>17</xdr:row>
      <xdr:rowOff>110998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92506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140716</xdr:rowOff>
    </xdr:from>
    <xdr:to>
      <xdr:col>73</xdr:col>
      <xdr:colOff>180975</xdr:colOff>
      <xdr:row>17</xdr:row>
      <xdr:rowOff>110998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8391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140716</xdr:rowOff>
    </xdr:from>
    <xdr:to>
      <xdr:col>69</xdr:col>
      <xdr:colOff>92075</xdr:colOff>
      <xdr:row>17</xdr:row>
      <xdr:rowOff>69850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8391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98823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21336</xdr:rowOff>
    </xdr:from>
    <xdr:to>
      <xdr:col>82</xdr:col>
      <xdr:colOff>158750</xdr:colOff>
      <xdr:row>18</xdr:row>
      <xdr:rowOff>122936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0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164863</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7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131064</xdr:rowOff>
    </xdr:from>
    <xdr:to>
      <xdr:col>78</xdr:col>
      <xdr:colOff>120650</xdr:colOff>
      <xdr:row>17</xdr:row>
      <xdr:rowOff>61214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7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71391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43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60198</xdr:rowOff>
    </xdr:from>
    <xdr:to>
      <xdr:col>74</xdr:col>
      <xdr:colOff>31750</xdr:colOff>
      <xdr:row>17</xdr:row>
      <xdr:rowOff>161798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146575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6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89916</xdr:rowOff>
    </xdr:from>
    <xdr:to>
      <xdr:col>69</xdr:col>
      <xdr:colOff>142875</xdr:colOff>
      <xdr:row>17</xdr:row>
      <xdr:rowOff>20066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3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30243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60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前年度に比べ</a:t>
          </a:r>
          <a:r>
            <a:rPr kumimoji="1" lang="en-US" altLang="ja-JP" sz="1100">
              <a:solidFill>
                <a:sysClr val="windowText" lastClr="000000"/>
              </a:solidFill>
              <a:effectLst/>
              <a:latin typeface="+mn-lt"/>
              <a:ea typeface="+mn-ea"/>
              <a:cs typeface="+mn-cs"/>
            </a:rPr>
            <a:t>1.8</a:t>
          </a:r>
          <a:r>
            <a:rPr kumimoji="1" lang="ja-JP" altLang="ja-JP" sz="1100">
              <a:solidFill>
                <a:sysClr val="windowText" lastClr="000000"/>
              </a:solidFill>
              <a:effectLst/>
              <a:latin typeface="+mn-lt"/>
              <a:ea typeface="+mn-ea"/>
              <a:cs typeface="+mn-cs"/>
            </a:rPr>
            <a:t>ポイントの増加となった。これは</a:t>
          </a:r>
          <a:r>
            <a:rPr kumimoji="1" lang="ja-JP" altLang="en-US" sz="1100">
              <a:solidFill>
                <a:sysClr val="windowText" lastClr="000000"/>
              </a:solidFill>
              <a:effectLst/>
              <a:latin typeface="+mn-lt"/>
              <a:ea typeface="+mn-ea"/>
              <a:cs typeface="+mn-cs"/>
            </a:rPr>
            <a:t>障がい者自立支援や児童手当給付などが増加</a:t>
          </a:r>
          <a:r>
            <a:rPr kumimoji="1" lang="ja-JP" altLang="ja-JP" sz="1100">
              <a:solidFill>
                <a:sysClr val="windowText" lastClr="000000"/>
              </a:solidFill>
              <a:effectLst/>
              <a:latin typeface="+mn-lt"/>
              <a:ea typeface="+mn-ea"/>
              <a:cs typeface="+mn-cs"/>
            </a:rPr>
            <a:t>したためである。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類似団体平均との比較では</a:t>
          </a:r>
          <a:r>
            <a:rPr kumimoji="1" lang="en-US" altLang="ja-JP" sz="1100">
              <a:solidFill>
                <a:sysClr val="windowText" lastClr="000000"/>
              </a:solidFill>
              <a:effectLst/>
              <a:latin typeface="+mn-lt"/>
              <a:ea typeface="+mn-ea"/>
              <a:cs typeface="+mn-cs"/>
            </a:rPr>
            <a:t>3.4</a:t>
          </a:r>
          <a:r>
            <a:rPr kumimoji="1" lang="ja-JP" altLang="ja-JP" sz="1100">
              <a:solidFill>
                <a:sysClr val="windowText" lastClr="000000"/>
              </a:solidFill>
              <a:effectLst/>
              <a:latin typeface="+mn-lt"/>
              <a:ea typeface="+mn-ea"/>
              <a:cs typeface="+mn-cs"/>
            </a:rPr>
            <a:t>ポイント高く、この</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年間いずれも高い比率で推移していることから、単独で実施している扶助については、その必要性等を検証し、適正な給付に努める。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159657</xdr:rowOff>
    </xdr:from>
    <xdr:to>
      <xdr:col>24</xdr:col>
      <xdr:colOff>25400</xdr:colOff>
      <xdr:row>58</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760857"/>
          <a:ext cx="838200" cy="29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61685</xdr:rowOff>
    </xdr:from>
    <xdr:to>
      <xdr:col>19</xdr:col>
      <xdr:colOff>187325</xdr:colOff>
      <xdr:row>56</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628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61685</xdr:rowOff>
    </xdr:from>
    <xdr:to>
      <xdr:col>15</xdr:col>
      <xdr:colOff>98425</xdr:colOff>
      <xdr:row>56</xdr:row>
      <xdr:rowOff>110672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6628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57</xdr:row>
      <xdr:rowOff>20865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118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59872</xdr:rowOff>
    </xdr:from>
    <xdr:to>
      <xdr:col>24</xdr:col>
      <xdr:colOff>76200</xdr:colOff>
      <xdr:row>58</xdr:row>
      <xdr:rowOff>161472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31949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108857</xdr:rowOff>
    </xdr:from>
    <xdr:to>
      <xdr:col>20</xdr:col>
      <xdr:colOff>38100</xdr:colOff>
      <xdr:row>57</xdr:row>
      <xdr:rowOff>39007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xdr:rowOff>
    </xdr:from>
    <xdr:to>
      <xdr:col>15</xdr:col>
      <xdr:colOff>149225</xdr:colOff>
      <xdr:row>56</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59872</xdr:rowOff>
    </xdr:from>
    <xdr:to>
      <xdr:col>11</xdr:col>
      <xdr:colOff>60325</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141515</xdr:rowOff>
    </xdr:from>
    <xdr:to>
      <xdr:col>6</xdr:col>
      <xdr:colOff>171450</xdr:colOff>
      <xdr:row>57</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56442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前年度に比べ</a:t>
          </a:r>
          <a:r>
            <a:rPr kumimoji="1" lang="en-US" altLang="ja-JP" sz="1100">
              <a:solidFill>
                <a:sysClr val="windowText" lastClr="000000"/>
              </a:solidFill>
              <a:effectLst/>
              <a:latin typeface="+mn-lt"/>
              <a:ea typeface="+mn-ea"/>
              <a:cs typeface="+mn-cs"/>
            </a:rPr>
            <a:t>5.0</a:t>
          </a:r>
          <a:r>
            <a:rPr kumimoji="1" lang="ja-JP" altLang="ja-JP" sz="1100">
              <a:solidFill>
                <a:sysClr val="windowText" lastClr="000000"/>
              </a:solidFill>
              <a:effectLst/>
              <a:latin typeface="+mn-lt"/>
              <a:ea typeface="+mn-ea"/>
              <a:cs typeface="+mn-cs"/>
            </a:rPr>
            <a:t>ポイントの</a:t>
          </a:r>
          <a:r>
            <a:rPr kumimoji="1" lang="ja-JP" altLang="en-US" sz="1100">
              <a:solidFill>
                <a:sysClr val="windowText" lastClr="000000"/>
              </a:solidFill>
              <a:effectLst/>
              <a:latin typeface="+mn-lt"/>
              <a:ea typeface="+mn-ea"/>
              <a:cs typeface="+mn-cs"/>
            </a:rPr>
            <a:t>大幅な</a:t>
          </a:r>
          <a:r>
            <a:rPr kumimoji="1" lang="ja-JP" altLang="ja-JP" sz="1100">
              <a:solidFill>
                <a:sysClr val="windowText" lastClr="000000"/>
              </a:solidFill>
              <a:effectLst/>
              <a:latin typeface="+mn-lt"/>
              <a:ea typeface="+mn-ea"/>
              <a:cs typeface="+mn-cs"/>
            </a:rPr>
            <a:t>減少となった。主にこれは</a:t>
          </a:r>
          <a:r>
            <a:rPr kumimoji="1" lang="ja-JP" altLang="en-US" sz="1100">
              <a:solidFill>
                <a:sysClr val="windowText" lastClr="000000"/>
              </a:solidFill>
              <a:effectLst/>
              <a:latin typeface="+mn-lt"/>
              <a:ea typeface="+mn-ea"/>
              <a:cs typeface="+mn-cs"/>
            </a:rPr>
            <a:t>公営企業会計になった簡易水道・水をきれいにする事業の繰出金が補助費等に変更になったことや土地開発事業特別会計の造成工事への繰出金が増額</a:t>
          </a:r>
          <a:r>
            <a:rPr kumimoji="1" lang="ja-JP" altLang="ja-JP" sz="1100">
              <a:solidFill>
                <a:sysClr val="windowText" lastClr="000000"/>
              </a:solidFill>
              <a:effectLst/>
              <a:latin typeface="+mn-lt"/>
              <a:ea typeface="+mn-ea"/>
              <a:cs typeface="+mn-cs"/>
            </a:rPr>
            <a:t>したためである。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類似団体平均との比較では</a:t>
          </a:r>
          <a:r>
            <a:rPr kumimoji="1" lang="en-US" altLang="ja-JP" sz="1100">
              <a:solidFill>
                <a:sysClr val="windowText" lastClr="000000"/>
              </a:solidFill>
              <a:effectLst/>
              <a:latin typeface="+mn-lt"/>
              <a:ea typeface="+mn-ea"/>
              <a:cs typeface="+mn-cs"/>
            </a:rPr>
            <a:t>1.7</a:t>
          </a:r>
          <a:r>
            <a:rPr kumimoji="1" lang="ja-JP" altLang="ja-JP" sz="1100">
              <a:solidFill>
                <a:sysClr val="windowText" lastClr="000000"/>
              </a:solidFill>
              <a:effectLst/>
              <a:latin typeface="+mn-lt"/>
              <a:ea typeface="+mn-ea"/>
              <a:cs typeface="+mn-cs"/>
            </a:rPr>
            <a:t>ポイント高く、この</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年間いずれも高い割合で推移している。今後、公共施設等の老朽化が進む中、施設の統廃合の検討や各特別会計の健全化に取り組み繰出金の抑制に努める。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108712</xdr:rowOff>
    </xdr:from>
    <xdr:to>
      <xdr:col>82</xdr:col>
      <xdr:colOff>107950</xdr:colOff>
      <xdr:row>61</xdr:row>
      <xdr:rowOff>51562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10052812"/>
          <a:ext cx="8382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51562</xdr:rowOff>
    </xdr:from>
    <xdr:to>
      <xdr:col>78</xdr:col>
      <xdr:colOff>69850</xdr:colOff>
      <xdr:row>61</xdr:row>
      <xdr:rowOff>69850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105100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14986</xdr:rowOff>
    </xdr:from>
    <xdr:to>
      <xdr:col>73</xdr:col>
      <xdr:colOff>180975</xdr:colOff>
      <xdr:row>61</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104734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14986</xdr:rowOff>
    </xdr:from>
    <xdr:to>
      <xdr:col>69</xdr:col>
      <xdr:colOff>92075</xdr:colOff>
      <xdr:row>61</xdr:row>
      <xdr:rowOff>97282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47343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160782</xdr:rowOff>
    </xdr:from>
    <xdr:to>
      <xdr:col>65</xdr:col>
      <xdr:colOff>53975</xdr:colOff>
      <xdr:row>60</xdr:row>
      <xdr:rowOff>90932</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27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101109</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04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57912</xdr:rowOff>
    </xdr:from>
    <xdr:to>
      <xdr:col>82</xdr:col>
      <xdr:colOff>158750</xdr:colOff>
      <xdr:row>58</xdr:row>
      <xdr:rowOff>159512</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1000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29989</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97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762</xdr:rowOff>
    </xdr:from>
    <xdr:to>
      <xdr:col>78</xdr:col>
      <xdr:colOff>120650</xdr:colOff>
      <xdr:row>61</xdr:row>
      <xdr:rowOff>102362</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45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87139</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545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19050</xdr:rowOff>
    </xdr:from>
    <xdr:to>
      <xdr:col>74</xdr:col>
      <xdr:colOff>31750</xdr:colOff>
      <xdr:row>61</xdr:row>
      <xdr:rowOff>120650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105427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135636</xdr:rowOff>
    </xdr:from>
    <xdr:to>
      <xdr:col>69</xdr:col>
      <xdr:colOff>142875</xdr:colOff>
      <xdr:row>61</xdr:row>
      <xdr:rowOff>65786</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42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50563</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50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46482</xdr:rowOff>
    </xdr:from>
    <xdr:to>
      <xdr:col>65</xdr:col>
      <xdr:colOff>53975</xdr:colOff>
      <xdr:row>61</xdr:row>
      <xdr:rowOff>148082</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50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132859</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591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前年度に比べ</a:t>
          </a:r>
          <a:r>
            <a:rPr kumimoji="1" lang="en-US" altLang="ja-JP" sz="1100">
              <a:solidFill>
                <a:sysClr val="windowText" lastClr="000000"/>
              </a:solidFill>
              <a:effectLst/>
              <a:latin typeface="+mn-lt"/>
              <a:ea typeface="+mn-ea"/>
              <a:cs typeface="+mn-cs"/>
            </a:rPr>
            <a:t>1.6</a:t>
          </a:r>
          <a:r>
            <a:rPr kumimoji="1" lang="ja-JP" altLang="ja-JP" sz="1100">
              <a:solidFill>
                <a:sysClr val="windowText" lastClr="000000"/>
              </a:solidFill>
              <a:effectLst/>
              <a:latin typeface="+mn-lt"/>
              <a:ea typeface="+mn-ea"/>
              <a:cs typeface="+mn-cs"/>
            </a:rPr>
            <a:t>ポイントの</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となった。</a:t>
          </a:r>
          <a:r>
            <a:rPr kumimoji="1" lang="ja-JP" altLang="en-US" sz="1100">
              <a:solidFill>
                <a:sysClr val="windowText" lastClr="000000"/>
              </a:solidFill>
              <a:effectLst/>
              <a:latin typeface="+mn-lt"/>
              <a:ea typeface="+mn-ea"/>
              <a:cs typeface="+mn-cs"/>
            </a:rPr>
            <a:t>これは吾妻広域町村圏振興整備組合消防費負担金の物価高騰による人件費の増額や公営企業会計となった簡易水道・水をきれいにする事業が繰出金から補助費等に変更になったためである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類似団体平均との比較では</a:t>
          </a:r>
          <a:r>
            <a:rPr kumimoji="1" lang="en-US" altLang="ja-JP" sz="1100">
              <a:solidFill>
                <a:sysClr val="windowText" lastClr="000000"/>
              </a:solidFill>
              <a:effectLst/>
              <a:latin typeface="+mn-lt"/>
              <a:ea typeface="+mn-ea"/>
              <a:cs typeface="+mn-cs"/>
            </a:rPr>
            <a:t>0.4</a:t>
          </a:r>
          <a:r>
            <a:rPr kumimoji="1" lang="ja-JP" altLang="ja-JP" sz="1100">
              <a:solidFill>
                <a:sysClr val="windowText" lastClr="000000"/>
              </a:solidFill>
              <a:effectLst/>
              <a:latin typeface="+mn-lt"/>
              <a:ea typeface="+mn-ea"/>
              <a:cs typeface="+mn-cs"/>
            </a:rPr>
            <a:t>ポイント高く、この</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年間いずれも高い割合で推移している。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単独実施</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補助については、必要性等を再検討し、所期の目的が達成されたものや達成の見込みがないもの</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廃止など</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見直しを進めていく必要がある。</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10414</xdr:rowOff>
    </xdr:from>
    <xdr:to>
      <xdr:col>82</xdr:col>
      <xdr:colOff>107950</xdr:colOff>
      <xdr:row>37</xdr:row>
      <xdr:rowOff>83566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35406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10414</xdr:rowOff>
    </xdr:from>
    <xdr:to>
      <xdr:col>78</xdr:col>
      <xdr:colOff>69850</xdr:colOff>
      <xdr:row>37</xdr:row>
      <xdr:rowOff>51562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3540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145288</xdr:rowOff>
    </xdr:from>
    <xdr:to>
      <xdr:col>73</xdr:col>
      <xdr:colOff>180975</xdr:colOff>
      <xdr:row>37</xdr:row>
      <xdr:rowOff>51562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31748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145288</xdr:rowOff>
    </xdr:from>
    <xdr:to>
      <xdr:col>69</xdr:col>
      <xdr:colOff>92075</xdr:colOff>
      <xdr:row>37</xdr:row>
      <xdr:rowOff>46990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1748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4843</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131064</xdr:rowOff>
    </xdr:from>
    <xdr:to>
      <xdr:col>78</xdr:col>
      <xdr:colOff>120650</xdr:colOff>
      <xdr:row>37</xdr:row>
      <xdr:rowOff>61214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762</xdr:rowOff>
    </xdr:from>
    <xdr:to>
      <xdr:col>74</xdr:col>
      <xdr:colOff>31750</xdr:colOff>
      <xdr:row>37</xdr:row>
      <xdr:rowOff>102362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87139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94488</xdr:rowOff>
    </xdr:from>
    <xdr:to>
      <xdr:col>69</xdr:col>
      <xdr:colOff>142875</xdr:colOff>
      <xdr:row>37</xdr:row>
      <xdr:rowOff>24638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9415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167640</xdr:rowOff>
    </xdr:from>
    <xdr:to>
      <xdr:col>65</xdr:col>
      <xdr:colOff>53975</xdr:colOff>
      <xdr:row>37</xdr:row>
      <xdr:rowOff>97790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82567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前年度に比べ</a:t>
          </a:r>
          <a:r>
            <a:rPr kumimoji="1" lang="en-US" altLang="ja-JP" sz="1100">
              <a:solidFill>
                <a:sysClr val="windowText" lastClr="000000"/>
              </a:solidFill>
              <a:effectLst/>
              <a:latin typeface="+mn-lt"/>
              <a:ea typeface="+mn-ea"/>
              <a:cs typeface="+mn-cs"/>
            </a:rPr>
            <a:t>0.3</a:t>
          </a:r>
          <a:r>
            <a:rPr kumimoji="1" lang="ja-JP" altLang="ja-JP" sz="1100">
              <a:solidFill>
                <a:sysClr val="windowText" lastClr="000000"/>
              </a:solidFill>
              <a:effectLst/>
              <a:latin typeface="+mn-lt"/>
              <a:ea typeface="+mn-ea"/>
              <a:cs typeface="+mn-cs"/>
            </a:rPr>
            <a:t>ポイントの</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となった。近年の大型投資事業に係る起債の元金償還がはじまった</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、臨時財政対策債などの償還完了の差によるものであるが、今後においては上昇していくことが見込まれる。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類似団体平均との比較では</a:t>
          </a:r>
          <a:r>
            <a:rPr kumimoji="1" lang="en-US" altLang="ja-JP" sz="1100">
              <a:solidFill>
                <a:sysClr val="windowText" lastClr="000000"/>
              </a:solidFill>
              <a:effectLst/>
              <a:latin typeface="+mn-lt"/>
              <a:ea typeface="+mn-ea"/>
              <a:cs typeface="+mn-cs"/>
            </a:rPr>
            <a:t>7.8</a:t>
          </a:r>
          <a:r>
            <a:rPr kumimoji="1" lang="ja-JP" altLang="ja-JP" sz="1100">
              <a:solidFill>
                <a:sysClr val="windowText" lastClr="000000"/>
              </a:solidFill>
              <a:effectLst/>
              <a:latin typeface="+mn-lt"/>
              <a:ea typeface="+mn-ea"/>
              <a:cs typeface="+mn-cs"/>
            </a:rPr>
            <a:t>ポイント低く、この</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間いずれも低い比率で推移している。今後も世代間負担の公平化と公債費負担の中長期的な平準化の観点から適正な償還期限の設定により、償還額の平準化及び実質公債費比率の急激な上昇の抑制に努める。</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39370</xdr:rowOff>
    </xdr:from>
    <xdr:to>
      <xdr:col>24</xdr:col>
      <xdr:colOff>25400</xdr:colOff>
      <xdr:row>75</xdr:row>
      <xdr:rowOff>50800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28981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46990</xdr:rowOff>
    </xdr:from>
    <xdr:to>
      <xdr:col>19</xdr:col>
      <xdr:colOff>187325</xdr:colOff>
      <xdr:row>75</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29057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24130</xdr:rowOff>
    </xdr:from>
    <xdr:to>
      <xdr:col>15</xdr:col>
      <xdr:colOff>98425</xdr:colOff>
      <xdr:row>75</xdr:row>
      <xdr:rowOff>46990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28828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24130</xdr:rowOff>
    </xdr:from>
    <xdr:to>
      <xdr:col>11</xdr:col>
      <xdr:colOff>9525</xdr:colOff>
      <xdr:row>75</xdr:row>
      <xdr:rowOff>31750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28828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160020</xdr:rowOff>
    </xdr:from>
    <xdr:to>
      <xdr:col>24</xdr:col>
      <xdr:colOff>76200</xdr:colOff>
      <xdr:row>75</xdr:row>
      <xdr:rowOff>90170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5097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0</xdr:rowOff>
    </xdr:from>
    <xdr:to>
      <xdr:col>20</xdr:col>
      <xdr:colOff>38100</xdr:colOff>
      <xdr:row>75</xdr:row>
      <xdr:rowOff>101600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111777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627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167640</xdr:rowOff>
    </xdr:from>
    <xdr:to>
      <xdr:col>15</xdr:col>
      <xdr:colOff>149225</xdr:colOff>
      <xdr:row>75</xdr:row>
      <xdr:rowOff>97790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107967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144780</xdr:rowOff>
    </xdr:from>
    <xdr:to>
      <xdr:col>11</xdr:col>
      <xdr:colOff>60325</xdr:colOff>
      <xdr:row>75</xdr:row>
      <xdr:rowOff>74930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85107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152400</xdr:rowOff>
    </xdr:from>
    <xdr:to>
      <xdr:col>6</xdr:col>
      <xdr:colOff>171450</xdr:colOff>
      <xdr:row>75</xdr:row>
      <xdr:rowOff>82550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92727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前年度に比べ</a:t>
          </a:r>
          <a:r>
            <a:rPr kumimoji="1" lang="en-US" altLang="ja-JP" sz="1100">
              <a:solidFill>
                <a:sysClr val="windowText" lastClr="000000"/>
              </a:solidFill>
              <a:effectLst/>
              <a:latin typeface="+mn-lt"/>
              <a:ea typeface="+mn-ea"/>
              <a:cs typeface="+mn-cs"/>
            </a:rPr>
            <a:t>4.9</a:t>
          </a:r>
          <a:r>
            <a:rPr kumimoji="1" lang="ja-JP" altLang="ja-JP" sz="1100">
              <a:solidFill>
                <a:sysClr val="windowText" lastClr="000000"/>
              </a:solidFill>
              <a:effectLst/>
              <a:latin typeface="+mn-lt"/>
              <a:ea typeface="+mn-ea"/>
              <a:cs typeface="+mn-cs"/>
            </a:rPr>
            <a:t>ポイントの</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となった。これは普通建設事業</a:t>
          </a:r>
          <a:r>
            <a:rPr kumimoji="1" lang="ja-JP" altLang="en-US" sz="1100">
              <a:solidFill>
                <a:sysClr val="windowText" lastClr="000000"/>
              </a:solidFill>
              <a:effectLst/>
              <a:latin typeface="+mn-lt"/>
              <a:ea typeface="+mn-ea"/>
              <a:cs typeface="+mn-cs"/>
            </a:rPr>
            <a:t>で埋蔵文化財発掘調査事業による</a:t>
          </a:r>
          <a:r>
            <a:rPr kumimoji="1" lang="ja-JP" altLang="ja-JP" sz="1100">
              <a:solidFill>
                <a:sysClr val="windowText" lastClr="000000"/>
              </a:solidFill>
              <a:effectLst/>
              <a:latin typeface="+mn-lt"/>
              <a:ea typeface="+mn-ea"/>
              <a:cs typeface="+mn-cs"/>
            </a:rPr>
            <a:t>大幅な</a:t>
          </a:r>
          <a:r>
            <a:rPr kumimoji="1" lang="ja-JP" altLang="en-US" sz="1100">
              <a:solidFill>
                <a:sysClr val="windowText" lastClr="000000"/>
              </a:solidFill>
              <a:effectLst/>
              <a:latin typeface="+mn-lt"/>
              <a:ea typeface="+mn-ea"/>
              <a:cs typeface="+mn-cs"/>
            </a:rPr>
            <a:t>増額</a:t>
          </a:r>
          <a:r>
            <a:rPr kumimoji="1" lang="ja-JP" altLang="ja-JP" sz="1100">
              <a:solidFill>
                <a:sysClr val="windowText" lastClr="000000"/>
              </a:solidFill>
              <a:effectLst/>
              <a:latin typeface="+mn-lt"/>
              <a:ea typeface="+mn-ea"/>
              <a:cs typeface="+mn-cs"/>
            </a:rPr>
            <a:t>や</a:t>
          </a:r>
          <a:r>
            <a:rPr kumimoji="1" lang="ja-JP" altLang="en-US" sz="1100">
              <a:solidFill>
                <a:sysClr val="windowText" lastClr="000000"/>
              </a:solidFill>
              <a:effectLst/>
              <a:latin typeface="+mn-lt"/>
              <a:ea typeface="+mn-ea"/>
              <a:cs typeface="+mn-cs"/>
            </a:rPr>
            <a:t>物件費・人件費などで増額</a:t>
          </a:r>
          <a:r>
            <a:rPr kumimoji="1" lang="ja-JP" altLang="ja-JP" sz="1100">
              <a:solidFill>
                <a:sysClr val="windowText" lastClr="000000"/>
              </a:solidFill>
              <a:effectLst/>
              <a:latin typeface="+mn-lt"/>
              <a:ea typeface="+mn-ea"/>
              <a:cs typeface="+mn-cs"/>
            </a:rPr>
            <a:t>となったためである。　</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類似団体平均の比較では</a:t>
          </a:r>
          <a:r>
            <a:rPr kumimoji="1" lang="en-US" altLang="ja-JP" sz="1100">
              <a:solidFill>
                <a:sysClr val="windowText" lastClr="000000"/>
              </a:solidFill>
              <a:effectLst/>
              <a:latin typeface="+mn-lt"/>
              <a:ea typeface="+mn-ea"/>
              <a:cs typeface="+mn-cs"/>
            </a:rPr>
            <a:t>13.3</a:t>
          </a:r>
          <a:r>
            <a:rPr kumimoji="1" lang="ja-JP" altLang="ja-JP" sz="1100">
              <a:solidFill>
                <a:sysClr val="windowText" lastClr="000000"/>
              </a:solidFill>
              <a:effectLst/>
              <a:latin typeface="+mn-lt"/>
              <a:ea typeface="+mn-ea"/>
              <a:cs typeface="+mn-cs"/>
            </a:rPr>
            <a:t>ポイント高く</a:t>
          </a:r>
          <a:r>
            <a:rPr kumimoji="1" lang="ja-JP" altLang="en-US" sz="1100">
              <a:solidFill>
                <a:sysClr val="windowText" lastClr="000000"/>
              </a:solidFill>
              <a:effectLst/>
              <a:latin typeface="+mn-lt"/>
              <a:ea typeface="+mn-ea"/>
              <a:cs typeface="+mn-cs"/>
            </a:rPr>
            <a:t>なっているが</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普通建設事業などの完了などにより今後も変動すると思われる。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ただし、</a:t>
          </a:r>
          <a:r>
            <a:rPr kumimoji="1" lang="ja-JP" altLang="ja-JP" sz="1100">
              <a:solidFill>
                <a:sysClr val="windowText" lastClr="000000"/>
              </a:solidFill>
              <a:effectLst/>
              <a:latin typeface="+mn-lt"/>
              <a:ea typeface="+mn-ea"/>
              <a:cs typeface="+mn-cs"/>
            </a:rPr>
            <a:t>この</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年間いずれも高い割合で移している</a:t>
          </a:r>
          <a:r>
            <a:rPr kumimoji="1" lang="ja-JP" altLang="en-US" sz="1100">
              <a:solidFill>
                <a:sysClr val="windowText" lastClr="000000"/>
              </a:solidFill>
              <a:effectLst/>
              <a:latin typeface="+mn-lt"/>
              <a:ea typeface="+mn-ea"/>
              <a:cs typeface="+mn-cs"/>
            </a:rPr>
            <a:t>ため、</a:t>
          </a:r>
          <a:r>
            <a:rPr kumimoji="1" lang="ja-JP" altLang="ja-JP" sz="1100">
              <a:solidFill>
                <a:sysClr val="windowText" lastClr="000000"/>
              </a:solidFill>
              <a:effectLst/>
              <a:latin typeface="+mn-lt"/>
              <a:ea typeface="+mn-ea"/>
              <a:cs typeface="+mn-cs"/>
            </a:rPr>
            <a:t>今後は公共施設の維持や改築など大きい事業費が見込まれ</a:t>
          </a:r>
          <a:r>
            <a:rPr kumimoji="1" lang="ja-JP" altLang="en-US" sz="1100">
              <a:solidFill>
                <a:sysClr val="windowText" lastClr="000000"/>
              </a:solidFill>
              <a:effectLst/>
              <a:latin typeface="+mn-lt"/>
              <a:ea typeface="+mn-ea"/>
              <a:cs typeface="+mn-cs"/>
            </a:rPr>
            <a:t>てい</a:t>
          </a:r>
          <a:r>
            <a:rPr kumimoji="1" lang="ja-JP" altLang="ja-JP" sz="1100">
              <a:solidFill>
                <a:sysClr val="windowText" lastClr="000000"/>
              </a:solidFill>
              <a:effectLst/>
              <a:latin typeface="+mn-lt"/>
              <a:ea typeface="+mn-ea"/>
              <a:cs typeface="+mn-cs"/>
            </a:rPr>
            <a:t>る</a:t>
          </a:r>
          <a:r>
            <a:rPr kumimoji="1" lang="ja-JP" altLang="en-US" sz="1100">
              <a:solidFill>
                <a:sysClr val="windowText" lastClr="000000"/>
              </a:solidFill>
              <a:effectLst/>
              <a:latin typeface="+mn-lt"/>
              <a:ea typeface="+mn-ea"/>
              <a:cs typeface="+mn-cs"/>
            </a:rPr>
            <a:t>ので</a:t>
          </a:r>
          <a:r>
            <a:rPr kumimoji="1" lang="ja-JP" altLang="ja-JP" sz="1100">
              <a:solidFill>
                <a:sysClr val="windowText" lastClr="000000"/>
              </a:solidFill>
              <a:effectLst/>
              <a:latin typeface="+mn-lt"/>
              <a:ea typeface="+mn-ea"/>
              <a:cs typeface="+mn-cs"/>
            </a:rPr>
            <a:t>、事業の必要性等を再検討し、事業のスリム化、効率化に取り組む必要がある。</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153670</xdr:rowOff>
    </xdr:from>
    <xdr:to>
      <xdr:col>82</xdr:col>
      <xdr:colOff>107950</xdr:colOff>
      <xdr:row>79</xdr:row>
      <xdr:rowOff>168911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526770"/>
          <a:ext cx="838200" cy="18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153670</xdr:rowOff>
    </xdr:from>
    <xdr:to>
      <xdr:col>78</xdr:col>
      <xdr:colOff>69850</xdr:colOff>
      <xdr:row>79</xdr:row>
      <xdr:rowOff>12700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5267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66039</xdr:rowOff>
    </xdr:from>
    <xdr:to>
      <xdr:col>73</xdr:col>
      <xdr:colOff>180975</xdr:colOff>
      <xdr:row>79</xdr:row>
      <xdr:rowOff>12700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267689"/>
          <a:ext cx="8890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66039</xdr:rowOff>
    </xdr:from>
    <xdr:to>
      <xdr:col>69</xdr:col>
      <xdr:colOff>92075</xdr:colOff>
      <xdr:row>79</xdr:row>
      <xdr:rowOff>5080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267689"/>
          <a:ext cx="889000" cy="28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118111</xdr:rowOff>
    </xdr:from>
    <xdr:to>
      <xdr:col>82</xdr:col>
      <xdr:colOff>158750</xdr:colOff>
      <xdr:row>80</xdr:row>
      <xdr:rowOff>48261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66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90188</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102870</xdr:rowOff>
    </xdr:from>
    <xdr:to>
      <xdr:col>78</xdr:col>
      <xdr:colOff>120650</xdr:colOff>
      <xdr:row>79</xdr:row>
      <xdr:rowOff>33020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47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17797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562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133350</xdr:rowOff>
    </xdr:from>
    <xdr:to>
      <xdr:col>74</xdr:col>
      <xdr:colOff>31750</xdr:colOff>
      <xdr:row>79</xdr:row>
      <xdr:rowOff>63500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48277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59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15239</xdr:rowOff>
    </xdr:from>
    <xdr:to>
      <xdr:col>69</xdr:col>
      <xdr:colOff>142875</xdr:colOff>
      <xdr:row>77</xdr:row>
      <xdr:rowOff>116839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101616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125730</xdr:rowOff>
    </xdr:from>
    <xdr:to>
      <xdr:col>65</xdr:col>
      <xdr:colOff>53975</xdr:colOff>
      <xdr:row>79</xdr:row>
      <xdr:rowOff>55880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49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40657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58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群馬県高山村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117116</xdr:rowOff>
    </xdr:from>
    <xdr:to>
      <xdr:col>29</xdr:col>
      <xdr:colOff>127000</xdr:colOff>
      <xdr:row>18</xdr:row>
      <xdr:rowOff>136111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50841"/>
          <a:ext cx="647700" cy="18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136111</xdr:rowOff>
    </xdr:from>
    <xdr:to>
      <xdr:col>26</xdr:col>
      <xdr:colOff>50800</xdr:colOff>
      <xdr:row>18</xdr:row>
      <xdr:rowOff>156182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69836"/>
          <a:ext cx="698500" cy="200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156182</xdr:rowOff>
    </xdr:from>
    <xdr:to>
      <xdr:col>22</xdr:col>
      <xdr:colOff>114300</xdr:colOff>
      <xdr:row>19</xdr:row>
      <xdr:rowOff>11223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89907"/>
          <a:ext cx="698500" cy="26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11223</xdr:rowOff>
    </xdr:from>
    <xdr:to>
      <xdr:col>18</xdr:col>
      <xdr:colOff>177800</xdr:colOff>
      <xdr:row>19</xdr:row>
      <xdr:rowOff>28754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316398"/>
          <a:ext cx="698500" cy="175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86378</xdr:rowOff>
    </xdr:from>
    <xdr:to>
      <xdr:col>15</xdr:col>
      <xdr:colOff>101600</xdr:colOff>
      <xdr:row>19</xdr:row>
      <xdr:rowOff>16528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220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26705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88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66316</xdr:rowOff>
    </xdr:from>
    <xdr:to>
      <xdr:col>29</xdr:col>
      <xdr:colOff>177800</xdr:colOff>
      <xdr:row>18</xdr:row>
      <xdr:rowOff>167915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200041"/>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38393</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72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85311</xdr:rowOff>
    </xdr:from>
    <xdr:to>
      <xdr:col>26</xdr:col>
      <xdr:colOff>101600</xdr:colOff>
      <xdr:row>19</xdr:row>
      <xdr:rowOff>15461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19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238</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05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105382</xdr:rowOff>
    </xdr:from>
    <xdr:to>
      <xdr:col>22</xdr:col>
      <xdr:colOff>165100</xdr:colOff>
      <xdr:row>19</xdr:row>
      <xdr:rowOff>35532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39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20309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25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131873</xdr:rowOff>
    </xdr:from>
    <xdr:to>
      <xdr:col>19</xdr:col>
      <xdr:colOff>38100</xdr:colOff>
      <xdr:row>19</xdr:row>
      <xdr:rowOff>62023</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65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46800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5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149404</xdr:rowOff>
    </xdr:from>
    <xdr:to>
      <xdr:col>15</xdr:col>
      <xdr:colOff>101600</xdr:colOff>
      <xdr:row>19</xdr:row>
      <xdr:rowOff>79554</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831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64331</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69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47992</xdr:rowOff>
    </xdr:from>
    <xdr:to>
      <xdr:col>29</xdr:col>
      <xdr:colOff>127000</xdr:colOff>
      <xdr:row>36</xdr:row>
      <xdr:rowOff>49790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7001242"/>
          <a:ext cx="647700" cy="17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45562</xdr:rowOff>
    </xdr:from>
    <xdr:to>
      <xdr:col>26</xdr:col>
      <xdr:colOff>50800</xdr:colOff>
      <xdr:row>36</xdr:row>
      <xdr:rowOff>47992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998812"/>
          <a:ext cx="698500" cy="24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45562</xdr:rowOff>
    </xdr:from>
    <xdr:to>
      <xdr:col>22</xdr:col>
      <xdr:colOff>114300</xdr:colOff>
      <xdr:row>36</xdr:row>
      <xdr:rowOff>57997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98812"/>
          <a:ext cx="698500" cy="124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57997</xdr:rowOff>
    </xdr:from>
    <xdr:to>
      <xdr:col>18</xdr:col>
      <xdr:colOff>177800</xdr:colOff>
      <xdr:row>36</xdr:row>
      <xdr:rowOff>86903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011247"/>
          <a:ext cx="698500" cy="289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37986</xdr:rowOff>
    </xdr:from>
    <xdr:to>
      <xdr:col>15</xdr:col>
      <xdr:colOff>101600</xdr:colOff>
      <xdr:row>36</xdr:row>
      <xdr:rowOff>139586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91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124363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77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341890</xdr:rowOff>
    </xdr:from>
    <xdr:to>
      <xdr:col>29</xdr:col>
      <xdr:colOff>177800</xdr:colOff>
      <xdr:row>36</xdr:row>
      <xdr:rowOff>100590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952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313967</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2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340092</xdr:rowOff>
    </xdr:from>
    <xdr:to>
      <xdr:col>26</xdr:col>
      <xdr:colOff>101600</xdr:colOff>
      <xdr:row>36</xdr:row>
      <xdr:rowOff>98792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9504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83569</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0368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337662</xdr:rowOff>
    </xdr:from>
    <xdr:to>
      <xdr:col>22</xdr:col>
      <xdr:colOff>165100</xdr:colOff>
      <xdr:row>36</xdr:row>
      <xdr:rowOff>96362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9480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81139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034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7197</xdr:rowOff>
    </xdr:from>
    <xdr:to>
      <xdr:col>19</xdr:col>
      <xdr:colOff>38100</xdr:colOff>
      <xdr:row>36</xdr:row>
      <xdr:rowOff>108797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60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93574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046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36103</xdr:rowOff>
    </xdr:from>
    <xdr:to>
      <xdr:col>15</xdr:col>
      <xdr:colOff>101600</xdr:colOff>
      <xdr:row>36</xdr:row>
      <xdr:rowOff>137703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893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147880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758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群馬県高山村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3,260
3,167
64.18
3,539,444
3,292,405
173,091
2,108,781
1,630,675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110781</xdr:rowOff>
    </xdr:from>
    <xdr:to>
      <xdr:col>24</xdr:col>
      <xdr:colOff>63500</xdr:colOff>
      <xdr:row>37</xdr:row>
      <xdr:rowOff>131837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54431"/>
          <a:ext cx="838200" cy="2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131837</xdr:rowOff>
    </xdr:from>
    <xdr:to>
      <xdr:col>19</xdr:col>
      <xdr:colOff>177800</xdr:colOff>
      <xdr:row>37</xdr:row>
      <xdr:rowOff>150409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75487"/>
          <a:ext cx="889000" cy="1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150409</xdr:rowOff>
    </xdr:from>
    <xdr:to>
      <xdr:col>15</xdr:col>
      <xdr:colOff>50800</xdr:colOff>
      <xdr:row>37</xdr:row>
      <xdr:rowOff>171303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94059"/>
          <a:ext cx="889000" cy="20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171303</xdr:rowOff>
    </xdr:from>
    <xdr:to>
      <xdr:col>10</xdr:col>
      <xdr:colOff>114300</xdr:colOff>
      <xdr:row>38</xdr:row>
      <xdr:rowOff>19372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514953"/>
          <a:ext cx="889000" cy="19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82902</xdr:rowOff>
    </xdr:from>
    <xdr:to>
      <xdr:col>6</xdr:col>
      <xdr:colOff>38100</xdr:colOff>
      <xdr:row>38</xdr:row>
      <xdr:rowOff>13052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426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29579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201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59981</xdr:rowOff>
    </xdr:from>
    <xdr:to>
      <xdr:col>24</xdr:col>
      <xdr:colOff>114300</xdr:colOff>
      <xdr:row>37</xdr:row>
      <xdr:rowOff>161581</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40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38408</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82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81037</xdr:rowOff>
    </xdr:from>
    <xdr:to>
      <xdr:col>20</xdr:col>
      <xdr:colOff>38100</xdr:colOff>
      <xdr:row>38</xdr:row>
      <xdr:rowOff>11187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2315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17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99609</xdr:rowOff>
    </xdr:from>
    <xdr:to>
      <xdr:col>15</xdr:col>
      <xdr:colOff>101600</xdr:colOff>
      <xdr:row>38</xdr:row>
      <xdr:rowOff>29759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4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20886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35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120503</xdr:rowOff>
    </xdr:from>
    <xdr:to>
      <xdr:col>10</xdr:col>
      <xdr:colOff>165100</xdr:colOff>
      <xdr:row>38</xdr:row>
      <xdr:rowOff>50653</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41780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5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140022</xdr:rowOff>
    </xdr:from>
    <xdr:to>
      <xdr:col>6</xdr:col>
      <xdr:colOff>38100</xdr:colOff>
      <xdr:row>38</xdr:row>
      <xdr:rowOff>70172</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61299</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7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58056</xdr:rowOff>
    </xdr:from>
    <xdr:to>
      <xdr:col>24</xdr:col>
      <xdr:colOff>63500</xdr:colOff>
      <xdr:row>58</xdr:row>
      <xdr:rowOff>65140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10002156"/>
          <a:ext cx="838200" cy="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65140</xdr:rowOff>
    </xdr:from>
    <xdr:to>
      <xdr:col>19</xdr:col>
      <xdr:colOff>177800</xdr:colOff>
      <xdr:row>58</xdr:row>
      <xdr:rowOff>70952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10009240"/>
          <a:ext cx="889000" cy="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70952</xdr:rowOff>
    </xdr:from>
    <xdr:to>
      <xdr:col>15</xdr:col>
      <xdr:colOff>50800</xdr:colOff>
      <xdr:row>58</xdr:row>
      <xdr:rowOff>80663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10015052"/>
          <a:ext cx="889000" cy="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78873</xdr:rowOff>
    </xdr:from>
    <xdr:to>
      <xdr:col>10</xdr:col>
      <xdr:colOff>114300</xdr:colOff>
      <xdr:row>58</xdr:row>
      <xdr:rowOff>80663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10022973"/>
          <a:ext cx="8890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167687</xdr:rowOff>
    </xdr:from>
    <xdr:to>
      <xdr:col>6</xdr:col>
      <xdr:colOff>38100</xdr:colOff>
      <xdr:row>58</xdr:row>
      <xdr:rowOff>97837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4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114364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71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7256</xdr:rowOff>
    </xdr:from>
    <xdr:to>
      <xdr:col>24</xdr:col>
      <xdr:colOff>114300</xdr:colOff>
      <xdr:row>58</xdr:row>
      <xdr:rowOff>108856</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93633</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66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14340</xdr:rowOff>
    </xdr:from>
    <xdr:to>
      <xdr:col>20</xdr:col>
      <xdr:colOff>38100</xdr:colOff>
      <xdr:row>58</xdr:row>
      <xdr:rowOff>115940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107067</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51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20152</xdr:rowOff>
    </xdr:from>
    <xdr:to>
      <xdr:col>15</xdr:col>
      <xdr:colOff>101600</xdr:colOff>
      <xdr:row>58</xdr:row>
      <xdr:rowOff>121752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6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112879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5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29863</xdr:rowOff>
    </xdr:from>
    <xdr:to>
      <xdr:col>10</xdr:col>
      <xdr:colOff>165100</xdr:colOff>
      <xdr:row>58</xdr:row>
      <xdr:rowOff>131463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7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122590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66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28073</xdr:rowOff>
    </xdr:from>
    <xdr:to>
      <xdr:col>6</xdr:col>
      <xdr:colOff>38100</xdr:colOff>
      <xdr:row>58</xdr:row>
      <xdr:rowOff>129673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7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120800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64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128225</xdr:rowOff>
    </xdr:from>
    <xdr:to>
      <xdr:col>24</xdr:col>
      <xdr:colOff>63500</xdr:colOff>
      <xdr:row>78</xdr:row>
      <xdr:rowOff>157958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501325"/>
          <a:ext cx="838200" cy="2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128225</xdr:rowOff>
    </xdr:from>
    <xdr:to>
      <xdr:col>19</xdr:col>
      <xdr:colOff>177800</xdr:colOff>
      <xdr:row>78</xdr:row>
      <xdr:rowOff>162255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01325"/>
          <a:ext cx="889000" cy="3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162255</xdr:rowOff>
    </xdr:from>
    <xdr:to>
      <xdr:col>15</xdr:col>
      <xdr:colOff>50800</xdr:colOff>
      <xdr:row>78</xdr:row>
      <xdr:rowOff>163238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35355"/>
          <a:ext cx="889000" cy="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163238</xdr:rowOff>
    </xdr:from>
    <xdr:to>
      <xdr:col>10</xdr:col>
      <xdr:colOff>114300</xdr:colOff>
      <xdr:row>78</xdr:row>
      <xdr:rowOff>167726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36338"/>
          <a:ext cx="889000" cy="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61232</xdr:rowOff>
    </xdr:from>
    <xdr:to>
      <xdr:col>6</xdr:col>
      <xdr:colOff>38100</xdr:colOff>
      <xdr:row>78</xdr:row>
      <xdr:rowOff>162832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3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7909</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0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107158</xdr:rowOff>
    </xdr:from>
    <xdr:to>
      <xdr:col>24</xdr:col>
      <xdr:colOff>114300</xdr:colOff>
      <xdr:row>79</xdr:row>
      <xdr:rowOff>37308</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8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22085</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9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77425</xdr:rowOff>
    </xdr:from>
    <xdr:to>
      <xdr:col>20</xdr:col>
      <xdr:colOff>38100</xdr:colOff>
      <xdr:row>79</xdr:row>
      <xdr:rowOff>7575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5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170152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4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111455</xdr:rowOff>
    </xdr:from>
    <xdr:to>
      <xdr:col>15</xdr:col>
      <xdr:colOff>101600</xdr:colOff>
      <xdr:row>79</xdr:row>
      <xdr:rowOff>41605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8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32732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7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112438</xdr:rowOff>
    </xdr:from>
    <xdr:to>
      <xdr:col>10</xdr:col>
      <xdr:colOff>165100</xdr:colOff>
      <xdr:row>79</xdr:row>
      <xdr:rowOff>42588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8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33715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78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116926</xdr:rowOff>
    </xdr:from>
    <xdr:to>
      <xdr:col>6</xdr:col>
      <xdr:colOff>38100</xdr:colOff>
      <xdr:row>79</xdr:row>
      <xdr:rowOff>47076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9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38203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8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61854</xdr:rowOff>
    </xdr:from>
    <xdr:to>
      <xdr:col>24</xdr:col>
      <xdr:colOff>63500</xdr:colOff>
      <xdr:row>95</xdr:row>
      <xdr:rowOff>103848</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349604"/>
          <a:ext cx="838200" cy="4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103848</xdr:rowOff>
    </xdr:from>
    <xdr:to>
      <xdr:col>19</xdr:col>
      <xdr:colOff>177800</xdr:colOff>
      <xdr:row>95</xdr:row>
      <xdr:rowOff>165227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391598"/>
          <a:ext cx="889000" cy="6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25102</xdr:rowOff>
    </xdr:from>
    <xdr:to>
      <xdr:col>15</xdr:col>
      <xdr:colOff>50800</xdr:colOff>
      <xdr:row>95</xdr:row>
      <xdr:rowOff>165227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312852"/>
          <a:ext cx="889000" cy="14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25102</xdr:rowOff>
    </xdr:from>
    <xdr:to>
      <xdr:col>10</xdr:col>
      <xdr:colOff>114300</xdr:colOff>
      <xdr:row>96</xdr:row>
      <xdr:rowOff>61367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312852"/>
          <a:ext cx="889000" cy="20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164224</xdr:rowOff>
    </xdr:from>
    <xdr:to>
      <xdr:col>6</xdr:col>
      <xdr:colOff>38100</xdr:colOff>
      <xdr:row>96</xdr:row>
      <xdr:rowOff>94374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110901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22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11054</xdr:rowOff>
    </xdr:from>
    <xdr:to>
      <xdr:col>24</xdr:col>
      <xdr:colOff>114300</xdr:colOff>
      <xdr:row>95</xdr:row>
      <xdr:rowOff>112654</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29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160931</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27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53048</xdr:rowOff>
    </xdr:from>
    <xdr:to>
      <xdr:col>20</xdr:col>
      <xdr:colOff>38100</xdr:colOff>
      <xdr:row>95</xdr:row>
      <xdr:rowOff>154648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34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145775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43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114427</xdr:rowOff>
    </xdr:from>
    <xdr:to>
      <xdr:col>15</xdr:col>
      <xdr:colOff>101600</xdr:colOff>
      <xdr:row>96</xdr:row>
      <xdr:rowOff>44577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40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35704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49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145752</xdr:rowOff>
    </xdr:from>
    <xdr:to>
      <xdr:col>10</xdr:col>
      <xdr:colOff>165100</xdr:colOff>
      <xdr:row>95</xdr:row>
      <xdr:rowOff>75902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26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67029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354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10567</xdr:rowOff>
    </xdr:from>
    <xdr:to>
      <xdr:col>6</xdr:col>
      <xdr:colOff>38100</xdr:colOff>
      <xdr:row>96</xdr:row>
      <xdr:rowOff>112167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46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103294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56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62490</xdr:rowOff>
    </xdr:from>
    <xdr:to>
      <xdr:col>55</xdr:col>
      <xdr:colOff>0</xdr:colOff>
      <xdr:row>38</xdr:row>
      <xdr:rowOff>114305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577590"/>
          <a:ext cx="838200" cy="5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114305</xdr:rowOff>
    </xdr:from>
    <xdr:to>
      <xdr:col>50</xdr:col>
      <xdr:colOff>114300</xdr:colOff>
      <xdr:row>38</xdr:row>
      <xdr:rowOff>117846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629405"/>
          <a:ext cx="889000" cy="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66339</xdr:rowOff>
    </xdr:from>
    <xdr:to>
      <xdr:col>45</xdr:col>
      <xdr:colOff>177800</xdr:colOff>
      <xdr:row>38</xdr:row>
      <xdr:rowOff>117846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581439"/>
          <a:ext cx="889000" cy="5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37898</xdr:rowOff>
    </xdr:from>
    <xdr:to>
      <xdr:col>41</xdr:col>
      <xdr:colOff>50800</xdr:colOff>
      <xdr:row>38</xdr:row>
      <xdr:rowOff>66339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552998"/>
          <a:ext cx="889000" cy="2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78998</xdr:rowOff>
    </xdr:from>
    <xdr:to>
      <xdr:col>36</xdr:col>
      <xdr:colOff>165100</xdr:colOff>
      <xdr:row>38</xdr:row>
      <xdr:rowOff>9148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25675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9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11690</xdr:rowOff>
    </xdr:from>
    <xdr:to>
      <xdr:col>55</xdr:col>
      <xdr:colOff>50800</xdr:colOff>
      <xdr:row>38</xdr:row>
      <xdr:rowOff>113290</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52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98067</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41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63505</xdr:rowOff>
    </xdr:from>
    <xdr:to>
      <xdr:col>50</xdr:col>
      <xdr:colOff>165100</xdr:colOff>
      <xdr:row>38</xdr:row>
      <xdr:rowOff>165105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7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156232</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71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67046</xdr:rowOff>
    </xdr:from>
    <xdr:to>
      <xdr:col>46</xdr:col>
      <xdr:colOff>38100</xdr:colOff>
      <xdr:row>38</xdr:row>
      <xdr:rowOff>168646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8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159773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74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15539</xdr:rowOff>
    </xdr:from>
    <xdr:to>
      <xdr:col>41</xdr:col>
      <xdr:colOff>101600</xdr:colOff>
      <xdr:row>38</xdr:row>
      <xdr:rowOff>117139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108266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23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158548</xdr:rowOff>
    </xdr:from>
    <xdr:to>
      <xdr:col>36</xdr:col>
      <xdr:colOff>165100</xdr:colOff>
      <xdr:row>38</xdr:row>
      <xdr:rowOff>88698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50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79825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94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50971</xdr:rowOff>
    </xdr:from>
    <xdr:to>
      <xdr:col>55</xdr:col>
      <xdr:colOff>0</xdr:colOff>
      <xdr:row>59</xdr:row>
      <xdr:rowOff>68756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66521"/>
          <a:ext cx="838200" cy="1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57676</xdr:rowOff>
    </xdr:from>
    <xdr:to>
      <xdr:col>50</xdr:col>
      <xdr:colOff>114300</xdr:colOff>
      <xdr:row>59</xdr:row>
      <xdr:rowOff>68756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173226"/>
          <a:ext cx="889000" cy="1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26149</xdr:rowOff>
    </xdr:from>
    <xdr:to>
      <xdr:col>45</xdr:col>
      <xdr:colOff>177800</xdr:colOff>
      <xdr:row>59</xdr:row>
      <xdr:rowOff>57676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41699"/>
          <a:ext cx="889000" cy="3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10909</xdr:rowOff>
    </xdr:from>
    <xdr:to>
      <xdr:col>41</xdr:col>
      <xdr:colOff>50800</xdr:colOff>
      <xdr:row>59</xdr:row>
      <xdr:rowOff>26149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126459"/>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133440</xdr:rowOff>
    </xdr:from>
    <xdr:to>
      <xdr:col>36</xdr:col>
      <xdr:colOff>165100</xdr:colOff>
      <xdr:row>59</xdr:row>
      <xdr:rowOff>63590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54717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70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171</xdr:rowOff>
    </xdr:from>
    <xdr:to>
      <xdr:col>55</xdr:col>
      <xdr:colOff>50800</xdr:colOff>
      <xdr:row>59</xdr:row>
      <xdr:rowOff>101771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1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17956</xdr:rowOff>
    </xdr:from>
    <xdr:to>
      <xdr:col>50</xdr:col>
      <xdr:colOff>165100</xdr:colOff>
      <xdr:row>59</xdr:row>
      <xdr:rowOff>119556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3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110683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22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6876</xdr:rowOff>
    </xdr:from>
    <xdr:to>
      <xdr:col>46</xdr:col>
      <xdr:colOff>38100</xdr:colOff>
      <xdr:row>59</xdr:row>
      <xdr:rowOff>108476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2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99603</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215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146799</xdr:rowOff>
    </xdr:from>
    <xdr:to>
      <xdr:col>41</xdr:col>
      <xdr:colOff>101600</xdr:colOff>
      <xdr:row>59</xdr:row>
      <xdr:rowOff>76949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9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68076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83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131559</xdr:rowOff>
    </xdr:from>
    <xdr:to>
      <xdr:col>36</xdr:col>
      <xdr:colOff>165100</xdr:colOff>
      <xdr:row>59</xdr:row>
      <xdr:rowOff>61709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75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78236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850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27516</xdr:rowOff>
    </xdr:from>
    <xdr:to>
      <xdr:col>55</xdr:col>
      <xdr:colOff>0</xdr:colOff>
      <xdr:row>79</xdr:row>
      <xdr:rowOff>28753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72066"/>
          <a:ext cx="838200" cy="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165540</xdr:rowOff>
    </xdr:from>
    <xdr:to>
      <xdr:col>50</xdr:col>
      <xdr:colOff>114300</xdr:colOff>
      <xdr:row>79</xdr:row>
      <xdr:rowOff>28753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38640"/>
          <a:ext cx="889000" cy="3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169669</xdr:rowOff>
    </xdr:from>
    <xdr:to>
      <xdr:col>45</xdr:col>
      <xdr:colOff>177800</xdr:colOff>
      <xdr:row>78</xdr:row>
      <xdr:rowOff>165540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71319"/>
          <a:ext cx="889000" cy="167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169669</xdr:rowOff>
    </xdr:from>
    <xdr:to>
      <xdr:col>41</xdr:col>
      <xdr:colOff>50800</xdr:colOff>
      <xdr:row>78</xdr:row>
      <xdr:rowOff>106412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71319"/>
          <a:ext cx="889000" cy="10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68518</xdr:rowOff>
    </xdr:from>
    <xdr:to>
      <xdr:col>36</xdr:col>
      <xdr:colOff>165100</xdr:colOff>
      <xdr:row>78</xdr:row>
      <xdr:rowOff>170118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161245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3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148166</xdr:rowOff>
    </xdr:from>
    <xdr:to>
      <xdr:col>55</xdr:col>
      <xdr:colOff>50800</xdr:colOff>
      <xdr:row>79</xdr:row>
      <xdr:rowOff>78316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2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63093</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3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149403</xdr:rowOff>
    </xdr:from>
    <xdr:to>
      <xdr:col>50</xdr:col>
      <xdr:colOff>165100</xdr:colOff>
      <xdr:row>79</xdr:row>
      <xdr:rowOff>79553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2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70680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15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114740</xdr:rowOff>
    </xdr:from>
    <xdr:to>
      <xdr:col>46</xdr:col>
      <xdr:colOff>38100</xdr:colOff>
      <xdr:row>79</xdr:row>
      <xdr:rowOff>44890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36017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8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118869</xdr:rowOff>
    </xdr:from>
    <xdr:to>
      <xdr:col>41</xdr:col>
      <xdr:colOff>101600</xdr:colOff>
      <xdr:row>78</xdr:row>
      <xdr:rowOff>49019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2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65546</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095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55612</xdr:rowOff>
    </xdr:from>
    <xdr:to>
      <xdr:col>36</xdr:col>
      <xdr:colOff>165100</xdr:colOff>
      <xdr:row>78</xdr:row>
      <xdr:rowOff>157212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2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2289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20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116808</xdr:rowOff>
    </xdr:from>
    <xdr:to>
      <xdr:col>55</xdr:col>
      <xdr:colOff>0</xdr:colOff>
      <xdr:row>98</xdr:row>
      <xdr:rowOff>118385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918908"/>
          <a:ext cx="838200" cy="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103133</xdr:rowOff>
    </xdr:from>
    <xdr:to>
      <xdr:col>50</xdr:col>
      <xdr:colOff>114300</xdr:colOff>
      <xdr:row>98</xdr:row>
      <xdr:rowOff>116808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905233"/>
          <a:ext cx="889000" cy="1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103133</xdr:rowOff>
    </xdr:from>
    <xdr:to>
      <xdr:col>45</xdr:col>
      <xdr:colOff>177800</xdr:colOff>
      <xdr:row>98</xdr:row>
      <xdr:rowOff>120473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905233"/>
          <a:ext cx="889000" cy="1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61810</xdr:rowOff>
    </xdr:from>
    <xdr:to>
      <xdr:col>41</xdr:col>
      <xdr:colOff>50800</xdr:colOff>
      <xdr:row>98</xdr:row>
      <xdr:rowOff>120473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63910"/>
          <a:ext cx="889000" cy="58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16139</xdr:rowOff>
    </xdr:from>
    <xdr:to>
      <xdr:col>36</xdr:col>
      <xdr:colOff>165100</xdr:colOff>
      <xdr:row>98</xdr:row>
      <xdr:rowOff>117739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1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108866</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910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67585</xdr:rowOff>
    </xdr:from>
    <xdr:to>
      <xdr:col>55</xdr:col>
      <xdr:colOff>50800</xdr:colOff>
      <xdr:row>98</xdr:row>
      <xdr:rowOff>169185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6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66008</xdr:rowOff>
    </xdr:from>
    <xdr:to>
      <xdr:col>50</xdr:col>
      <xdr:colOff>165100</xdr:colOff>
      <xdr:row>98</xdr:row>
      <xdr:rowOff>167608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6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158735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6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52333</xdr:rowOff>
    </xdr:from>
    <xdr:to>
      <xdr:col>46</xdr:col>
      <xdr:colOff>38100</xdr:colOff>
      <xdr:row>98</xdr:row>
      <xdr:rowOff>153933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5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145060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4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69673</xdr:rowOff>
    </xdr:from>
    <xdr:to>
      <xdr:col>41</xdr:col>
      <xdr:colOff>101600</xdr:colOff>
      <xdr:row>98</xdr:row>
      <xdr:rowOff>171273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7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162400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64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11010</xdr:rowOff>
    </xdr:from>
    <xdr:to>
      <xdr:col>36</xdr:col>
      <xdr:colOff>165100</xdr:colOff>
      <xdr:row>98</xdr:row>
      <xdr:rowOff>112610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129137</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588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161227</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76327"/>
          <a:ext cx="889000" cy="5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110427</xdr:rowOff>
    </xdr:from>
    <xdr:to>
      <xdr:col>67</xdr:col>
      <xdr:colOff>101600</xdr:colOff>
      <xdr:row>39</xdr:row>
      <xdr:rowOff>40577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2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31704</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7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86872</xdr:rowOff>
    </xdr:from>
    <xdr:to>
      <xdr:col>85</xdr:col>
      <xdr:colOff>127000</xdr:colOff>
      <xdr:row>78</xdr:row>
      <xdr:rowOff>88753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459972"/>
          <a:ext cx="838200" cy="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86872</xdr:rowOff>
    </xdr:from>
    <xdr:to>
      <xdr:col>81</xdr:col>
      <xdr:colOff>50800</xdr:colOff>
      <xdr:row>78</xdr:row>
      <xdr:rowOff>89799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459972"/>
          <a:ext cx="889000" cy="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89799</xdr:rowOff>
    </xdr:from>
    <xdr:to>
      <xdr:col>76</xdr:col>
      <xdr:colOff>114300</xdr:colOff>
      <xdr:row>78</xdr:row>
      <xdr:rowOff>98578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462899"/>
          <a:ext cx="889000" cy="8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98578</xdr:rowOff>
    </xdr:from>
    <xdr:to>
      <xdr:col>71</xdr:col>
      <xdr:colOff>177800</xdr:colOff>
      <xdr:row>78</xdr:row>
      <xdr:rowOff>116656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71678"/>
          <a:ext cx="889000" cy="1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102062</xdr:rowOff>
    </xdr:from>
    <xdr:to>
      <xdr:col>67</xdr:col>
      <xdr:colOff>101600</xdr:colOff>
      <xdr:row>78</xdr:row>
      <xdr:rowOff>32212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3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48739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7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37953</xdr:rowOff>
    </xdr:from>
    <xdr:to>
      <xdr:col>85</xdr:col>
      <xdr:colOff>177800</xdr:colOff>
      <xdr:row>78</xdr:row>
      <xdr:rowOff>139553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41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16380</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8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36072</xdr:rowOff>
    </xdr:from>
    <xdr:to>
      <xdr:col>81</xdr:col>
      <xdr:colOff>101600</xdr:colOff>
      <xdr:row>78</xdr:row>
      <xdr:rowOff>137672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40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128799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50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38999</xdr:rowOff>
    </xdr:from>
    <xdr:to>
      <xdr:col>76</xdr:col>
      <xdr:colOff>165100</xdr:colOff>
      <xdr:row>78</xdr:row>
      <xdr:rowOff>140599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41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131726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50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47778</xdr:rowOff>
    </xdr:from>
    <xdr:to>
      <xdr:col>72</xdr:col>
      <xdr:colOff>38100</xdr:colOff>
      <xdr:row>78</xdr:row>
      <xdr:rowOff>149378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420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140505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513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65856</xdr:rowOff>
    </xdr:from>
    <xdr:to>
      <xdr:col>67</xdr:col>
      <xdr:colOff>101600</xdr:colOff>
      <xdr:row>78</xdr:row>
      <xdr:rowOff>167456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43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158583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531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100003</xdr:rowOff>
    </xdr:from>
    <xdr:to>
      <xdr:col>85</xdr:col>
      <xdr:colOff>127000</xdr:colOff>
      <xdr:row>98</xdr:row>
      <xdr:rowOff>109838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902103"/>
          <a:ext cx="838200" cy="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79453</xdr:rowOff>
    </xdr:from>
    <xdr:to>
      <xdr:col>81</xdr:col>
      <xdr:colOff>50800</xdr:colOff>
      <xdr:row>98</xdr:row>
      <xdr:rowOff>109838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81553"/>
          <a:ext cx="889000" cy="3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79453</xdr:rowOff>
    </xdr:from>
    <xdr:to>
      <xdr:col>76</xdr:col>
      <xdr:colOff>114300</xdr:colOff>
      <xdr:row>98</xdr:row>
      <xdr:rowOff>105606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81553"/>
          <a:ext cx="889000" cy="2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105606</xdr:rowOff>
    </xdr:from>
    <xdr:to>
      <xdr:col>71</xdr:col>
      <xdr:colOff>177800</xdr:colOff>
      <xdr:row>98</xdr:row>
      <xdr:rowOff>124589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07706"/>
          <a:ext cx="889000" cy="1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154206</xdr:rowOff>
    </xdr:from>
    <xdr:to>
      <xdr:col>67</xdr:col>
      <xdr:colOff>101600</xdr:colOff>
      <xdr:row>98</xdr:row>
      <xdr:rowOff>84356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8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100883</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14795" y="165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49203</xdr:rowOff>
    </xdr:from>
    <xdr:to>
      <xdr:col>85</xdr:col>
      <xdr:colOff>177800</xdr:colOff>
      <xdr:row>98</xdr:row>
      <xdr:rowOff>150803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5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135580</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59038</xdr:rowOff>
    </xdr:from>
    <xdr:to>
      <xdr:col>81</xdr:col>
      <xdr:colOff>101600</xdr:colOff>
      <xdr:row>98</xdr:row>
      <xdr:rowOff>160638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6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151765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5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28653</xdr:rowOff>
    </xdr:from>
    <xdr:to>
      <xdr:col>76</xdr:col>
      <xdr:colOff>165100</xdr:colOff>
      <xdr:row>98</xdr:row>
      <xdr:rowOff>130253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3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121380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2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54806</xdr:rowOff>
    </xdr:from>
    <xdr:to>
      <xdr:col>72</xdr:col>
      <xdr:colOff>38100</xdr:colOff>
      <xdr:row>98</xdr:row>
      <xdr:rowOff>156406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5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147533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4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73789</xdr:rowOff>
    </xdr:from>
    <xdr:to>
      <xdr:col>67</xdr:col>
      <xdr:colOff>101600</xdr:colOff>
      <xdr:row>99</xdr:row>
      <xdr:rowOff>3939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7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166516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68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80396</xdr:rowOff>
    </xdr:from>
    <xdr:to>
      <xdr:col>98</xdr:col>
      <xdr:colOff>38100</xdr:colOff>
      <xdr:row>39</xdr:row>
      <xdr:rowOff>10546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9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27073</xdr:rowOff>
    </xdr:from>
    <xdr:ext cx="378565"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7017" y="6370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79201</xdr:rowOff>
    </xdr:from>
    <xdr:to>
      <xdr:col>98</xdr:col>
      <xdr:colOff>38100</xdr:colOff>
      <xdr:row>59</xdr:row>
      <xdr:rowOff>9351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25878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9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25727</xdr:rowOff>
    </xdr:from>
    <xdr:to>
      <xdr:col>116</xdr:col>
      <xdr:colOff>63500</xdr:colOff>
      <xdr:row>77</xdr:row>
      <xdr:rowOff>147740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227377"/>
          <a:ext cx="838200" cy="12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168542</xdr:rowOff>
    </xdr:from>
    <xdr:to>
      <xdr:col>111</xdr:col>
      <xdr:colOff>177800</xdr:colOff>
      <xdr:row>77</xdr:row>
      <xdr:rowOff>25727</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3198742"/>
          <a:ext cx="889000" cy="2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168542</xdr:rowOff>
    </xdr:from>
    <xdr:to>
      <xdr:col>107</xdr:col>
      <xdr:colOff>50800</xdr:colOff>
      <xdr:row>77</xdr:row>
      <xdr:rowOff>5390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198742"/>
          <a:ext cx="889000" cy="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4625</xdr:rowOff>
    </xdr:from>
    <xdr:to>
      <xdr:col>102</xdr:col>
      <xdr:colOff>114300</xdr:colOff>
      <xdr:row>77</xdr:row>
      <xdr:rowOff>5390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206275"/>
          <a:ext cx="889000" cy="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90081</xdr:rowOff>
    </xdr:from>
    <xdr:to>
      <xdr:col>98</xdr:col>
      <xdr:colOff>38100</xdr:colOff>
      <xdr:row>77</xdr:row>
      <xdr:rowOff>20231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2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36758</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95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96940</xdr:rowOff>
    </xdr:from>
    <xdr:to>
      <xdr:col>116</xdr:col>
      <xdr:colOff>114300</xdr:colOff>
      <xdr:row>78</xdr:row>
      <xdr:rowOff>27090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11867</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21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146377</xdr:rowOff>
    </xdr:from>
    <xdr:to>
      <xdr:col>112</xdr:col>
      <xdr:colOff>38100</xdr:colOff>
      <xdr:row>77</xdr:row>
      <xdr:rowOff>76527</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17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67654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26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117742</xdr:rowOff>
    </xdr:from>
    <xdr:to>
      <xdr:col>107</xdr:col>
      <xdr:colOff>101600</xdr:colOff>
      <xdr:row>77</xdr:row>
      <xdr:rowOff>47892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14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77</xdr:row>
      <xdr:rowOff>39019</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3240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126040</xdr:rowOff>
    </xdr:from>
    <xdr:to>
      <xdr:col>102</xdr:col>
      <xdr:colOff>165100</xdr:colOff>
      <xdr:row>77</xdr:row>
      <xdr:rowOff>56190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1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47317</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324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125275</xdr:rowOff>
    </xdr:from>
    <xdr:to>
      <xdr:col>98</xdr:col>
      <xdr:colOff>38100</xdr:colOff>
      <xdr:row>77</xdr:row>
      <xdr:rowOff>55425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15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46552</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3248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歳出決算総額は、住民一人当たり</a:t>
          </a:r>
          <a:r>
            <a:rPr kumimoji="1" lang="en-US" altLang="ja-JP" sz="1100">
              <a:solidFill>
                <a:sysClr val="windowText" lastClr="000000"/>
              </a:solidFill>
              <a:effectLst/>
              <a:latin typeface="+mn-lt"/>
              <a:ea typeface="+mn-ea"/>
              <a:cs typeface="+mn-cs"/>
            </a:rPr>
            <a:t>1,009,940</a:t>
          </a:r>
          <a:r>
            <a:rPr kumimoji="1" lang="ja-JP" altLang="ja-JP" sz="1100">
              <a:solidFill>
                <a:sysClr val="windowText" lastClr="000000"/>
              </a:solidFill>
              <a:effectLst/>
              <a:latin typeface="+mn-lt"/>
              <a:ea typeface="+mn-ea"/>
              <a:cs typeface="+mn-cs"/>
            </a:rPr>
            <a:t>円で前年度比</a:t>
          </a:r>
          <a:r>
            <a:rPr kumimoji="1" lang="en-US" altLang="ja-JP" sz="1100">
              <a:solidFill>
                <a:sysClr val="windowText" lastClr="000000"/>
              </a:solidFill>
              <a:effectLst/>
              <a:latin typeface="+mn-lt"/>
              <a:ea typeface="+mn-ea"/>
              <a:cs typeface="+mn-cs"/>
            </a:rPr>
            <a:t>109,584</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、特に普通建設事業費は</a:t>
          </a:r>
          <a:r>
            <a:rPr kumimoji="1" lang="en-US" altLang="ja-JP" sz="1100">
              <a:solidFill>
                <a:sysClr val="windowText" lastClr="000000"/>
              </a:solidFill>
              <a:effectLst/>
              <a:latin typeface="+mn-lt"/>
              <a:ea typeface="+mn-ea"/>
              <a:cs typeface="+mn-cs"/>
            </a:rPr>
            <a:t>54,459</a:t>
          </a:r>
          <a:r>
            <a:rPr kumimoji="1" lang="ja-JP" altLang="ja-JP" sz="1100">
              <a:solidFill>
                <a:sysClr val="windowText" lastClr="000000"/>
              </a:solidFill>
              <a:effectLst/>
              <a:latin typeface="+mn-lt"/>
              <a:ea typeface="+mn-ea"/>
              <a:cs typeface="+mn-cs"/>
            </a:rPr>
            <a:t>円で</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となった。類似団体平均との比較では全体が低い金額となっている。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人件費は、住民一人当たり</a:t>
          </a:r>
          <a:r>
            <a:rPr kumimoji="1" lang="en-US" altLang="ja-JP" sz="1100">
              <a:solidFill>
                <a:sysClr val="windowText" lastClr="000000"/>
              </a:solidFill>
              <a:effectLst/>
              <a:latin typeface="+mn-lt"/>
              <a:ea typeface="+mn-ea"/>
              <a:cs typeface="+mn-cs"/>
            </a:rPr>
            <a:t>217,771</a:t>
          </a:r>
          <a:r>
            <a:rPr kumimoji="1" lang="ja-JP" altLang="ja-JP" sz="1100">
              <a:solidFill>
                <a:sysClr val="windowText" lastClr="000000"/>
              </a:solidFill>
              <a:effectLst/>
              <a:latin typeface="+mn-lt"/>
              <a:ea typeface="+mn-ea"/>
              <a:cs typeface="+mn-cs"/>
            </a:rPr>
            <a:t>円で前年度比</a:t>
          </a:r>
          <a:r>
            <a:rPr kumimoji="1" lang="en-US" altLang="ja-JP" sz="1100">
              <a:solidFill>
                <a:sysClr val="windowText" lastClr="000000"/>
              </a:solidFill>
              <a:effectLst/>
              <a:latin typeface="+mn-lt"/>
              <a:ea typeface="+mn-ea"/>
              <a:cs typeface="+mn-cs"/>
            </a:rPr>
            <a:t>16,580</a:t>
          </a:r>
          <a:r>
            <a:rPr kumimoji="1" lang="ja-JP" altLang="ja-JP" sz="1100">
              <a:solidFill>
                <a:sysClr val="windowText" lastClr="000000"/>
              </a:solidFill>
              <a:effectLst/>
              <a:latin typeface="+mn-lt"/>
              <a:ea typeface="+mn-ea"/>
              <a:cs typeface="+mn-cs"/>
            </a:rPr>
            <a:t>円の増加となったが、類似団体平均との比較では</a:t>
          </a:r>
          <a:r>
            <a:rPr kumimoji="1" lang="en-US" altLang="ja-JP" sz="1100">
              <a:solidFill>
                <a:sysClr val="windowText" lastClr="000000"/>
              </a:solidFill>
              <a:effectLst/>
              <a:latin typeface="+mn-lt"/>
              <a:ea typeface="+mn-ea"/>
              <a:cs typeface="+mn-cs"/>
            </a:rPr>
            <a:t>71,787</a:t>
          </a:r>
          <a:r>
            <a:rPr kumimoji="1" lang="ja-JP" altLang="ja-JP" sz="1100">
              <a:solidFill>
                <a:sysClr val="windowText" lastClr="000000"/>
              </a:solidFill>
              <a:effectLst/>
              <a:latin typeface="+mn-lt"/>
              <a:ea typeface="+mn-ea"/>
              <a:cs typeface="+mn-cs"/>
            </a:rPr>
            <a:t>円下回っている。主に一般職員の増員</a:t>
          </a:r>
          <a:r>
            <a:rPr kumimoji="1" lang="ja-JP" altLang="en-US" sz="1100">
              <a:solidFill>
                <a:sysClr val="windowText" lastClr="000000"/>
              </a:solidFill>
              <a:effectLst/>
              <a:latin typeface="+mn-lt"/>
              <a:ea typeface="+mn-ea"/>
              <a:cs typeface="+mn-cs"/>
            </a:rPr>
            <a:t>や物価高騰による人件費が増額と</a:t>
          </a:r>
          <a:r>
            <a:rPr kumimoji="1" lang="ja-JP" altLang="ja-JP" sz="1100">
              <a:solidFill>
                <a:sysClr val="windowText" lastClr="000000"/>
              </a:solidFill>
              <a:effectLst/>
              <a:latin typeface="+mn-lt"/>
              <a:ea typeface="+mn-ea"/>
              <a:cs typeface="+mn-cs"/>
            </a:rPr>
            <a:t>なったためであ</a:t>
          </a:r>
          <a:r>
            <a:rPr kumimoji="1" lang="ja-JP" altLang="en-US" sz="1100">
              <a:solidFill>
                <a:sysClr val="windowText" lastClr="000000"/>
              </a:solidFill>
              <a:effectLst/>
              <a:latin typeface="+mn-lt"/>
              <a:ea typeface="+mn-ea"/>
              <a:cs typeface="+mn-cs"/>
            </a:rPr>
            <a:t>る。</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　補助費等は、住民一人当たり</a:t>
          </a:r>
          <a:r>
            <a:rPr kumimoji="1" lang="en-US" altLang="ja-JP" sz="1100">
              <a:solidFill>
                <a:sysClr val="windowText" lastClr="000000"/>
              </a:solidFill>
              <a:effectLst/>
              <a:latin typeface="+mn-lt"/>
              <a:ea typeface="+mn-ea"/>
              <a:cs typeface="+mn-cs"/>
            </a:rPr>
            <a:t>190,928</a:t>
          </a:r>
          <a:r>
            <a:rPr kumimoji="1" lang="ja-JP" altLang="ja-JP" sz="1100">
              <a:solidFill>
                <a:sysClr val="windowText" lastClr="000000"/>
              </a:solidFill>
              <a:effectLst/>
              <a:latin typeface="+mn-lt"/>
              <a:ea typeface="+mn-ea"/>
              <a:cs typeface="+mn-cs"/>
            </a:rPr>
            <a:t>円で前年度比</a:t>
          </a:r>
          <a:r>
            <a:rPr kumimoji="1" lang="en-US" altLang="ja-JP" sz="1100">
              <a:solidFill>
                <a:sysClr val="windowText" lastClr="000000"/>
              </a:solidFill>
              <a:effectLst/>
              <a:latin typeface="+mn-lt"/>
              <a:ea typeface="+mn-ea"/>
              <a:cs typeface="+mn-cs"/>
            </a:rPr>
            <a:t>47,599</a:t>
          </a:r>
          <a:r>
            <a:rPr kumimoji="1" lang="ja-JP" altLang="ja-JP" sz="1100">
              <a:solidFill>
                <a:sysClr val="windowText" lastClr="000000"/>
              </a:solidFill>
              <a:effectLst/>
              <a:latin typeface="+mn-lt"/>
              <a:ea typeface="+mn-ea"/>
              <a:cs typeface="+mn-cs"/>
            </a:rPr>
            <a:t>円の増額となった。類似団体平均との比較では</a:t>
          </a:r>
          <a:r>
            <a:rPr kumimoji="1" lang="en-US" altLang="ja-JP" sz="1100">
              <a:solidFill>
                <a:sysClr val="windowText" lastClr="000000"/>
              </a:solidFill>
              <a:effectLst/>
              <a:latin typeface="+mn-lt"/>
              <a:ea typeface="+mn-ea"/>
              <a:cs typeface="+mn-cs"/>
            </a:rPr>
            <a:t>99,626</a:t>
          </a:r>
          <a:r>
            <a:rPr kumimoji="1" lang="ja-JP" altLang="ja-JP" sz="1100">
              <a:solidFill>
                <a:sysClr val="windowText" lastClr="000000"/>
              </a:solidFill>
              <a:effectLst/>
              <a:latin typeface="+mn-lt"/>
              <a:ea typeface="+mn-ea"/>
              <a:cs typeface="+mn-cs"/>
            </a:rPr>
            <a:t>円下回っている。前年度</a:t>
          </a:r>
          <a:r>
            <a:rPr kumimoji="1" lang="ja-JP" altLang="en-US" sz="1100">
              <a:solidFill>
                <a:sysClr val="windowText" lastClr="000000"/>
              </a:solidFill>
              <a:effectLst/>
              <a:latin typeface="+mn-lt"/>
              <a:ea typeface="+mn-ea"/>
              <a:cs typeface="+mn-cs"/>
            </a:rPr>
            <a:t>より吾妻広域圏の消防費負担金の増額や、公営企業会計への繰出金から補助金等に変更</a:t>
          </a:r>
          <a:r>
            <a:rPr kumimoji="1" lang="ja-JP" altLang="ja-JP" sz="1100">
              <a:solidFill>
                <a:sysClr val="windowText" lastClr="000000"/>
              </a:solidFill>
              <a:effectLst/>
              <a:latin typeface="+mn-lt"/>
              <a:ea typeface="+mn-ea"/>
              <a:cs typeface="+mn-cs"/>
            </a:rPr>
            <a:t>となったためである。　</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普通建設事業費は、住民一人当たり</a:t>
          </a:r>
          <a:r>
            <a:rPr kumimoji="1" lang="en-US" altLang="ja-JP" sz="1100">
              <a:solidFill>
                <a:sysClr val="windowText" lastClr="000000"/>
              </a:solidFill>
              <a:effectLst/>
              <a:latin typeface="+mn-lt"/>
              <a:ea typeface="+mn-ea"/>
              <a:cs typeface="+mn-cs"/>
            </a:rPr>
            <a:t>146,697</a:t>
          </a:r>
          <a:r>
            <a:rPr kumimoji="1" lang="ja-JP" altLang="ja-JP" sz="1100">
              <a:solidFill>
                <a:sysClr val="windowText" lastClr="000000"/>
              </a:solidFill>
              <a:effectLst/>
              <a:latin typeface="+mn-lt"/>
              <a:ea typeface="+mn-ea"/>
              <a:cs typeface="+mn-cs"/>
            </a:rPr>
            <a:t>円で前年度比</a:t>
          </a:r>
          <a:r>
            <a:rPr kumimoji="1" lang="en-US" altLang="ja-JP" sz="1100">
              <a:solidFill>
                <a:sysClr val="windowText" lastClr="000000"/>
              </a:solidFill>
              <a:effectLst/>
              <a:latin typeface="+mn-lt"/>
              <a:ea typeface="+mn-ea"/>
              <a:cs typeface="+mn-cs"/>
            </a:rPr>
            <a:t>54,459</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となり、類似団体平均との比較で</a:t>
          </a:r>
          <a:r>
            <a:rPr kumimoji="1" lang="ja-JP" altLang="en-US" sz="1100">
              <a:solidFill>
                <a:sysClr val="windowText" lastClr="000000"/>
              </a:solidFill>
              <a:effectLst/>
              <a:latin typeface="+mn-lt"/>
              <a:ea typeface="+mn-ea"/>
              <a:cs typeface="+mn-cs"/>
            </a:rPr>
            <a:t>は</a:t>
          </a:r>
          <a:r>
            <a:rPr kumimoji="1" lang="en-US" altLang="ja-JP" sz="1100">
              <a:solidFill>
                <a:sysClr val="windowText" lastClr="000000"/>
              </a:solidFill>
              <a:effectLst/>
              <a:latin typeface="+mn-lt"/>
              <a:ea typeface="+mn-ea"/>
              <a:cs typeface="+mn-cs"/>
            </a:rPr>
            <a:t>178,779</a:t>
          </a:r>
          <a:r>
            <a:rPr kumimoji="1" lang="ja-JP" altLang="ja-JP" sz="1100">
              <a:solidFill>
                <a:sysClr val="windowText" lastClr="000000"/>
              </a:solidFill>
              <a:effectLst/>
              <a:latin typeface="+mn-lt"/>
              <a:ea typeface="+mn-ea"/>
              <a:cs typeface="+mn-cs"/>
            </a:rPr>
            <a:t>円下回っている。</a:t>
          </a:r>
          <a:r>
            <a:rPr kumimoji="1" lang="ja-JP" altLang="en-US" sz="1100">
              <a:solidFill>
                <a:sysClr val="windowText" lastClr="000000"/>
              </a:solidFill>
              <a:effectLst/>
              <a:latin typeface="+mn-lt"/>
              <a:ea typeface="+mn-ea"/>
              <a:cs typeface="+mn-cs"/>
            </a:rPr>
            <a:t>主に埋蔵文化財発掘調査事業</a:t>
          </a:r>
          <a:r>
            <a:rPr kumimoji="1" lang="ja-JP" altLang="ja-JP" sz="1100">
              <a:solidFill>
                <a:sysClr val="windowText" lastClr="000000"/>
              </a:solidFill>
              <a:effectLst/>
              <a:latin typeface="+mn-lt"/>
              <a:ea typeface="+mn-ea"/>
              <a:cs typeface="+mn-cs"/>
            </a:rPr>
            <a:t>により大幅</a:t>
          </a:r>
          <a:r>
            <a:rPr kumimoji="1" lang="ja-JP" altLang="en-US" sz="1100">
              <a:solidFill>
                <a:sysClr val="windowText" lastClr="000000"/>
              </a:solidFill>
              <a:effectLst/>
              <a:latin typeface="+mn-lt"/>
              <a:ea typeface="+mn-ea"/>
              <a:cs typeface="+mn-cs"/>
            </a:rPr>
            <a:t>な増額</a:t>
          </a:r>
          <a:r>
            <a:rPr kumimoji="1" lang="ja-JP" altLang="ja-JP" sz="1100">
              <a:solidFill>
                <a:sysClr val="windowText" lastClr="000000"/>
              </a:solidFill>
              <a:effectLst/>
              <a:latin typeface="+mn-lt"/>
              <a:ea typeface="+mn-ea"/>
              <a:cs typeface="+mn-cs"/>
            </a:rPr>
            <a:t>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公債費は、住民</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人当たり</a:t>
          </a:r>
          <a:r>
            <a:rPr kumimoji="1" lang="en-US" altLang="ja-JP" sz="1100">
              <a:solidFill>
                <a:sysClr val="windowText" lastClr="000000"/>
              </a:solidFill>
              <a:effectLst/>
              <a:latin typeface="+mn-lt"/>
              <a:ea typeface="+mn-ea"/>
              <a:cs typeface="+mn-cs"/>
            </a:rPr>
            <a:t>66,744</a:t>
          </a:r>
          <a:r>
            <a:rPr kumimoji="1" lang="ja-JP" altLang="ja-JP" sz="1100">
              <a:solidFill>
                <a:sysClr val="windowText" lastClr="000000"/>
              </a:solidFill>
              <a:effectLst/>
              <a:latin typeface="+mn-lt"/>
              <a:ea typeface="+mn-ea"/>
              <a:cs typeface="+mn-cs"/>
            </a:rPr>
            <a:t>円で前年度比</a:t>
          </a:r>
          <a:r>
            <a:rPr kumimoji="1" lang="en-US" altLang="ja-JP" sz="1100">
              <a:solidFill>
                <a:sysClr val="windowText" lastClr="000000"/>
              </a:solidFill>
              <a:effectLst/>
              <a:latin typeface="+mn-lt"/>
              <a:ea typeface="+mn-ea"/>
              <a:cs typeface="+mn-cs"/>
            </a:rPr>
            <a:t>987</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とな</a:t>
          </a:r>
          <a:r>
            <a:rPr kumimoji="1" lang="ja-JP" altLang="en-US" sz="1100">
              <a:solidFill>
                <a:sysClr val="windowText" lastClr="000000"/>
              </a:solidFill>
              <a:effectLst/>
              <a:latin typeface="+mn-lt"/>
              <a:ea typeface="+mn-ea"/>
              <a:cs typeface="+mn-cs"/>
            </a:rPr>
            <a:t>り</a:t>
          </a:r>
          <a:r>
            <a:rPr kumimoji="1" lang="ja-JP" altLang="ja-JP" sz="1100">
              <a:solidFill>
                <a:sysClr val="windowText" lastClr="000000"/>
              </a:solidFill>
              <a:effectLst/>
              <a:latin typeface="+mn-lt"/>
              <a:ea typeface="+mn-ea"/>
              <a:cs typeface="+mn-cs"/>
            </a:rPr>
            <a:t>、類似団体平均との比較では</a:t>
          </a:r>
          <a:r>
            <a:rPr kumimoji="1" lang="en-US" altLang="ja-JP" sz="1100">
              <a:solidFill>
                <a:sysClr val="windowText" lastClr="000000"/>
              </a:solidFill>
              <a:effectLst/>
              <a:latin typeface="+mn-lt"/>
              <a:ea typeface="+mn-ea"/>
              <a:cs typeface="+mn-cs"/>
            </a:rPr>
            <a:t>108,502</a:t>
          </a:r>
          <a:r>
            <a:rPr kumimoji="1" lang="ja-JP" altLang="ja-JP" sz="1100">
              <a:solidFill>
                <a:sysClr val="windowText" lastClr="000000"/>
              </a:solidFill>
              <a:effectLst/>
              <a:latin typeface="+mn-lt"/>
              <a:ea typeface="+mn-ea"/>
              <a:cs typeface="+mn-cs"/>
            </a:rPr>
            <a:t>円下回っている。近年の大型投資事業や過疎債に係る起債の元金償還が本格化してくることから今後数年間は高止まりすることが見込まれる。</a:t>
          </a:r>
          <a:endParaRPr lang="ja-JP" altLang="ja-JP" sz="1400">
            <a:solidFill>
              <a:sysClr val="windowText" lastClr="000000"/>
            </a:solidFill>
            <a:effectLst/>
          </a:endParaRPr>
        </a:p>
        <a:p>
          <a:pPr eaLnBrk="1" fontAlgn="auto" latinLnBrk="0" hangingPunct="1"/>
          <a:r>
            <a:rPr lang="ja-JP"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積立金は、住民一人当たり</a:t>
          </a:r>
          <a:r>
            <a:rPr kumimoji="1" lang="en-US" altLang="ja-JP" sz="1100">
              <a:solidFill>
                <a:sysClr val="windowText" lastClr="000000"/>
              </a:solidFill>
              <a:effectLst/>
              <a:latin typeface="+mn-lt"/>
              <a:ea typeface="+mn-ea"/>
              <a:cs typeface="+mn-cs"/>
            </a:rPr>
            <a:t>43,413</a:t>
          </a:r>
          <a:r>
            <a:rPr kumimoji="1" lang="ja-JP" altLang="ja-JP" sz="1100">
              <a:solidFill>
                <a:sysClr val="windowText" lastClr="000000"/>
              </a:solidFill>
              <a:effectLst/>
              <a:latin typeface="+mn-lt"/>
              <a:ea typeface="+mn-ea"/>
              <a:cs typeface="+mn-cs"/>
            </a:rPr>
            <a:t>円で前年度比</a:t>
          </a:r>
          <a:r>
            <a:rPr kumimoji="1" lang="en-US" altLang="ja-JP" sz="1100">
              <a:solidFill>
                <a:sysClr val="windowText" lastClr="000000"/>
              </a:solidFill>
              <a:effectLst/>
              <a:latin typeface="+mn-lt"/>
              <a:ea typeface="+mn-ea"/>
              <a:cs typeface="+mn-cs"/>
            </a:rPr>
            <a:t>10,755</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となったが、類似団体平均との比較では</a:t>
          </a:r>
          <a:r>
            <a:rPr kumimoji="1" lang="en-US" altLang="ja-JP" sz="1100">
              <a:solidFill>
                <a:sysClr val="windowText" lastClr="000000"/>
              </a:solidFill>
              <a:effectLst/>
              <a:latin typeface="+mn-lt"/>
              <a:ea typeface="+mn-ea"/>
              <a:cs typeface="+mn-cs"/>
            </a:rPr>
            <a:t>71,226</a:t>
          </a:r>
          <a:r>
            <a:rPr kumimoji="1" lang="ja-JP" altLang="ja-JP" sz="1100">
              <a:solidFill>
                <a:sysClr val="windowText" lastClr="000000"/>
              </a:solidFill>
              <a:effectLst/>
              <a:latin typeface="+mn-lt"/>
              <a:ea typeface="+mn-ea"/>
              <a:cs typeface="+mn-cs"/>
            </a:rPr>
            <a:t>円下回っている。次年度以降も庁舎を含めた公共施設等の改修等のため基金への積立てを行う予定である。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群馬県高山村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3,260
3,167
64.18
3,539,444
3,292,405
173,091
2,108,781
1,630,675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57876</xdr:rowOff>
    </xdr:from>
    <xdr:to>
      <xdr:col>24</xdr:col>
      <xdr:colOff>63500</xdr:colOff>
      <xdr:row>38</xdr:row>
      <xdr:rowOff>87450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572976"/>
          <a:ext cx="838200" cy="2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87450</xdr:rowOff>
    </xdr:from>
    <xdr:to>
      <xdr:col>19</xdr:col>
      <xdr:colOff>177800</xdr:colOff>
      <xdr:row>38</xdr:row>
      <xdr:rowOff>91851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602550"/>
          <a:ext cx="889000" cy="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91851</xdr:rowOff>
    </xdr:from>
    <xdr:to>
      <xdr:col>15</xdr:col>
      <xdr:colOff>50800</xdr:colOff>
      <xdr:row>38</xdr:row>
      <xdr:rowOff>99095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606951"/>
          <a:ext cx="889000" cy="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99095</xdr:rowOff>
    </xdr:from>
    <xdr:to>
      <xdr:col>10</xdr:col>
      <xdr:colOff>114300</xdr:colOff>
      <xdr:row>38</xdr:row>
      <xdr:rowOff>112825</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614195"/>
          <a:ext cx="889000" cy="1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25906</xdr:rowOff>
    </xdr:from>
    <xdr:to>
      <xdr:col>6</xdr:col>
      <xdr:colOff>38100</xdr:colOff>
      <xdr:row>38</xdr:row>
      <xdr:rowOff>127506</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144034</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31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7076</xdr:rowOff>
    </xdr:from>
    <xdr:to>
      <xdr:col>24</xdr:col>
      <xdr:colOff>114300</xdr:colOff>
      <xdr:row>38</xdr:row>
      <xdr:rowOff>108676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52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101632</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45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36650</xdr:rowOff>
    </xdr:from>
    <xdr:to>
      <xdr:col>20</xdr:col>
      <xdr:colOff>38100</xdr:colOff>
      <xdr:row>38</xdr:row>
      <xdr:rowOff>138250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55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129377</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64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41051</xdr:rowOff>
    </xdr:from>
    <xdr:to>
      <xdr:col>15</xdr:col>
      <xdr:colOff>101600</xdr:colOff>
      <xdr:row>38</xdr:row>
      <xdr:rowOff>142651</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55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133778</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64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48295</xdr:rowOff>
    </xdr:from>
    <xdr:to>
      <xdr:col>10</xdr:col>
      <xdr:colOff>165100</xdr:colOff>
      <xdr:row>38</xdr:row>
      <xdr:rowOff>149895</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141022</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5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62025</xdr:rowOff>
    </xdr:from>
    <xdr:to>
      <xdr:col>6</xdr:col>
      <xdr:colOff>38100</xdr:colOff>
      <xdr:row>38</xdr:row>
      <xdr:rowOff>163625</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154752</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6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50546</xdr:rowOff>
    </xdr:from>
    <xdr:to>
      <xdr:col>24</xdr:col>
      <xdr:colOff>63500</xdr:colOff>
      <xdr:row>58</xdr:row>
      <xdr:rowOff>58787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94646"/>
          <a:ext cx="838200" cy="8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41867</xdr:rowOff>
    </xdr:from>
    <xdr:to>
      <xdr:col>19</xdr:col>
      <xdr:colOff>177800</xdr:colOff>
      <xdr:row>58</xdr:row>
      <xdr:rowOff>58787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85967"/>
          <a:ext cx="889000" cy="1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34087</xdr:rowOff>
    </xdr:from>
    <xdr:to>
      <xdr:col>15</xdr:col>
      <xdr:colOff>50800</xdr:colOff>
      <xdr:row>58</xdr:row>
      <xdr:rowOff>41867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78187"/>
          <a:ext cx="889000" cy="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4514</xdr:rowOff>
    </xdr:from>
    <xdr:to>
      <xdr:col>10</xdr:col>
      <xdr:colOff>114300</xdr:colOff>
      <xdr:row>58</xdr:row>
      <xdr:rowOff>34087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48614"/>
          <a:ext cx="889000" cy="2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66744</xdr:rowOff>
    </xdr:from>
    <xdr:to>
      <xdr:col>6</xdr:col>
      <xdr:colOff>38100</xdr:colOff>
      <xdr:row>57</xdr:row>
      <xdr:rowOff>168344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61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171196</xdr:rowOff>
    </xdr:from>
    <xdr:to>
      <xdr:col>24</xdr:col>
      <xdr:colOff>114300</xdr:colOff>
      <xdr:row>58</xdr:row>
      <xdr:rowOff>101346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4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86123</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58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7987</xdr:rowOff>
    </xdr:from>
    <xdr:to>
      <xdr:col>20</xdr:col>
      <xdr:colOff>38100</xdr:colOff>
      <xdr:row>58</xdr:row>
      <xdr:rowOff>109587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5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100714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44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162517</xdr:rowOff>
    </xdr:from>
    <xdr:to>
      <xdr:col>15</xdr:col>
      <xdr:colOff>101600</xdr:colOff>
      <xdr:row>58</xdr:row>
      <xdr:rowOff>92667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3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83794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27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154737</xdr:rowOff>
    </xdr:from>
    <xdr:to>
      <xdr:col>10</xdr:col>
      <xdr:colOff>165100</xdr:colOff>
      <xdr:row>58</xdr:row>
      <xdr:rowOff>84887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2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76014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20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125164</xdr:rowOff>
    </xdr:from>
    <xdr:to>
      <xdr:col>6</xdr:col>
      <xdr:colOff>38100</xdr:colOff>
      <xdr:row>58</xdr:row>
      <xdr:rowOff>55314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97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46441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90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75417</xdr:rowOff>
    </xdr:from>
    <xdr:to>
      <xdr:col>24</xdr:col>
      <xdr:colOff>63500</xdr:colOff>
      <xdr:row>78</xdr:row>
      <xdr:rowOff>166112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448517"/>
          <a:ext cx="838200" cy="90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166112</xdr:rowOff>
    </xdr:from>
    <xdr:to>
      <xdr:col>19</xdr:col>
      <xdr:colOff>177800</xdr:colOff>
      <xdr:row>78</xdr:row>
      <xdr:rowOff>167233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539212"/>
          <a:ext cx="889000" cy="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107228</xdr:rowOff>
    </xdr:from>
    <xdr:to>
      <xdr:col>15</xdr:col>
      <xdr:colOff>50800</xdr:colOff>
      <xdr:row>78</xdr:row>
      <xdr:rowOff>167233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480328"/>
          <a:ext cx="889000" cy="6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53200</xdr:rowOff>
    </xdr:from>
    <xdr:to>
      <xdr:col>10</xdr:col>
      <xdr:colOff>114300</xdr:colOff>
      <xdr:row>78</xdr:row>
      <xdr:rowOff>107228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3426300"/>
          <a:ext cx="889000" cy="5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34427</xdr:rowOff>
    </xdr:from>
    <xdr:to>
      <xdr:col>6</xdr:col>
      <xdr:colOff>38100</xdr:colOff>
      <xdr:row>78</xdr:row>
      <xdr:rowOff>136027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40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127154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500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24617</xdr:rowOff>
    </xdr:from>
    <xdr:to>
      <xdr:col>24</xdr:col>
      <xdr:colOff>114300</xdr:colOff>
      <xdr:row>78</xdr:row>
      <xdr:rowOff>126217</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9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3044</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76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115312</xdr:rowOff>
    </xdr:from>
    <xdr:to>
      <xdr:col>20</xdr:col>
      <xdr:colOff>38100</xdr:colOff>
      <xdr:row>79</xdr:row>
      <xdr:rowOff>45462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48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36589</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581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116433</xdr:rowOff>
    </xdr:from>
    <xdr:to>
      <xdr:col>15</xdr:col>
      <xdr:colOff>101600</xdr:colOff>
      <xdr:row>79</xdr:row>
      <xdr:rowOff>46583</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48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37710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582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56428</xdr:rowOff>
    </xdr:from>
    <xdr:to>
      <xdr:col>10</xdr:col>
      <xdr:colOff>165100</xdr:colOff>
      <xdr:row>78</xdr:row>
      <xdr:rowOff>158028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4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149155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522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2400</xdr:rowOff>
    </xdr:from>
    <xdr:to>
      <xdr:col>6</xdr:col>
      <xdr:colOff>38100</xdr:colOff>
      <xdr:row>78</xdr:row>
      <xdr:rowOff>104000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120527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150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84705</xdr:rowOff>
    </xdr:from>
    <xdr:to>
      <xdr:col>24</xdr:col>
      <xdr:colOff>63500</xdr:colOff>
      <xdr:row>98</xdr:row>
      <xdr:rowOff>117348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86805"/>
          <a:ext cx="838200" cy="3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84705</xdr:rowOff>
    </xdr:from>
    <xdr:to>
      <xdr:col>19</xdr:col>
      <xdr:colOff>177800</xdr:colOff>
      <xdr:row>98</xdr:row>
      <xdr:rowOff>98129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86805"/>
          <a:ext cx="889000" cy="1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98129</xdr:rowOff>
    </xdr:from>
    <xdr:to>
      <xdr:col>15</xdr:col>
      <xdr:colOff>50800</xdr:colOff>
      <xdr:row>98</xdr:row>
      <xdr:rowOff>100578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900229"/>
          <a:ext cx="889000" cy="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70602</xdr:rowOff>
    </xdr:from>
    <xdr:to>
      <xdr:col>10</xdr:col>
      <xdr:colOff>114300</xdr:colOff>
      <xdr:row>98</xdr:row>
      <xdr:rowOff>100578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872702"/>
          <a:ext cx="889000" cy="29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133041</xdr:rowOff>
    </xdr:from>
    <xdr:to>
      <xdr:col>6</xdr:col>
      <xdr:colOff>38100</xdr:colOff>
      <xdr:row>98</xdr:row>
      <xdr:rowOff>63191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79718</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3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66548</xdr:rowOff>
    </xdr:from>
    <xdr:to>
      <xdr:col>24</xdr:col>
      <xdr:colOff>114300</xdr:colOff>
      <xdr:row>98</xdr:row>
      <xdr:rowOff>168148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6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152925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8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33905</xdr:rowOff>
    </xdr:from>
    <xdr:to>
      <xdr:col>20</xdr:col>
      <xdr:colOff>38100</xdr:colOff>
      <xdr:row>98</xdr:row>
      <xdr:rowOff>135505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3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126632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2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47329</xdr:rowOff>
    </xdr:from>
    <xdr:to>
      <xdr:col>15</xdr:col>
      <xdr:colOff>101600</xdr:colOff>
      <xdr:row>98</xdr:row>
      <xdr:rowOff>148929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4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140056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4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49778</xdr:rowOff>
    </xdr:from>
    <xdr:to>
      <xdr:col>10</xdr:col>
      <xdr:colOff>165100</xdr:colOff>
      <xdr:row>98</xdr:row>
      <xdr:rowOff>151378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5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142505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4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19802</xdr:rowOff>
    </xdr:from>
    <xdr:to>
      <xdr:col>6</xdr:col>
      <xdr:colOff>38100</xdr:colOff>
      <xdr:row>98</xdr:row>
      <xdr:rowOff>121402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2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112529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141154</xdr:rowOff>
    </xdr:from>
    <xdr:to>
      <xdr:col>36</xdr:col>
      <xdr:colOff>165100</xdr:colOff>
      <xdr:row>39</xdr:row>
      <xdr:rowOff>71304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5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87831</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43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148455</xdr:rowOff>
    </xdr:from>
    <xdr:to>
      <xdr:col>55</xdr:col>
      <xdr:colOff>0</xdr:colOff>
      <xdr:row>57</xdr:row>
      <xdr:rowOff>153218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921105"/>
          <a:ext cx="8382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148455</xdr:rowOff>
    </xdr:from>
    <xdr:to>
      <xdr:col>50</xdr:col>
      <xdr:colOff>114300</xdr:colOff>
      <xdr:row>57</xdr:row>
      <xdr:rowOff>161228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21105"/>
          <a:ext cx="889000" cy="1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159712</xdr:rowOff>
    </xdr:from>
    <xdr:to>
      <xdr:col>45</xdr:col>
      <xdr:colOff>177800</xdr:colOff>
      <xdr:row>57</xdr:row>
      <xdr:rowOff>161228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932362"/>
          <a:ext cx="889000" cy="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159712</xdr:rowOff>
    </xdr:from>
    <xdr:to>
      <xdr:col>41</xdr:col>
      <xdr:colOff>50800</xdr:colOff>
      <xdr:row>58</xdr:row>
      <xdr:rowOff>5542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932362"/>
          <a:ext cx="889000" cy="1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80735</xdr:rowOff>
    </xdr:from>
    <xdr:to>
      <xdr:col>36</xdr:col>
      <xdr:colOff>165100</xdr:colOff>
      <xdr:row>58</xdr:row>
      <xdr:rowOff>10885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5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27412</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28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102418</xdr:rowOff>
    </xdr:from>
    <xdr:to>
      <xdr:col>55</xdr:col>
      <xdr:colOff>50800</xdr:colOff>
      <xdr:row>58</xdr:row>
      <xdr:rowOff>32568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7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125295</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26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97655</xdr:rowOff>
    </xdr:from>
    <xdr:to>
      <xdr:col>50</xdr:col>
      <xdr:colOff>165100</xdr:colOff>
      <xdr:row>58</xdr:row>
      <xdr:rowOff>27805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7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44332</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645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110428</xdr:rowOff>
    </xdr:from>
    <xdr:to>
      <xdr:col>46</xdr:col>
      <xdr:colOff>38100</xdr:colOff>
      <xdr:row>58</xdr:row>
      <xdr:rowOff>40578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8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57105</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58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108912</xdr:rowOff>
    </xdr:from>
    <xdr:to>
      <xdr:col>41</xdr:col>
      <xdr:colOff>101600</xdr:colOff>
      <xdr:row>58</xdr:row>
      <xdr:rowOff>39062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8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55589</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5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126192</xdr:rowOff>
    </xdr:from>
    <xdr:to>
      <xdr:col>36</xdr:col>
      <xdr:colOff>165100</xdr:colOff>
      <xdr:row>58</xdr:row>
      <xdr:rowOff>56342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9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47469</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99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57840</xdr:rowOff>
    </xdr:from>
    <xdr:to>
      <xdr:col>55</xdr:col>
      <xdr:colOff>0</xdr:colOff>
      <xdr:row>79</xdr:row>
      <xdr:rowOff>58243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602390"/>
          <a:ext cx="838200" cy="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51963</xdr:rowOff>
    </xdr:from>
    <xdr:to>
      <xdr:col>50</xdr:col>
      <xdr:colOff>114300</xdr:colOff>
      <xdr:row>79</xdr:row>
      <xdr:rowOff>57840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96513"/>
          <a:ext cx="889000" cy="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82812</xdr:rowOff>
    </xdr:from>
    <xdr:to>
      <xdr:col>45</xdr:col>
      <xdr:colOff>177800</xdr:colOff>
      <xdr:row>79</xdr:row>
      <xdr:rowOff>51963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455912"/>
          <a:ext cx="889000" cy="140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82812</xdr:rowOff>
    </xdr:from>
    <xdr:to>
      <xdr:col>41</xdr:col>
      <xdr:colOff>50800</xdr:colOff>
      <xdr:row>79</xdr:row>
      <xdr:rowOff>53527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55912"/>
          <a:ext cx="889000" cy="142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149845</xdr:rowOff>
    </xdr:from>
    <xdr:to>
      <xdr:col>36</xdr:col>
      <xdr:colOff>165100</xdr:colOff>
      <xdr:row>79</xdr:row>
      <xdr:rowOff>79995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2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96522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29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7443</xdr:rowOff>
    </xdr:from>
    <xdr:to>
      <xdr:col>55</xdr:col>
      <xdr:colOff>50800</xdr:colOff>
      <xdr:row>79</xdr:row>
      <xdr:rowOff>109043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5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98574</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7040</xdr:rowOff>
    </xdr:from>
    <xdr:to>
      <xdr:col>50</xdr:col>
      <xdr:colOff>165100</xdr:colOff>
      <xdr:row>79</xdr:row>
      <xdr:rowOff>108640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5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99767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4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1163</xdr:rowOff>
    </xdr:from>
    <xdr:to>
      <xdr:col>46</xdr:col>
      <xdr:colOff>38100</xdr:colOff>
      <xdr:row>79</xdr:row>
      <xdr:rowOff>102763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4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93890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3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32012</xdr:rowOff>
    </xdr:from>
    <xdr:to>
      <xdr:col>41</xdr:col>
      <xdr:colOff>101600</xdr:colOff>
      <xdr:row>78</xdr:row>
      <xdr:rowOff>133612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0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150139</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3180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2727</xdr:rowOff>
    </xdr:from>
    <xdr:to>
      <xdr:col>36</xdr:col>
      <xdr:colOff>165100</xdr:colOff>
      <xdr:row>79</xdr:row>
      <xdr:rowOff>104327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4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95454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4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107538</xdr:rowOff>
    </xdr:from>
    <xdr:to>
      <xdr:col>55</xdr:col>
      <xdr:colOff>0</xdr:colOff>
      <xdr:row>98</xdr:row>
      <xdr:rowOff>121269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909638"/>
          <a:ext cx="838200" cy="1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115751</xdr:rowOff>
    </xdr:from>
    <xdr:to>
      <xdr:col>50</xdr:col>
      <xdr:colOff>114300</xdr:colOff>
      <xdr:row>98</xdr:row>
      <xdr:rowOff>121269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917851"/>
          <a:ext cx="889000" cy="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115751</xdr:rowOff>
    </xdr:from>
    <xdr:to>
      <xdr:col>45</xdr:col>
      <xdr:colOff>177800</xdr:colOff>
      <xdr:row>98</xdr:row>
      <xdr:rowOff>124752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917851"/>
          <a:ext cx="889000" cy="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118892</xdr:rowOff>
    </xdr:from>
    <xdr:to>
      <xdr:col>41</xdr:col>
      <xdr:colOff>50800</xdr:colOff>
      <xdr:row>98</xdr:row>
      <xdr:rowOff>124752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920992"/>
          <a:ext cx="889000" cy="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24923</xdr:rowOff>
    </xdr:from>
    <xdr:to>
      <xdr:col>36</xdr:col>
      <xdr:colOff>165100</xdr:colOff>
      <xdr:row>98</xdr:row>
      <xdr:rowOff>126523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143050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60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56738</xdr:rowOff>
    </xdr:from>
    <xdr:to>
      <xdr:col>55</xdr:col>
      <xdr:colOff>50800</xdr:colOff>
      <xdr:row>98</xdr:row>
      <xdr:rowOff>158338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70469</xdr:rowOff>
    </xdr:from>
    <xdr:to>
      <xdr:col>50</xdr:col>
      <xdr:colOff>165100</xdr:colOff>
      <xdr:row>99</xdr:row>
      <xdr:rowOff>619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163196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6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64951</xdr:rowOff>
    </xdr:from>
    <xdr:to>
      <xdr:col>46</xdr:col>
      <xdr:colOff>38100</xdr:colOff>
      <xdr:row>98</xdr:row>
      <xdr:rowOff>166551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6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157678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5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73952</xdr:rowOff>
    </xdr:from>
    <xdr:to>
      <xdr:col>41</xdr:col>
      <xdr:colOff>101600</xdr:colOff>
      <xdr:row>99</xdr:row>
      <xdr:rowOff>4102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7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166679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68092</xdr:rowOff>
    </xdr:from>
    <xdr:to>
      <xdr:col>36</xdr:col>
      <xdr:colOff>165100</xdr:colOff>
      <xdr:row>98</xdr:row>
      <xdr:rowOff>169692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7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160819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6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29366</xdr:rowOff>
    </xdr:from>
    <xdr:to>
      <xdr:col>85</xdr:col>
      <xdr:colOff>127000</xdr:colOff>
      <xdr:row>38</xdr:row>
      <xdr:rowOff>55183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44466"/>
          <a:ext cx="838200" cy="2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55183</xdr:rowOff>
    </xdr:from>
    <xdr:to>
      <xdr:col>81</xdr:col>
      <xdr:colOff>50800</xdr:colOff>
      <xdr:row>38</xdr:row>
      <xdr:rowOff>68308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70283"/>
          <a:ext cx="889000" cy="1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62326</xdr:rowOff>
    </xdr:from>
    <xdr:to>
      <xdr:col>76</xdr:col>
      <xdr:colOff>114300</xdr:colOff>
      <xdr:row>38</xdr:row>
      <xdr:rowOff>68308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577426"/>
          <a:ext cx="889000" cy="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36879</xdr:rowOff>
    </xdr:from>
    <xdr:to>
      <xdr:col>71</xdr:col>
      <xdr:colOff>177800</xdr:colOff>
      <xdr:row>38</xdr:row>
      <xdr:rowOff>62326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51979"/>
          <a:ext cx="889000" cy="2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106742</xdr:rowOff>
    </xdr:from>
    <xdr:to>
      <xdr:col>67</xdr:col>
      <xdr:colOff>101600</xdr:colOff>
      <xdr:row>38</xdr:row>
      <xdr:rowOff>36892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53419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22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150016</xdr:rowOff>
    </xdr:from>
    <xdr:to>
      <xdr:col>85</xdr:col>
      <xdr:colOff>177800</xdr:colOff>
      <xdr:row>38</xdr:row>
      <xdr:rowOff>80166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9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128443</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7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4383</xdr:rowOff>
    </xdr:from>
    <xdr:to>
      <xdr:col>81</xdr:col>
      <xdr:colOff>101600</xdr:colOff>
      <xdr:row>38</xdr:row>
      <xdr:rowOff>105983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1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97110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1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17508</xdr:rowOff>
    </xdr:from>
    <xdr:to>
      <xdr:col>76</xdr:col>
      <xdr:colOff>165100</xdr:colOff>
      <xdr:row>38</xdr:row>
      <xdr:rowOff>119108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3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110235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2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11526</xdr:rowOff>
    </xdr:from>
    <xdr:to>
      <xdr:col>72</xdr:col>
      <xdr:colOff>38100</xdr:colOff>
      <xdr:row>38</xdr:row>
      <xdr:rowOff>113126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2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104253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1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157530</xdr:rowOff>
    </xdr:from>
    <xdr:to>
      <xdr:col>67</xdr:col>
      <xdr:colOff>101600</xdr:colOff>
      <xdr:row>38</xdr:row>
      <xdr:rowOff>87680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0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78806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93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61451</xdr:rowOff>
    </xdr:from>
    <xdr:to>
      <xdr:col>85</xdr:col>
      <xdr:colOff>127000</xdr:colOff>
      <xdr:row>57</xdr:row>
      <xdr:rowOff>126219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34101"/>
          <a:ext cx="838200" cy="6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126219</xdr:rowOff>
    </xdr:from>
    <xdr:to>
      <xdr:col>81</xdr:col>
      <xdr:colOff>50800</xdr:colOff>
      <xdr:row>57</xdr:row>
      <xdr:rowOff>144087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98869"/>
          <a:ext cx="889000" cy="1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144087</xdr:rowOff>
    </xdr:from>
    <xdr:to>
      <xdr:col>76</xdr:col>
      <xdr:colOff>114300</xdr:colOff>
      <xdr:row>58</xdr:row>
      <xdr:rowOff>86545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916737"/>
          <a:ext cx="889000" cy="113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30498</xdr:rowOff>
    </xdr:from>
    <xdr:to>
      <xdr:col>71</xdr:col>
      <xdr:colOff>177800</xdr:colOff>
      <xdr:row>58</xdr:row>
      <xdr:rowOff>86545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974598"/>
          <a:ext cx="889000" cy="5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122855</xdr:rowOff>
    </xdr:from>
    <xdr:to>
      <xdr:col>67</xdr:col>
      <xdr:colOff>101600</xdr:colOff>
      <xdr:row>58</xdr:row>
      <xdr:rowOff>53005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9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69532</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7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10651</xdr:rowOff>
    </xdr:from>
    <xdr:to>
      <xdr:col>85</xdr:col>
      <xdr:colOff>177800</xdr:colOff>
      <xdr:row>57</xdr:row>
      <xdr:rowOff>112251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78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160528</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61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75419</xdr:rowOff>
    </xdr:from>
    <xdr:to>
      <xdr:col>81</xdr:col>
      <xdr:colOff>101600</xdr:colOff>
      <xdr:row>58</xdr:row>
      <xdr:rowOff>5569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4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168146</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40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93287</xdr:rowOff>
    </xdr:from>
    <xdr:to>
      <xdr:col>76</xdr:col>
      <xdr:colOff>165100</xdr:colOff>
      <xdr:row>58</xdr:row>
      <xdr:rowOff>23437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6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14564</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958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35745</xdr:rowOff>
    </xdr:from>
    <xdr:to>
      <xdr:col>72</xdr:col>
      <xdr:colOff>38100</xdr:colOff>
      <xdr:row>58</xdr:row>
      <xdr:rowOff>137345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7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128472</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7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151148</xdr:rowOff>
    </xdr:from>
    <xdr:to>
      <xdr:col>67</xdr:col>
      <xdr:colOff>101600</xdr:colOff>
      <xdr:row>58</xdr:row>
      <xdr:rowOff>81298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2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72425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1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161226</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34326"/>
          <a:ext cx="889000" cy="5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110426</xdr:rowOff>
    </xdr:from>
    <xdr:to>
      <xdr:col>67</xdr:col>
      <xdr:colOff>101600</xdr:colOff>
      <xdr:row>79</xdr:row>
      <xdr:rowOff>40576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8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31703</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576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86872</xdr:rowOff>
    </xdr:from>
    <xdr:to>
      <xdr:col>85</xdr:col>
      <xdr:colOff>127000</xdr:colOff>
      <xdr:row>98</xdr:row>
      <xdr:rowOff>88753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888972"/>
          <a:ext cx="838200" cy="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86872</xdr:rowOff>
    </xdr:from>
    <xdr:to>
      <xdr:col>81</xdr:col>
      <xdr:colOff>50800</xdr:colOff>
      <xdr:row>98</xdr:row>
      <xdr:rowOff>89799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888972"/>
          <a:ext cx="889000" cy="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89799</xdr:rowOff>
    </xdr:from>
    <xdr:to>
      <xdr:col>76</xdr:col>
      <xdr:colOff>114300</xdr:colOff>
      <xdr:row>98</xdr:row>
      <xdr:rowOff>98578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891899"/>
          <a:ext cx="889000" cy="8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98578</xdr:rowOff>
    </xdr:from>
    <xdr:to>
      <xdr:col>71</xdr:col>
      <xdr:colOff>177800</xdr:colOff>
      <xdr:row>98</xdr:row>
      <xdr:rowOff>116656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900678"/>
          <a:ext cx="889000" cy="1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102062</xdr:rowOff>
    </xdr:from>
    <xdr:to>
      <xdr:col>67</xdr:col>
      <xdr:colOff>101600</xdr:colOff>
      <xdr:row>98</xdr:row>
      <xdr:rowOff>32212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3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48739</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50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37953</xdr:rowOff>
    </xdr:from>
    <xdr:to>
      <xdr:col>85</xdr:col>
      <xdr:colOff>177800</xdr:colOff>
      <xdr:row>98</xdr:row>
      <xdr:rowOff>139553</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84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16380</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81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36072</xdr:rowOff>
    </xdr:from>
    <xdr:to>
      <xdr:col>81</xdr:col>
      <xdr:colOff>101600</xdr:colOff>
      <xdr:row>98</xdr:row>
      <xdr:rowOff>137672</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83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128799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93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38999</xdr:rowOff>
    </xdr:from>
    <xdr:to>
      <xdr:col>76</xdr:col>
      <xdr:colOff>165100</xdr:colOff>
      <xdr:row>98</xdr:row>
      <xdr:rowOff>140599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84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131726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93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47778</xdr:rowOff>
    </xdr:from>
    <xdr:to>
      <xdr:col>72</xdr:col>
      <xdr:colOff>38100</xdr:colOff>
      <xdr:row>98</xdr:row>
      <xdr:rowOff>149378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84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140505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94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65856</xdr:rowOff>
    </xdr:from>
    <xdr:to>
      <xdr:col>67</xdr:col>
      <xdr:colOff>101600</xdr:colOff>
      <xdr:row>98</xdr:row>
      <xdr:rowOff>167456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6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158583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6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144507</xdr:rowOff>
    </xdr:from>
    <xdr:to>
      <xdr:col>98</xdr:col>
      <xdr:colOff>38100</xdr:colOff>
      <xdr:row>38</xdr:row>
      <xdr:rowOff>74657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91184</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3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歳出決算総額は、住民一人当たり</a:t>
          </a:r>
          <a:r>
            <a:rPr kumimoji="1" lang="en-US" altLang="ja-JP" sz="1100">
              <a:solidFill>
                <a:sysClr val="windowText" lastClr="000000"/>
              </a:solidFill>
              <a:effectLst/>
              <a:latin typeface="+mn-lt"/>
              <a:ea typeface="+mn-ea"/>
              <a:cs typeface="+mn-cs"/>
            </a:rPr>
            <a:t>1,009,940 </a:t>
          </a:r>
          <a:r>
            <a:rPr kumimoji="1" lang="ja-JP" altLang="ja-JP" sz="1100">
              <a:solidFill>
                <a:sysClr val="windowText" lastClr="000000"/>
              </a:solidFill>
              <a:effectLst/>
              <a:latin typeface="+mn-lt"/>
              <a:ea typeface="+mn-ea"/>
              <a:cs typeface="+mn-cs"/>
            </a:rPr>
            <a:t>円で前年度比</a:t>
          </a:r>
          <a:r>
            <a:rPr kumimoji="1" lang="en-US" altLang="ja-JP" sz="1100">
              <a:solidFill>
                <a:sysClr val="windowText" lastClr="000000"/>
              </a:solidFill>
              <a:effectLst/>
              <a:latin typeface="+mn-lt"/>
              <a:ea typeface="+mn-ea"/>
              <a:cs typeface="+mn-cs"/>
            </a:rPr>
            <a:t>109,584</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、特に増加となったのは</a:t>
          </a:r>
          <a:r>
            <a:rPr kumimoji="1" lang="ja-JP" altLang="en-US" sz="1100">
              <a:solidFill>
                <a:sysClr val="windowText" lastClr="000000"/>
              </a:solidFill>
              <a:effectLst/>
              <a:latin typeface="+mn-lt"/>
              <a:ea typeface="+mn-ea"/>
              <a:cs typeface="+mn-cs"/>
            </a:rPr>
            <a:t>民生費</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教育費</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土木</a:t>
          </a:r>
          <a:r>
            <a:rPr kumimoji="1" lang="ja-JP" altLang="ja-JP" sz="1100">
              <a:solidFill>
                <a:sysClr val="windowText" lastClr="000000"/>
              </a:solidFill>
              <a:effectLst/>
              <a:latin typeface="+mn-lt"/>
              <a:ea typeface="+mn-ea"/>
              <a:cs typeface="+mn-cs"/>
            </a:rPr>
            <a:t>費で、</a:t>
          </a:r>
          <a:r>
            <a:rPr kumimoji="1" lang="ja-JP" altLang="en-US" sz="1100">
              <a:solidFill>
                <a:sysClr val="windowText" lastClr="000000"/>
              </a:solidFill>
              <a:effectLst/>
              <a:latin typeface="+mn-lt"/>
              <a:ea typeface="+mn-ea"/>
              <a:cs typeface="+mn-cs"/>
            </a:rPr>
            <a:t>衛生費、農林業水産費は減少した。</a:t>
          </a:r>
          <a:r>
            <a:rPr kumimoji="1" lang="ja-JP" altLang="ja-JP" sz="1100">
              <a:solidFill>
                <a:sysClr val="windowText" lastClr="000000"/>
              </a:solidFill>
              <a:effectLst/>
              <a:latin typeface="+mn-lt"/>
              <a:ea typeface="+mn-ea"/>
              <a:cs typeface="+mn-cs"/>
            </a:rPr>
            <a:t>類似団体平均との比較は、農林水産業費以外で低い金額となっている。</a:t>
          </a:r>
          <a:endParaRPr lang="ja-JP" altLang="ja-JP" sz="1400">
            <a:solidFill>
              <a:sysClr val="windowText" lastClr="000000"/>
            </a:solidFill>
            <a:effectLst/>
          </a:endParaRPr>
        </a:p>
        <a:p>
          <a:r>
            <a:rPr lang="ja-JP" altLang="ja-JP" sz="1100">
              <a:solidFill>
                <a:sysClr val="windowText" lastClr="000000"/>
              </a:solidFill>
              <a:effectLst/>
              <a:latin typeface="+mn-lt"/>
              <a:ea typeface="+mn-ea"/>
              <a:cs typeface="+mn-cs"/>
            </a:rPr>
            <a:t>　</a:t>
          </a:r>
          <a:r>
            <a:rPr lang="ja-JP" altLang="en-US" sz="1100">
              <a:solidFill>
                <a:sysClr val="windowText" lastClr="000000"/>
              </a:solidFill>
              <a:effectLst/>
              <a:latin typeface="+mn-lt"/>
              <a:ea typeface="+mn-ea"/>
              <a:cs typeface="+mn-cs"/>
            </a:rPr>
            <a:t>民生費</a:t>
          </a:r>
          <a:r>
            <a:rPr lang="ja-JP" altLang="ja-JP" sz="1100">
              <a:solidFill>
                <a:sysClr val="windowText" lastClr="000000"/>
              </a:solidFill>
              <a:effectLst/>
              <a:latin typeface="+mn-lt"/>
              <a:ea typeface="+mn-ea"/>
              <a:cs typeface="+mn-cs"/>
            </a:rPr>
            <a:t>は、住民一人当たり</a:t>
          </a:r>
          <a:r>
            <a:rPr lang="en-US" altLang="ja-JP" sz="1100">
              <a:solidFill>
                <a:sysClr val="windowText" lastClr="000000"/>
              </a:solidFill>
              <a:effectLst/>
              <a:latin typeface="+mn-lt"/>
              <a:ea typeface="+mn-ea"/>
              <a:cs typeface="+mn-cs"/>
            </a:rPr>
            <a:t>228,120</a:t>
          </a:r>
          <a:r>
            <a:rPr lang="ja-JP" altLang="ja-JP" sz="1100">
              <a:solidFill>
                <a:sysClr val="windowText" lastClr="000000"/>
              </a:solidFill>
              <a:effectLst/>
              <a:latin typeface="+mn-lt"/>
              <a:ea typeface="+mn-ea"/>
              <a:cs typeface="+mn-cs"/>
            </a:rPr>
            <a:t>円で前年度比</a:t>
          </a:r>
          <a:r>
            <a:rPr lang="en-US" altLang="ja-JP" sz="1100">
              <a:solidFill>
                <a:sysClr val="windowText" lastClr="000000"/>
              </a:solidFill>
              <a:effectLst/>
              <a:latin typeface="+mn-lt"/>
              <a:ea typeface="+mn-ea"/>
              <a:cs typeface="+mn-cs"/>
            </a:rPr>
            <a:t>39,674</a:t>
          </a:r>
          <a:r>
            <a:rPr lang="ja-JP" altLang="ja-JP" sz="1100">
              <a:solidFill>
                <a:sysClr val="windowText" lastClr="000000"/>
              </a:solidFill>
              <a:effectLst/>
              <a:latin typeface="+mn-lt"/>
              <a:ea typeface="+mn-ea"/>
              <a:cs typeface="+mn-cs"/>
            </a:rPr>
            <a:t>円の</a:t>
          </a:r>
          <a:r>
            <a:rPr lang="ja-JP" altLang="en-US" sz="1100">
              <a:solidFill>
                <a:sysClr val="windowText" lastClr="000000"/>
              </a:solidFill>
              <a:effectLst/>
              <a:latin typeface="+mn-lt"/>
              <a:ea typeface="+mn-ea"/>
              <a:cs typeface="+mn-cs"/>
            </a:rPr>
            <a:t>増額</a:t>
          </a:r>
          <a:r>
            <a:rPr lang="ja-JP" altLang="ja-JP" sz="1100">
              <a:solidFill>
                <a:sysClr val="windowText" lastClr="000000"/>
              </a:solidFill>
              <a:effectLst/>
              <a:latin typeface="+mn-lt"/>
              <a:ea typeface="+mn-ea"/>
              <a:cs typeface="+mn-cs"/>
            </a:rPr>
            <a:t>となり、類似団体平均との比較では</a:t>
          </a:r>
          <a:r>
            <a:rPr lang="en-US" altLang="ja-JP" sz="1100">
              <a:solidFill>
                <a:sysClr val="windowText" lastClr="000000"/>
              </a:solidFill>
              <a:effectLst/>
              <a:latin typeface="+mn-lt"/>
              <a:ea typeface="+mn-ea"/>
              <a:cs typeface="+mn-cs"/>
            </a:rPr>
            <a:t>51,141</a:t>
          </a:r>
          <a:r>
            <a:rPr lang="ja-JP" altLang="ja-JP" sz="1100">
              <a:solidFill>
                <a:sysClr val="windowText" lastClr="000000"/>
              </a:solidFill>
              <a:effectLst/>
              <a:latin typeface="+mn-lt"/>
              <a:ea typeface="+mn-ea"/>
              <a:cs typeface="+mn-cs"/>
            </a:rPr>
            <a:t>円下回っている。これは</a:t>
          </a:r>
          <a:r>
            <a:rPr lang="ja-JP" altLang="en-US" sz="1100">
              <a:solidFill>
                <a:sysClr val="windowText" lastClr="000000"/>
              </a:solidFill>
              <a:effectLst/>
              <a:latin typeface="+mn-lt"/>
              <a:ea typeface="+mn-ea"/>
              <a:cs typeface="+mn-cs"/>
            </a:rPr>
            <a:t>人件費や低所得者支援及び定額税補足給付の増額</a:t>
          </a:r>
          <a:r>
            <a:rPr lang="ja-JP" altLang="ja-JP" sz="1100">
              <a:solidFill>
                <a:sysClr val="windowText" lastClr="000000"/>
              </a:solidFill>
              <a:effectLst/>
              <a:latin typeface="+mn-lt"/>
              <a:ea typeface="+mn-ea"/>
              <a:cs typeface="+mn-cs"/>
            </a:rPr>
            <a:t>が主な要因である。</a:t>
          </a:r>
          <a:endParaRPr lang="ja-JP" altLang="ja-JP" sz="1400">
            <a:solidFill>
              <a:sysClr val="windowText" lastClr="000000"/>
            </a:solidFill>
            <a:effectLst/>
          </a:endParaRPr>
        </a:p>
        <a:p>
          <a:r>
            <a:rPr lang="ja-JP" altLang="ja-JP" sz="1100">
              <a:solidFill>
                <a:sysClr val="windowText" lastClr="000000"/>
              </a:solidFill>
              <a:effectLst/>
              <a:latin typeface="+mn-lt"/>
              <a:ea typeface="+mn-ea"/>
              <a:cs typeface="+mn-cs"/>
            </a:rPr>
            <a:t>　</a:t>
          </a:r>
          <a:r>
            <a:rPr lang="ja-JP" altLang="en-US" sz="1100">
              <a:solidFill>
                <a:sysClr val="windowText" lastClr="000000"/>
              </a:solidFill>
              <a:effectLst/>
              <a:latin typeface="+mn-lt"/>
              <a:ea typeface="+mn-ea"/>
              <a:cs typeface="+mn-cs"/>
            </a:rPr>
            <a:t>教育</a:t>
          </a:r>
          <a:r>
            <a:rPr lang="ja-JP" altLang="ja-JP" sz="1100">
              <a:solidFill>
                <a:sysClr val="windowText" lastClr="000000"/>
              </a:solidFill>
              <a:effectLst/>
              <a:latin typeface="+mn-lt"/>
              <a:ea typeface="+mn-ea"/>
              <a:cs typeface="+mn-cs"/>
            </a:rPr>
            <a:t>費は、住民一人当たり</a:t>
          </a:r>
          <a:r>
            <a:rPr lang="en-US" altLang="ja-JP" sz="1100">
              <a:solidFill>
                <a:sysClr val="windowText" lastClr="000000"/>
              </a:solidFill>
              <a:effectLst/>
              <a:latin typeface="+mn-lt"/>
              <a:ea typeface="+mn-ea"/>
              <a:cs typeface="+mn-cs"/>
            </a:rPr>
            <a:t>171,076</a:t>
          </a:r>
          <a:r>
            <a:rPr lang="ja-JP" altLang="ja-JP" sz="1100">
              <a:solidFill>
                <a:sysClr val="windowText" lastClr="000000"/>
              </a:solidFill>
              <a:effectLst/>
              <a:latin typeface="+mn-lt"/>
              <a:ea typeface="+mn-ea"/>
              <a:cs typeface="+mn-cs"/>
            </a:rPr>
            <a:t>円で前年度比</a:t>
          </a:r>
          <a:r>
            <a:rPr lang="en-US" altLang="ja-JP" sz="1100">
              <a:solidFill>
                <a:sysClr val="windowText" lastClr="000000"/>
              </a:solidFill>
              <a:effectLst/>
              <a:latin typeface="+mn-lt"/>
              <a:ea typeface="+mn-ea"/>
              <a:cs typeface="+mn-cs"/>
            </a:rPr>
            <a:t>33,999</a:t>
          </a:r>
          <a:r>
            <a:rPr lang="ja-JP" altLang="ja-JP" sz="1100">
              <a:solidFill>
                <a:sysClr val="windowText" lastClr="000000"/>
              </a:solidFill>
              <a:effectLst/>
              <a:latin typeface="+mn-lt"/>
              <a:ea typeface="+mn-ea"/>
              <a:cs typeface="+mn-cs"/>
            </a:rPr>
            <a:t>円の増額となり、類似団体平均との比較では</a:t>
          </a:r>
          <a:r>
            <a:rPr lang="en-US" altLang="ja-JP" sz="1100">
              <a:solidFill>
                <a:sysClr val="windowText" lastClr="000000"/>
              </a:solidFill>
              <a:effectLst/>
              <a:latin typeface="+mn-lt"/>
              <a:ea typeface="+mn-ea"/>
              <a:cs typeface="+mn-cs"/>
            </a:rPr>
            <a:t>3,013</a:t>
          </a:r>
          <a:r>
            <a:rPr lang="ja-JP" altLang="ja-JP" sz="1100">
              <a:solidFill>
                <a:sysClr val="windowText" lastClr="000000"/>
              </a:solidFill>
              <a:effectLst/>
              <a:latin typeface="+mn-lt"/>
              <a:ea typeface="+mn-ea"/>
              <a:cs typeface="+mn-cs"/>
            </a:rPr>
            <a:t>円下回っている。これは</a:t>
          </a:r>
          <a:r>
            <a:rPr lang="ja-JP" altLang="en-US" sz="1100">
              <a:solidFill>
                <a:sysClr val="windowText" lastClr="000000"/>
              </a:solidFill>
              <a:effectLst/>
              <a:latin typeface="+mn-lt"/>
              <a:ea typeface="+mn-ea"/>
              <a:cs typeface="+mn-cs"/>
            </a:rPr>
            <a:t>埋蔵文化財発掘調査</a:t>
          </a:r>
          <a:r>
            <a:rPr lang="ja-JP" altLang="ja-JP" sz="1100">
              <a:solidFill>
                <a:sysClr val="windowText" lastClr="000000"/>
              </a:solidFill>
              <a:effectLst/>
              <a:latin typeface="+mn-lt"/>
              <a:ea typeface="+mn-ea"/>
              <a:cs typeface="+mn-cs"/>
            </a:rPr>
            <a:t>事業によることが主な要因である。</a:t>
          </a:r>
          <a:endParaRPr lang="ja-JP" altLang="ja-JP" sz="1400">
            <a:solidFill>
              <a:sysClr val="windowText" lastClr="000000"/>
            </a:solidFill>
            <a:effectLst/>
          </a:endParaRPr>
        </a:p>
        <a:p>
          <a:pPr eaLnBrk="1" fontAlgn="auto" latinLnBrk="0" hangingPunct="1"/>
          <a:r>
            <a:rPr lang="ja-JP" altLang="ja-JP" sz="1100">
              <a:solidFill>
                <a:sysClr val="windowText" lastClr="000000"/>
              </a:solidFill>
              <a:effectLst/>
              <a:latin typeface="+mn-lt"/>
              <a:ea typeface="+mn-ea"/>
              <a:cs typeface="+mn-cs"/>
            </a:rPr>
            <a:t>　</a:t>
          </a:r>
          <a:r>
            <a:rPr lang="ja-JP" altLang="en-US" sz="1100">
              <a:solidFill>
                <a:sysClr val="windowText" lastClr="000000"/>
              </a:solidFill>
              <a:effectLst/>
              <a:latin typeface="+mn-lt"/>
              <a:ea typeface="+mn-ea"/>
              <a:cs typeface="+mn-cs"/>
            </a:rPr>
            <a:t>土木</a:t>
          </a:r>
          <a:r>
            <a:rPr lang="ja-JP" altLang="ja-JP" sz="1100">
              <a:solidFill>
                <a:sysClr val="windowText" lastClr="000000"/>
              </a:solidFill>
              <a:effectLst/>
              <a:latin typeface="+mn-lt"/>
              <a:ea typeface="+mn-ea"/>
              <a:cs typeface="+mn-cs"/>
            </a:rPr>
            <a:t>費は、住民一人当たり</a:t>
          </a:r>
          <a:r>
            <a:rPr lang="en-US" altLang="ja-JP" sz="1100">
              <a:solidFill>
                <a:sysClr val="windowText" lastClr="000000"/>
              </a:solidFill>
              <a:effectLst/>
              <a:latin typeface="+mn-lt"/>
              <a:ea typeface="+mn-ea"/>
              <a:cs typeface="+mn-cs"/>
            </a:rPr>
            <a:t>70,348</a:t>
          </a:r>
          <a:r>
            <a:rPr lang="ja-JP" altLang="ja-JP" sz="1100">
              <a:solidFill>
                <a:sysClr val="windowText" lastClr="000000"/>
              </a:solidFill>
              <a:effectLst/>
              <a:latin typeface="+mn-lt"/>
              <a:ea typeface="+mn-ea"/>
              <a:cs typeface="+mn-cs"/>
            </a:rPr>
            <a:t>円で前年度比</a:t>
          </a:r>
          <a:r>
            <a:rPr lang="en-US" altLang="ja-JP" sz="1100">
              <a:solidFill>
                <a:sysClr val="windowText" lastClr="000000"/>
              </a:solidFill>
              <a:effectLst/>
              <a:latin typeface="+mn-lt"/>
              <a:ea typeface="+mn-ea"/>
              <a:cs typeface="+mn-cs"/>
            </a:rPr>
            <a:t>30,034</a:t>
          </a:r>
          <a:r>
            <a:rPr lang="ja-JP" altLang="ja-JP" sz="1100">
              <a:solidFill>
                <a:sysClr val="windowText" lastClr="000000"/>
              </a:solidFill>
              <a:effectLst/>
              <a:latin typeface="+mn-lt"/>
              <a:ea typeface="+mn-ea"/>
              <a:cs typeface="+mn-cs"/>
            </a:rPr>
            <a:t>円の増額となり、類似団体平均との比較では</a:t>
          </a:r>
          <a:r>
            <a:rPr lang="en-US" altLang="ja-JP" sz="1100">
              <a:solidFill>
                <a:sysClr val="windowText" lastClr="000000"/>
              </a:solidFill>
              <a:effectLst/>
              <a:latin typeface="+mn-lt"/>
              <a:ea typeface="+mn-ea"/>
              <a:cs typeface="+mn-cs"/>
            </a:rPr>
            <a:t>128,649</a:t>
          </a:r>
          <a:r>
            <a:rPr lang="ja-JP" altLang="ja-JP" sz="1100">
              <a:solidFill>
                <a:sysClr val="windowText" lastClr="000000"/>
              </a:solidFill>
              <a:effectLst/>
              <a:latin typeface="+mn-lt"/>
              <a:ea typeface="+mn-ea"/>
              <a:cs typeface="+mn-cs"/>
            </a:rPr>
            <a:t>円下回っている。これは</a:t>
          </a:r>
          <a:r>
            <a:rPr lang="ja-JP" altLang="en-US" sz="1100">
              <a:solidFill>
                <a:sysClr val="windowText" lastClr="000000"/>
              </a:solidFill>
              <a:effectLst/>
              <a:latin typeface="+mn-lt"/>
              <a:ea typeface="+mn-ea"/>
              <a:cs typeface="+mn-cs"/>
            </a:rPr>
            <a:t>橋りょう長寿命化事業の減額</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水をきれいにする事業会計への繰出金から補助金等に変更になったことによる増額</a:t>
          </a:r>
          <a:r>
            <a:rPr lang="ja-JP" altLang="ja-JP" sz="1100">
              <a:solidFill>
                <a:sysClr val="windowText" lastClr="000000"/>
              </a:solidFill>
              <a:effectLst/>
              <a:latin typeface="+mn-lt"/>
              <a:ea typeface="+mn-ea"/>
              <a:cs typeface="+mn-cs"/>
            </a:rPr>
            <a:t>が主な要因である。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衛生費</a:t>
          </a:r>
          <a:r>
            <a:rPr kumimoji="1" lang="ja-JP" altLang="ja-JP" sz="1100">
              <a:solidFill>
                <a:sysClr val="windowText" lastClr="000000"/>
              </a:solidFill>
              <a:effectLst/>
              <a:latin typeface="+mn-lt"/>
              <a:ea typeface="+mn-ea"/>
              <a:cs typeface="+mn-cs"/>
            </a:rPr>
            <a:t>は、住民一人当たり</a:t>
          </a:r>
          <a:r>
            <a:rPr kumimoji="1" lang="en-US" altLang="ja-JP" sz="1100">
              <a:solidFill>
                <a:sysClr val="windowText" lastClr="000000"/>
              </a:solidFill>
              <a:effectLst/>
              <a:latin typeface="+mn-lt"/>
              <a:ea typeface="+mn-ea"/>
              <a:cs typeface="+mn-cs"/>
            </a:rPr>
            <a:t>51,733</a:t>
          </a:r>
          <a:r>
            <a:rPr kumimoji="1" lang="ja-JP" altLang="ja-JP" sz="1100">
              <a:solidFill>
                <a:sysClr val="windowText" lastClr="000000"/>
              </a:solidFill>
              <a:effectLst/>
              <a:latin typeface="+mn-lt"/>
              <a:ea typeface="+mn-ea"/>
              <a:cs typeface="+mn-cs"/>
            </a:rPr>
            <a:t>円で前年度比</a:t>
          </a:r>
          <a:r>
            <a:rPr kumimoji="1" lang="en-US" altLang="ja-JP" sz="1100">
              <a:solidFill>
                <a:sysClr val="windowText" lastClr="000000"/>
              </a:solidFill>
              <a:effectLst/>
              <a:latin typeface="+mn-lt"/>
              <a:ea typeface="+mn-ea"/>
              <a:cs typeface="+mn-cs"/>
            </a:rPr>
            <a:t>17,136</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減額</a:t>
          </a:r>
          <a:r>
            <a:rPr kumimoji="1" lang="ja-JP" altLang="ja-JP" sz="1100">
              <a:solidFill>
                <a:sysClr val="windowText" lastClr="000000"/>
              </a:solidFill>
              <a:effectLst/>
              <a:latin typeface="+mn-lt"/>
              <a:ea typeface="+mn-ea"/>
              <a:cs typeface="+mn-cs"/>
            </a:rPr>
            <a:t>となり、類似団体平均との比較では</a:t>
          </a:r>
          <a:r>
            <a:rPr kumimoji="1" lang="en-US" altLang="ja-JP" sz="1100">
              <a:solidFill>
                <a:sysClr val="windowText" lastClr="000000"/>
              </a:solidFill>
              <a:effectLst/>
              <a:latin typeface="+mn-lt"/>
              <a:ea typeface="+mn-ea"/>
              <a:cs typeface="+mn-cs"/>
            </a:rPr>
            <a:t>100,347</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下</a:t>
          </a:r>
          <a:r>
            <a:rPr kumimoji="1" lang="ja-JP" altLang="ja-JP" sz="1100">
              <a:solidFill>
                <a:sysClr val="windowText" lastClr="000000"/>
              </a:solidFill>
              <a:effectLst/>
              <a:latin typeface="+mn-lt"/>
              <a:ea typeface="+mn-ea"/>
              <a:cs typeface="+mn-cs"/>
            </a:rPr>
            <a:t>回っている。これは</a:t>
          </a:r>
          <a:r>
            <a:rPr kumimoji="1" lang="ja-JP" altLang="en-US" sz="1100">
              <a:solidFill>
                <a:sysClr val="windowText" lastClr="000000"/>
              </a:solidFill>
              <a:effectLst/>
              <a:latin typeface="+mn-lt"/>
              <a:ea typeface="+mn-ea"/>
              <a:cs typeface="+mn-cs"/>
            </a:rPr>
            <a:t>脱炭素まちづくり事業や新型コロナウィルス関連事業等の減額</a:t>
          </a:r>
          <a:r>
            <a:rPr kumimoji="1" lang="ja-JP" altLang="ja-JP" sz="1100">
              <a:solidFill>
                <a:sysClr val="windowText" lastClr="000000"/>
              </a:solidFill>
              <a:effectLst/>
              <a:latin typeface="+mn-lt"/>
              <a:ea typeface="+mn-ea"/>
              <a:cs typeface="+mn-cs"/>
            </a:rPr>
            <a:t>によることが主な要因である。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農林水産業費</a:t>
          </a:r>
          <a:r>
            <a:rPr kumimoji="1" lang="ja-JP" altLang="ja-JP" sz="1100">
              <a:solidFill>
                <a:sysClr val="windowText" lastClr="000000"/>
              </a:solidFill>
              <a:effectLst/>
              <a:latin typeface="+mn-lt"/>
              <a:ea typeface="+mn-ea"/>
              <a:cs typeface="+mn-cs"/>
            </a:rPr>
            <a:t>は、住民一人当たり</a:t>
          </a:r>
          <a:r>
            <a:rPr kumimoji="1" lang="en-US" altLang="ja-JP" sz="1100">
              <a:solidFill>
                <a:sysClr val="windowText" lastClr="000000"/>
              </a:solidFill>
              <a:effectLst/>
              <a:latin typeface="+mn-lt"/>
              <a:ea typeface="+mn-ea"/>
              <a:cs typeface="+mn-cs"/>
            </a:rPr>
            <a:t>122,904</a:t>
          </a:r>
          <a:r>
            <a:rPr kumimoji="1" lang="ja-JP" altLang="ja-JP" sz="1100">
              <a:solidFill>
                <a:sysClr val="windowText" lastClr="000000"/>
              </a:solidFill>
              <a:effectLst/>
              <a:latin typeface="+mn-lt"/>
              <a:ea typeface="+mn-ea"/>
              <a:cs typeface="+mn-cs"/>
            </a:rPr>
            <a:t>円で前年度比</a:t>
          </a:r>
          <a:r>
            <a:rPr kumimoji="1" lang="en-US" altLang="ja-JP" sz="1100">
              <a:solidFill>
                <a:sysClr val="windowText" lastClr="000000"/>
              </a:solidFill>
              <a:effectLst/>
              <a:latin typeface="+mn-lt"/>
              <a:ea typeface="+mn-ea"/>
              <a:cs typeface="+mn-cs"/>
            </a:rPr>
            <a:t>2,500</a:t>
          </a:r>
          <a:r>
            <a:rPr kumimoji="1" lang="ja-JP" altLang="ja-JP" sz="1100">
              <a:solidFill>
                <a:sysClr val="windowText" lastClr="000000"/>
              </a:solidFill>
              <a:effectLst/>
              <a:latin typeface="+mn-lt"/>
              <a:ea typeface="+mn-ea"/>
              <a:cs typeface="+mn-cs"/>
            </a:rPr>
            <a:t>円の減額となり、類似団体平均との比較でも</a:t>
          </a:r>
          <a:r>
            <a:rPr kumimoji="1" lang="en-US" altLang="ja-JP" sz="1100">
              <a:solidFill>
                <a:sysClr val="windowText" lastClr="000000"/>
              </a:solidFill>
              <a:effectLst/>
              <a:latin typeface="+mn-lt"/>
              <a:ea typeface="+mn-ea"/>
              <a:cs typeface="+mn-cs"/>
            </a:rPr>
            <a:t>4,624</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上</a:t>
          </a:r>
          <a:r>
            <a:rPr kumimoji="1" lang="ja-JP" altLang="ja-JP" sz="1100">
              <a:solidFill>
                <a:sysClr val="windowText" lastClr="000000"/>
              </a:solidFill>
              <a:effectLst/>
              <a:latin typeface="+mn-lt"/>
              <a:ea typeface="+mn-ea"/>
              <a:cs typeface="+mn-cs"/>
            </a:rPr>
            <a:t>回っている。これは</a:t>
          </a:r>
          <a:r>
            <a:rPr kumimoji="1" lang="ja-JP" altLang="en-US" sz="1100">
              <a:solidFill>
                <a:sysClr val="windowText" lastClr="000000"/>
              </a:solidFill>
              <a:effectLst/>
              <a:latin typeface="+mn-lt"/>
              <a:ea typeface="+mn-ea"/>
              <a:cs typeface="+mn-cs"/>
            </a:rPr>
            <a:t>農地中間管理機構関連農地整備事業や人件費の</a:t>
          </a:r>
          <a:r>
            <a:rPr kumimoji="1" lang="ja-JP" altLang="ja-JP" sz="1100">
              <a:solidFill>
                <a:sysClr val="windowText" lastClr="000000"/>
              </a:solidFill>
              <a:effectLst/>
              <a:latin typeface="+mn-lt"/>
              <a:ea typeface="+mn-ea"/>
              <a:cs typeface="+mn-cs"/>
            </a:rPr>
            <a:t>減額が主な要因である。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群馬県高山村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年度は</a:t>
          </a:r>
          <a:r>
            <a:rPr kumimoji="1" lang="ja-JP" altLang="en-US" sz="1100">
              <a:solidFill>
                <a:sysClr val="windowText" lastClr="000000"/>
              </a:solidFill>
              <a:effectLst/>
              <a:latin typeface="+mn-lt"/>
              <a:ea typeface="+mn-ea"/>
              <a:cs typeface="+mn-cs"/>
            </a:rPr>
            <a:t>埋蔵文化財発掘調査などにより</a:t>
          </a:r>
          <a:r>
            <a:rPr kumimoji="1" lang="ja-JP" altLang="ja-JP" sz="1100">
              <a:solidFill>
                <a:sysClr val="windowText" lastClr="000000"/>
              </a:solidFill>
              <a:effectLst/>
              <a:latin typeface="+mn-lt"/>
              <a:ea typeface="+mn-ea"/>
              <a:cs typeface="+mn-cs"/>
            </a:rPr>
            <a:t>投資的経費</a:t>
          </a:r>
          <a:r>
            <a:rPr kumimoji="1" lang="ja-JP" altLang="en-US" sz="1100">
              <a:solidFill>
                <a:sysClr val="windowText" lastClr="000000"/>
              </a:solidFill>
              <a:effectLst/>
              <a:latin typeface="+mn-lt"/>
              <a:ea typeface="+mn-ea"/>
              <a:cs typeface="+mn-cs"/>
            </a:rPr>
            <a:t>が増加し、</a:t>
          </a:r>
          <a:r>
            <a:rPr kumimoji="1" lang="ja-JP" altLang="ja-JP" sz="1100">
              <a:solidFill>
                <a:sysClr val="windowText" lastClr="000000"/>
              </a:solidFill>
              <a:effectLst/>
              <a:latin typeface="+mn-lt"/>
              <a:ea typeface="+mn-ea"/>
              <a:cs typeface="+mn-cs"/>
            </a:rPr>
            <a:t>人件費や物件費</a:t>
          </a:r>
          <a:r>
            <a:rPr kumimoji="1" lang="ja-JP" altLang="en-US" sz="1100">
              <a:solidFill>
                <a:sysClr val="windowText" lastClr="000000"/>
              </a:solidFill>
              <a:effectLst/>
              <a:latin typeface="+mn-lt"/>
              <a:ea typeface="+mn-ea"/>
              <a:cs typeface="+mn-cs"/>
            </a:rPr>
            <a:t>なども物価高騰の影響をうけ</a:t>
          </a:r>
          <a:r>
            <a:rPr kumimoji="1" lang="ja-JP" altLang="ja-JP" sz="1100">
              <a:solidFill>
                <a:sysClr val="windowText" lastClr="000000"/>
              </a:solidFill>
              <a:effectLst/>
              <a:latin typeface="+mn-lt"/>
              <a:ea typeface="+mn-ea"/>
              <a:cs typeface="+mn-cs"/>
            </a:rPr>
            <a:t>増加した。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a:t>
          </a:r>
          <a:r>
            <a:rPr kumimoji="1" lang="ja-JP" altLang="en-US" sz="1100">
              <a:solidFill>
                <a:sysClr val="windowText" lastClr="000000"/>
              </a:solidFill>
              <a:effectLst/>
              <a:latin typeface="+mn-lt"/>
              <a:ea typeface="+mn-ea"/>
              <a:cs typeface="+mn-cs"/>
            </a:rPr>
            <a:t>造成工事による</a:t>
          </a:r>
          <a:r>
            <a:rPr kumimoji="1" lang="ja-JP" altLang="ja-JP" sz="1100">
              <a:solidFill>
                <a:sysClr val="windowText" lastClr="000000"/>
              </a:solidFill>
              <a:effectLst/>
              <a:latin typeface="+mn-lt"/>
              <a:ea typeface="+mn-ea"/>
              <a:cs typeface="+mn-cs"/>
            </a:rPr>
            <a:t>土地開発事業特別会計等への繰出金が</a:t>
          </a:r>
          <a:r>
            <a:rPr kumimoji="1" lang="ja-JP" altLang="en-US" sz="1100">
              <a:solidFill>
                <a:sysClr val="windowText" lastClr="000000"/>
              </a:solidFill>
              <a:effectLst/>
              <a:latin typeface="+mn-lt"/>
              <a:ea typeface="+mn-ea"/>
              <a:cs typeface="+mn-cs"/>
            </a:rPr>
            <a:t>増額</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実質</a:t>
          </a:r>
          <a:r>
            <a:rPr kumimoji="1" lang="ja-JP" altLang="ja-JP" sz="1100">
              <a:solidFill>
                <a:sysClr val="windowText" lastClr="000000"/>
              </a:solidFill>
              <a:effectLst/>
              <a:latin typeface="+mn-lt"/>
              <a:ea typeface="+mn-ea"/>
              <a:cs typeface="+mn-cs"/>
            </a:rPr>
            <a:t>単年度収支は</a:t>
          </a:r>
          <a:r>
            <a:rPr kumimoji="1" lang="ja-JP" altLang="en-US" sz="1100">
              <a:solidFill>
                <a:sysClr val="windowText" lastClr="000000"/>
              </a:solidFill>
              <a:effectLst/>
              <a:latin typeface="+mn-lt"/>
              <a:ea typeface="+mn-ea"/>
              <a:cs typeface="+mn-cs"/>
            </a:rPr>
            <a:t>赤字</a:t>
          </a:r>
          <a:r>
            <a:rPr kumimoji="1" lang="ja-JP" altLang="ja-JP" sz="1100">
              <a:solidFill>
                <a:sysClr val="windowText" lastClr="000000"/>
              </a:solidFill>
              <a:effectLst/>
              <a:latin typeface="+mn-lt"/>
              <a:ea typeface="+mn-ea"/>
              <a:cs typeface="+mn-cs"/>
            </a:rPr>
            <a:t>となった。　</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財政調整基金残高は</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しており、標準財政規模に占める割合は</a:t>
          </a:r>
          <a:r>
            <a:rPr kumimoji="1" lang="en-US" altLang="ja-JP" sz="1100">
              <a:solidFill>
                <a:sysClr val="windowText" lastClr="000000"/>
              </a:solidFill>
              <a:effectLst/>
              <a:latin typeface="+mn-lt"/>
              <a:ea typeface="+mn-ea"/>
              <a:cs typeface="+mn-cs"/>
            </a:rPr>
            <a:t>2.05</a:t>
          </a:r>
          <a:r>
            <a:rPr kumimoji="1" lang="ja-JP" altLang="ja-JP" sz="1100">
              <a:solidFill>
                <a:sysClr val="windowText" lastClr="000000"/>
              </a:solidFill>
              <a:effectLst/>
              <a:latin typeface="+mn-lt"/>
              <a:ea typeface="+mn-ea"/>
              <a:cs typeface="+mn-cs"/>
            </a:rPr>
            <a:t>ポイントと</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群馬県高山村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全ての会計において黒字を維持しているが、一般会計については財政調整基金の取り崩しや事業の実施年度の平準化などにより黒字を確保している状況である。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今後も財源の確保や事務事業の見直しなど、財政の健全化に取り組む必要がある。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群馬県高山村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元利償還金は近年の大型投資事業に係る起債の元金償還が本格化してきた</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臨時財政対策債など償還完了した分</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減少した</a:t>
          </a:r>
          <a:r>
            <a:rPr kumimoji="1" lang="ja-JP" altLang="en-US" sz="1100">
              <a:solidFill>
                <a:sysClr val="windowText" lastClr="000000"/>
              </a:solidFill>
              <a:effectLst/>
              <a:latin typeface="+mn-lt"/>
              <a:ea typeface="+mn-ea"/>
              <a:cs typeface="+mn-cs"/>
            </a:rPr>
            <a:t>ため</a:t>
          </a:r>
          <a:r>
            <a:rPr kumimoji="1" lang="ja-JP" altLang="ja-JP" sz="1100">
              <a:solidFill>
                <a:sysClr val="windowText" lastClr="000000"/>
              </a:solidFill>
              <a:effectLst/>
              <a:latin typeface="+mn-lt"/>
              <a:ea typeface="+mn-ea"/>
              <a:cs typeface="+mn-cs"/>
            </a:rPr>
            <a:t>、実質公債費比率</a:t>
          </a:r>
          <a:r>
            <a:rPr kumimoji="1" lang="ja-JP" altLang="en-US" sz="1100">
              <a:solidFill>
                <a:sysClr val="windowText" lastClr="000000"/>
              </a:solidFill>
              <a:effectLst/>
              <a:latin typeface="+mn-lt"/>
              <a:ea typeface="+mn-ea"/>
              <a:cs typeface="+mn-cs"/>
            </a:rPr>
            <a:t>は昨年と同額となった</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今後も近年の大型投資事業に係る起債や過疎債などの元金償還額が増加し高止まりとなるが、起債に当たっては交付税措置のある地方債のみの活用を基本とし、実質公債費比率の分子の上昇抑制に努める。</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満期一括償還地方債は利用していない。</a:t>
          </a:r>
          <a:endParaRPr lang="ja-JP" altLang="ja-JP" sz="1000">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群馬県高山村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将来負担額については、公営企業債等繰入見込額</a:t>
          </a:r>
          <a:r>
            <a:rPr kumimoji="1" lang="ja-JP" altLang="en-US" sz="1100">
              <a:solidFill>
                <a:sysClr val="windowText" lastClr="000000"/>
              </a:solidFill>
              <a:effectLst/>
              <a:latin typeface="+mn-lt"/>
              <a:ea typeface="+mn-ea"/>
              <a:cs typeface="+mn-cs"/>
            </a:rPr>
            <a:t>や、</a:t>
          </a:r>
          <a:r>
            <a:rPr kumimoji="1" lang="ja-JP" altLang="ja-JP" sz="1100">
              <a:solidFill>
                <a:sysClr val="windowText" lastClr="000000"/>
              </a:solidFill>
              <a:effectLst/>
              <a:latin typeface="+mn-lt"/>
              <a:ea typeface="+mn-ea"/>
              <a:cs typeface="+mn-cs"/>
            </a:rPr>
            <a:t>一般会計等の地方債残高に対する負担が減少した。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充当可能財源等については、充当可能基金で地域社会デジタル社会推進基金や庁舎建設等基金などにより</a:t>
          </a:r>
          <a:r>
            <a:rPr kumimoji="1" lang="ja-JP" altLang="en-US" sz="1100">
              <a:solidFill>
                <a:sysClr val="windowText" lastClr="000000"/>
              </a:solidFill>
              <a:effectLst/>
              <a:latin typeface="+mn-lt"/>
              <a:ea typeface="+mn-ea"/>
              <a:cs typeface="+mn-cs"/>
            </a:rPr>
            <a:t>少し</a:t>
          </a:r>
          <a:r>
            <a:rPr kumimoji="1" lang="ja-JP" altLang="ja-JP" sz="1100">
              <a:solidFill>
                <a:sysClr val="windowText" lastClr="000000"/>
              </a:solidFill>
              <a:effectLst/>
              <a:latin typeface="+mn-lt"/>
              <a:ea typeface="+mn-ea"/>
              <a:cs typeface="+mn-cs"/>
            </a:rPr>
            <a:t>増額</a:t>
          </a:r>
          <a:r>
            <a:rPr kumimoji="1" lang="ja-JP" altLang="en-US"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基準財政需要額算入見込額は、消防費や教育費などで増加したが、臨時財政対策債償還費の減少や社会福祉費が減少したことにより、将来負担率の分子は</a:t>
          </a:r>
          <a:r>
            <a:rPr kumimoji="1" lang="ja-JP" altLang="en-US" sz="1100">
              <a:solidFill>
                <a:sysClr val="windowText" lastClr="000000"/>
              </a:solidFill>
              <a:effectLst/>
              <a:latin typeface="+mn-lt"/>
              <a:ea typeface="+mn-ea"/>
              <a:cs typeface="+mn-cs"/>
            </a:rPr>
            <a:t>減少した。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今後も大型投資事業が計画されていることから、将来的な財政悪化が生じないよう健全な財政運営に努める。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群馬県高山村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庁舎建設に向けて庁舎建設等基金へ</a:t>
          </a:r>
          <a:r>
            <a:rPr kumimoji="1" lang="en-US" altLang="ja-JP" sz="1100">
              <a:solidFill>
                <a:sysClr val="windowText" lastClr="000000"/>
              </a:solidFill>
              <a:effectLst/>
              <a:latin typeface="+mn-lt"/>
              <a:ea typeface="+mn-ea"/>
              <a:cs typeface="+mn-cs"/>
            </a:rPr>
            <a:t>53</a:t>
          </a:r>
          <a:r>
            <a:rPr kumimoji="1" lang="ja-JP" altLang="ja-JP" sz="1100">
              <a:solidFill>
                <a:sysClr val="windowText" lastClr="000000"/>
              </a:solidFill>
              <a:effectLst/>
              <a:latin typeface="+mn-lt"/>
              <a:ea typeface="+mn-ea"/>
              <a:cs typeface="+mn-cs"/>
            </a:rPr>
            <a:t>百万円積み増し、財政調整基金を</a:t>
          </a:r>
          <a:r>
            <a:rPr kumimoji="1" lang="en-US" altLang="ja-JP" sz="1100">
              <a:solidFill>
                <a:sysClr val="windowText" lastClr="000000"/>
              </a:solidFill>
              <a:effectLst/>
              <a:latin typeface="+mn-lt"/>
              <a:ea typeface="+mn-ea"/>
              <a:cs typeface="+mn-cs"/>
            </a:rPr>
            <a:t>23</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取り崩し及び</a:t>
          </a:r>
          <a:r>
            <a:rPr kumimoji="1" lang="ja-JP" altLang="ja-JP" sz="1100">
              <a:solidFill>
                <a:sysClr val="windowText" lastClr="000000"/>
              </a:solidFill>
              <a:effectLst/>
              <a:latin typeface="+mn-lt"/>
              <a:ea typeface="+mn-ea"/>
              <a:cs typeface="+mn-cs"/>
            </a:rPr>
            <a:t>農業用水施設の管理などのため農業用水水源施設等管理基金を</a:t>
          </a:r>
          <a:r>
            <a:rPr kumimoji="1" lang="en-US" altLang="ja-JP" sz="1100">
              <a:solidFill>
                <a:sysClr val="windowText" lastClr="000000"/>
              </a:solidFill>
              <a:effectLst/>
              <a:latin typeface="+mn-lt"/>
              <a:ea typeface="+mn-ea"/>
              <a:cs typeface="+mn-cs"/>
            </a:rPr>
            <a:t>36</a:t>
          </a:r>
          <a:r>
            <a:rPr kumimoji="1" lang="ja-JP" altLang="ja-JP" sz="1100">
              <a:solidFill>
                <a:sysClr val="windowText" lastClr="000000"/>
              </a:solidFill>
              <a:effectLst/>
              <a:latin typeface="+mn-lt"/>
              <a:ea typeface="+mn-ea"/>
              <a:cs typeface="+mn-cs"/>
            </a:rPr>
            <a:t>百万円取り崩したことなどにより</a:t>
          </a:r>
          <a:r>
            <a:rPr kumimoji="1" lang="en-US" altLang="ja-JP" sz="1100">
              <a:solidFill>
                <a:sysClr val="windowText" lastClr="000000"/>
              </a:solidFill>
              <a:effectLst/>
              <a:latin typeface="+mn-lt"/>
              <a:ea typeface="+mn-ea"/>
              <a:cs typeface="+mn-cs"/>
            </a:rPr>
            <a:t>25</a:t>
          </a:r>
          <a:r>
            <a:rPr kumimoji="1" lang="ja-JP" altLang="ja-JP" sz="1100">
              <a:solidFill>
                <a:sysClr val="windowText" lastClr="000000"/>
              </a:solidFill>
              <a:effectLst/>
              <a:latin typeface="+mn-lt"/>
              <a:ea typeface="+mn-ea"/>
              <a:cs typeface="+mn-cs"/>
            </a:rPr>
            <a:t>百万円の増加となった。</a:t>
          </a:r>
          <a:endParaRPr kumimoji="1" lang="en-US" altLang="ja-JP" sz="1100">
            <a:solidFill>
              <a:sysClr val="windowText" lastClr="000000"/>
            </a:solidFill>
            <a:effectLst/>
            <a:latin typeface="+mn-lt"/>
            <a:ea typeface="+mn-ea"/>
            <a:cs typeface="+mn-cs"/>
          </a:endParaRPr>
        </a:p>
        <a:p>
          <a:pPr eaLnBrk="1" fontAlgn="auto" latinLnBrk="0" hangingPunct="1"/>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各基金の設置目的や今後の事業のため取り崩し</a:t>
          </a:r>
          <a:r>
            <a:rPr kumimoji="1" lang="ja-JP" altLang="en-US" sz="1100">
              <a:solidFill>
                <a:sysClr val="windowText" lastClr="000000"/>
              </a:solidFill>
              <a:effectLst/>
              <a:latin typeface="+mn-lt"/>
              <a:ea typeface="+mn-ea"/>
              <a:cs typeface="+mn-cs"/>
            </a:rPr>
            <a:t>、必要に応じて基金設置の見直しを行う。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（基金の使途）</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農業用水水源施設等管理基金：上越新幹線建設工事に関連する農業用水水源施設等の管理</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庁舎建設等基金：庁舎建設及び大規模改修に要する経費の財源に充てるため</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農業振興基金：農業の振興</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飲料水水源施設等管理基金：上越新幹線建設工事に関連する水源施設等管理及び飲料水施設の維持管理等</a:t>
          </a:r>
          <a:endParaRPr lang="ja-JP" altLang="ja-JP" sz="1400">
            <a:solidFill>
              <a:sysClr val="windowText" lastClr="000000"/>
            </a:solidFill>
            <a:effectLst/>
          </a:endParaRPr>
        </a:p>
        <a:p>
          <a:r>
            <a:rPr lang="ja-JP"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社会福祉事業基金：社会福祉の増進</a:t>
          </a:r>
          <a:endParaRPr lang="ja-JP" altLang="ja-JP" sz="1400">
            <a:solidFill>
              <a:sysClr val="windowText" lastClr="000000"/>
            </a:solidFill>
            <a:effectLst/>
          </a:endParaRPr>
        </a:p>
        <a:p>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農業用水水源施設等管理基金：農業用水水源施設等の管理のため取り崩したことにより減少</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庁舎建設等基金：積み増ししたため増加</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農業振興基金：農業振興施策の財源として取り崩したことにより減少</a:t>
          </a:r>
          <a:endParaRPr lang="ja-JP" altLang="ja-JP" sz="1400">
            <a:solidFill>
              <a:sysClr val="windowText" lastClr="000000"/>
            </a:solidFill>
            <a:effectLst/>
          </a:endParaRPr>
        </a:p>
        <a:p>
          <a:pPr eaLnBrk="1" fontAlgn="auto" latinLnBrk="0" hangingPunct="1"/>
          <a:r>
            <a:rPr lang="ja-JP"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飲料水水源施設等管理基金：増減なし</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社会福祉事業基金：保健福祉センターの防災・減災省エネルギー設備の起債の元金償還分を取り崩したことにより減少</a:t>
          </a:r>
          <a:endParaRPr lang="ja-JP" altLang="ja-JP" sz="1400">
            <a:solidFill>
              <a:sysClr val="windowText" lastClr="000000"/>
            </a:solidFill>
            <a:effectLst/>
          </a:endParaRPr>
        </a:p>
        <a:p>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農業用水水源施設等管理基金：農業用水水源施設等の管理のため、毎年度取り崩し</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庁舎建設等基金：庁舎等建設又は耐震化工事等に向け積み増し</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農業振興基金：農業振興施策のため、毎年度取り崩し</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飲料水水源施設等管理基金：今後の配水池等の水道施設工事で取り崩し</a:t>
          </a:r>
          <a:endParaRPr lang="ja-JP" altLang="ja-JP" sz="1400">
            <a:solidFill>
              <a:sysClr val="windowText" lastClr="000000"/>
            </a:solidFill>
            <a:effectLst/>
          </a:endParaRPr>
        </a:p>
        <a:p>
          <a:r>
            <a:rPr lang="ja-JP"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社会福祉事業基金：社会福祉事業の持続的な実施に充てるため毎年度取り崩し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観光施設やその他の公共施設の修繕</a:t>
          </a:r>
          <a:r>
            <a:rPr kumimoji="1" lang="ja-JP" altLang="en-US" sz="1100">
              <a:solidFill>
                <a:sysClr val="windowText" lastClr="000000"/>
              </a:solidFill>
              <a:effectLst/>
              <a:latin typeface="+mn-lt"/>
              <a:ea typeface="+mn-ea"/>
              <a:cs typeface="+mn-cs"/>
            </a:rPr>
            <a:t>や普通建設事業などで増額したため</a:t>
          </a:r>
          <a:r>
            <a:rPr kumimoji="1" lang="ja-JP" altLang="ja-JP" sz="1100">
              <a:solidFill>
                <a:sysClr val="windowText" lastClr="000000"/>
              </a:solidFill>
              <a:effectLst/>
              <a:latin typeface="+mn-lt"/>
              <a:ea typeface="+mn-ea"/>
              <a:cs typeface="+mn-cs"/>
            </a:rPr>
            <a:t>、財源は</a:t>
          </a:r>
          <a:r>
            <a:rPr kumimoji="1" lang="en-US" altLang="ja-JP" sz="1100">
              <a:solidFill>
                <a:sysClr val="windowText" lastClr="000000"/>
              </a:solidFill>
              <a:effectLst/>
              <a:latin typeface="+mn-lt"/>
              <a:ea typeface="+mn-ea"/>
              <a:cs typeface="+mn-cs"/>
            </a:rPr>
            <a:t>23</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減額</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今後も大規模な修繕</a:t>
          </a:r>
          <a:r>
            <a:rPr kumimoji="1" lang="ja-JP" altLang="en-US" sz="1100">
              <a:solidFill>
                <a:sysClr val="windowText" lastClr="000000"/>
              </a:solidFill>
              <a:effectLst/>
              <a:latin typeface="+mn-lt"/>
              <a:ea typeface="+mn-ea"/>
              <a:cs typeface="+mn-cs"/>
            </a:rPr>
            <a:t>など</a:t>
          </a:r>
          <a:r>
            <a:rPr kumimoji="1" lang="ja-JP" altLang="ja-JP" sz="1100">
              <a:solidFill>
                <a:sysClr val="windowText" lastClr="000000"/>
              </a:solidFill>
              <a:effectLst/>
              <a:latin typeface="+mn-lt"/>
              <a:ea typeface="+mn-ea"/>
              <a:cs typeface="+mn-cs"/>
            </a:rPr>
            <a:t>が</a:t>
          </a:r>
          <a:r>
            <a:rPr kumimoji="1" lang="ja-JP" altLang="en-US" sz="1100">
              <a:solidFill>
                <a:sysClr val="windowText" lastClr="000000"/>
              </a:solidFill>
              <a:effectLst/>
              <a:latin typeface="+mn-lt"/>
              <a:ea typeface="+mn-ea"/>
              <a:cs typeface="+mn-cs"/>
            </a:rPr>
            <a:t>計画されるため</a:t>
          </a:r>
          <a:r>
            <a:rPr kumimoji="1" lang="ja-JP" altLang="ja-JP" sz="1100">
              <a:solidFill>
                <a:sysClr val="windowText" lastClr="000000"/>
              </a:solidFill>
              <a:effectLst/>
              <a:latin typeface="+mn-lt"/>
              <a:ea typeface="+mn-ea"/>
              <a:cs typeface="+mn-cs"/>
            </a:rPr>
            <a:t>減少傾向になる。</a:t>
          </a:r>
          <a:endParaRPr kumimoji="1" lang="en-US" altLang="ja-JP" sz="1100">
            <a:solidFill>
              <a:sysClr val="windowText" lastClr="000000"/>
            </a:solidFill>
            <a:effectLst/>
            <a:latin typeface="+mn-lt"/>
            <a:ea typeface="+mn-ea"/>
            <a:cs typeface="+mn-cs"/>
          </a:endParaRPr>
        </a:p>
        <a:p>
          <a:pPr eaLnBrk="1" fontAlgn="auto" latinLnBrk="0" hangingPunct="1"/>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施設修繕の他、役場庁舎や学校施設などの建て替えや改修工事</a:t>
          </a:r>
          <a:r>
            <a:rPr kumimoji="1" lang="ja-JP" altLang="en-US" sz="1100">
              <a:solidFill>
                <a:sysClr val="windowText" lastClr="000000"/>
              </a:solidFill>
              <a:effectLst/>
              <a:latin typeface="+mn-lt"/>
              <a:ea typeface="+mn-ea"/>
              <a:cs typeface="+mn-cs"/>
            </a:rPr>
            <a:t>、インフラの修繕工事</a:t>
          </a:r>
          <a:r>
            <a:rPr kumimoji="1" lang="ja-JP" altLang="ja-JP" sz="1100">
              <a:solidFill>
                <a:sysClr val="windowText" lastClr="000000"/>
              </a:solidFill>
              <a:effectLst/>
              <a:latin typeface="+mn-lt"/>
              <a:ea typeface="+mn-ea"/>
              <a:cs typeface="+mn-cs"/>
            </a:rPr>
            <a:t>などを含め、今後も支出</a:t>
          </a:r>
          <a:r>
            <a:rPr kumimoji="1" lang="ja-JP" altLang="en-US" sz="1100">
              <a:solidFill>
                <a:sysClr val="windowText" lastClr="000000"/>
              </a:solidFill>
              <a:effectLst/>
              <a:latin typeface="+mn-lt"/>
              <a:ea typeface="+mn-ea"/>
              <a:cs typeface="+mn-cs"/>
            </a:rPr>
            <a:t>額</a:t>
          </a:r>
          <a:r>
            <a:rPr kumimoji="1" lang="ja-JP" altLang="ja-JP" sz="1100">
              <a:solidFill>
                <a:sysClr val="windowText" lastClr="000000"/>
              </a:solidFill>
              <a:effectLst/>
              <a:latin typeface="+mn-lt"/>
              <a:ea typeface="+mn-ea"/>
              <a:cs typeface="+mn-cs"/>
            </a:rPr>
            <a:t>が大きい事業が計画されているため減少していく見込みであるが、災害や緊急の財政需要に備えるため</a:t>
          </a:r>
          <a:r>
            <a:rPr kumimoji="1" lang="ja-JP" altLang="en-US" sz="1100">
              <a:solidFill>
                <a:sysClr val="windowText" lastClr="000000"/>
              </a:solidFill>
              <a:effectLst/>
              <a:latin typeface="+mn-lt"/>
              <a:ea typeface="+mn-ea"/>
              <a:cs typeface="+mn-cs"/>
            </a:rPr>
            <a:t>には、最低でも</a:t>
          </a:r>
          <a:r>
            <a:rPr kumimoji="1" lang="ja-JP" altLang="ja-JP" sz="1100">
              <a:solidFill>
                <a:sysClr val="windowText" lastClr="000000"/>
              </a:solidFill>
              <a:effectLst/>
              <a:latin typeface="+mn-lt"/>
              <a:ea typeface="+mn-ea"/>
              <a:cs typeface="+mn-cs"/>
            </a:rPr>
            <a:t>標準財政規模の</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程度を確保する</a:t>
          </a:r>
          <a:r>
            <a:rPr kumimoji="1" lang="ja-JP" altLang="en-US" sz="1100">
              <a:solidFill>
                <a:sysClr val="windowText" lastClr="000000"/>
              </a:solidFill>
              <a:effectLst/>
              <a:latin typeface="+mn-lt"/>
              <a:ea typeface="+mn-ea"/>
              <a:cs typeface="+mn-cs"/>
            </a:rPr>
            <a:t>必要がある</a:t>
          </a:r>
          <a:r>
            <a:rPr kumimoji="1" lang="ja-JP" altLang="ja-JP" sz="1100">
              <a:solidFill>
                <a:sysClr val="windowText" lastClr="000000"/>
              </a:solidFill>
              <a:effectLst/>
              <a:latin typeface="+mn-lt"/>
              <a:ea typeface="+mn-ea"/>
              <a:cs typeface="+mn-cs"/>
            </a:rPr>
            <a:t>。</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取崩しはなく、将来負担分について計画的な積立を実施した。</a:t>
          </a:r>
          <a:endParaRPr lang="ja-JP" altLang="ja-JP" sz="1400">
            <a:solidFill>
              <a:sysClr val="windowText" lastClr="000000"/>
            </a:solidFill>
            <a:effectLst/>
          </a:endParaRPr>
        </a:p>
        <a:p>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今後、必要に応じて償還のため取り崩していく。</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24F0A08-121C-4362-836C-8E68A73CAF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F186352-A149-4000-B527-E2E187D0AF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43C9EB5-5C85-47DC-8C44-09BF26312BC2}"/>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D2A0EA1-780E-4E26-9D4F-F12E91E68927}"/>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F593F20D-3BA0-455C-B7F1-46897A030120}"/>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2E5BFECF-AA6E-40C5-BD66-1B97205BDC25}"/>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4EFCF94A-D0BD-49C8-A043-0AEE29AF3311}"/>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1C6EB3CE-86A7-4C09-B50A-360568066283}"/>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54C617B9-1F50-4C0B-B987-16AE9A1A067A}"/>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D02393A1-B0AA-48A6-BC20-050F50FF207F}"/>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a:extLst>
            <a:ext uri="{FF2B5EF4-FFF2-40B4-BE49-F238E27FC236}">
              <a16:creationId xmlns:a16="http://schemas.microsoft.com/office/drawing/2014/main" id="{536FD1A1-65A3-4ED0-89BE-45D1B97D61F4}"/>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a:extLst>
            <a:ext uri="{FF2B5EF4-FFF2-40B4-BE49-F238E27FC236}">
              <a16:creationId xmlns:a16="http://schemas.microsoft.com/office/drawing/2014/main" id="{526F28E8-D407-46AE-8B09-890F14F54578}"/>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a:extLst>
            <a:ext uri="{FF2B5EF4-FFF2-40B4-BE49-F238E27FC236}">
              <a16:creationId xmlns:a16="http://schemas.microsoft.com/office/drawing/2014/main" id="{2D135194-9C62-44B1-9992-D76200F49228}"/>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a:extLst>
            <a:ext uri="{FF2B5EF4-FFF2-40B4-BE49-F238E27FC236}">
              <a16:creationId xmlns:a16="http://schemas.microsoft.com/office/drawing/2014/main" id="{FD457A1D-6F90-4166-8763-D934DD43F789}"/>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a:extLst>
            <a:ext uri="{FF2B5EF4-FFF2-40B4-BE49-F238E27FC236}">
              <a16:creationId xmlns:a16="http://schemas.microsoft.com/office/drawing/2014/main" id="{9A8CCC5E-4F2B-45C8-852A-A36E1756A6A6}"/>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群馬県高山村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a:extLst>
            <a:ext uri="{FF2B5EF4-FFF2-40B4-BE49-F238E27FC236}">
              <a16:creationId xmlns:a16="http://schemas.microsoft.com/office/drawing/2014/main" id="{FFE8955D-B2D3-43CB-BA0C-1E40FA5A3BBA}"/>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a:extLst>
            <a:ext uri="{FF2B5EF4-FFF2-40B4-BE49-F238E27FC236}">
              <a16:creationId xmlns:a16="http://schemas.microsoft.com/office/drawing/2014/main" id="{95517DF6-6FF6-4B4F-9087-9036C4AD4CA3}"/>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a:extLst>
            <a:ext uri="{FF2B5EF4-FFF2-40B4-BE49-F238E27FC236}">
              <a16:creationId xmlns:a16="http://schemas.microsoft.com/office/drawing/2014/main" id="{D9F88A9D-D701-4CE0-AE6C-AA5F4337297A}"/>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a:extLst>
            <a:ext uri="{FF2B5EF4-FFF2-40B4-BE49-F238E27FC236}">
              <a16:creationId xmlns:a16="http://schemas.microsoft.com/office/drawing/2014/main" id="{21AA4F21-E36B-4D72-B62E-A2773E4EF2A3}"/>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a:extLst>
            <a:ext uri="{FF2B5EF4-FFF2-40B4-BE49-F238E27FC236}">
              <a16:creationId xmlns:a16="http://schemas.microsoft.com/office/drawing/2014/main" id="{EAEAD5DF-C79C-4DF6-89A5-824267135C9D}"/>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a:extLst>
            <a:ext uri="{FF2B5EF4-FFF2-40B4-BE49-F238E27FC236}">
              <a16:creationId xmlns:a16="http://schemas.microsoft.com/office/drawing/2014/main" id="{FC52EF0A-831D-42ED-B0AF-CB69294B00E3}"/>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3,260
3,167
64.18
3,539,444
3,292,405
173,091
2,108,781
1,630,675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a:extLst>
            <a:ext uri="{FF2B5EF4-FFF2-40B4-BE49-F238E27FC236}">
              <a16:creationId xmlns:a16="http://schemas.microsoft.com/office/drawing/2014/main" id="{A054DA3F-596D-4C9D-80B4-6347C75FBB4F}"/>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a:extLst>
            <a:ext uri="{FF2B5EF4-FFF2-40B4-BE49-F238E27FC236}">
              <a16:creationId xmlns:a16="http://schemas.microsoft.com/office/drawing/2014/main" id="{2EB948F9-FBB5-441C-896D-91892D92B571}"/>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a:extLst>
            <a:ext uri="{FF2B5EF4-FFF2-40B4-BE49-F238E27FC236}">
              <a16:creationId xmlns:a16="http://schemas.microsoft.com/office/drawing/2014/main" id="{4F75D92B-0E3B-4E0C-B851-9DB0E5E9E62B}"/>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a:extLst>
            <a:ext uri="{FF2B5EF4-FFF2-40B4-BE49-F238E27FC236}">
              <a16:creationId xmlns:a16="http://schemas.microsoft.com/office/drawing/2014/main" id="{7F5E8244-DAD8-492D-B1F4-BD1A09B74D7F}"/>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a:extLst>
            <a:ext uri="{FF2B5EF4-FFF2-40B4-BE49-F238E27FC236}">
              <a16:creationId xmlns:a16="http://schemas.microsoft.com/office/drawing/2014/main" id="{2B94E884-954F-42C9-AA68-EB23BF669AC3}"/>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a:extLst>
            <a:ext uri="{FF2B5EF4-FFF2-40B4-BE49-F238E27FC236}">
              <a16:creationId xmlns:a16="http://schemas.microsoft.com/office/drawing/2014/main" id="{7E1A29D3-AFAB-4FF1-91BE-D3E599A8014E}"/>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a:extLst>
            <a:ext uri="{FF2B5EF4-FFF2-40B4-BE49-F238E27FC236}">
              <a16:creationId xmlns:a16="http://schemas.microsoft.com/office/drawing/2014/main" id="{D6629CEC-56D6-48EE-B548-00C5A2365C5E}"/>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a:extLst>
            <a:ext uri="{FF2B5EF4-FFF2-40B4-BE49-F238E27FC236}">
              <a16:creationId xmlns:a16="http://schemas.microsoft.com/office/drawing/2014/main" id="{CBF7494F-D546-4D43-86A7-13D7482DCC00}"/>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a:extLst>
            <a:ext uri="{FF2B5EF4-FFF2-40B4-BE49-F238E27FC236}">
              <a16:creationId xmlns:a16="http://schemas.microsoft.com/office/drawing/2014/main" id="{5CAA3EF1-BFC3-43F7-B22F-AC46971A947B}"/>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a:extLst>
            <a:ext uri="{FF2B5EF4-FFF2-40B4-BE49-F238E27FC236}">
              <a16:creationId xmlns:a16="http://schemas.microsoft.com/office/drawing/2014/main" id="{66A4D858-79AB-49C2-ACAA-1F414907D5F2}"/>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a:extLst>
            <a:ext uri="{FF2B5EF4-FFF2-40B4-BE49-F238E27FC236}">
              <a16:creationId xmlns:a16="http://schemas.microsoft.com/office/drawing/2014/main" id="{EA29BFFD-868D-4E4C-8B05-26ADBD22CDFC}"/>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a:extLst>
            <a:ext uri="{FF2B5EF4-FFF2-40B4-BE49-F238E27FC236}">
              <a16:creationId xmlns:a16="http://schemas.microsoft.com/office/drawing/2014/main" id="{C664E14A-C418-48A4-BECA-348F64FB39B9}"/>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a:extLst>
            <a:ext uri="{FF2B5EF4-FFF2-40B4-BE49-F238E27FC236}">
              <a16:creationId xmlns:a16="http://schemas.microsoft.com/office/drawing/2014/main" id="{C756B28F-C95F-49E1-98E8-3570629636B7}"/>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a:extLst>
            <a:ext uri="{FF2B5EF4-FFF2-40B4-BE49-F238E27FC236}">
              <a16:creationId xmlns:a16="http://schemas.microsoft.com/office/drawing/2014/main" id="{7F6581AB-D3A1-4D15-98D6-5137DDFC05E0}"/>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a:extLst>
            <a:ext uri="{FF2B5EF4-FFF2-40B4-BE49-F238E27FC236}">
              <a16:creationId xmlns:a16="http://schemas.microsoft.com/office/drawing/2014/main" id="{C6937071-72E0-4A00-90E4-2680E300006F}"/>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a:extLst>
            <a:ext uri="{FF2B5EF4-FFF2-40B4-BE49-F238E27FC236}">
              <a16:creationId xmlns:a16="http://schemas.microsoft.com/office/drawing/2014/main" id="{39ED230C-AF5B-4405-A2E7-8833E2E52F8B}"/>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a:extLst>
            <a:ext uri="{FF2B5EF4-FFF2-40B4-BE49-F238E27FC236}">
              <a16:creationId xmlns:a16="http://schemas.microsoft.com/office/drawing/2014/main" id="{A92FFA5E-730C-4FCF-BBFB-BD430CE1EE69}"/>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0" name="テキスト ボックス 39">
          <a:extLst>
            <a:ext uri="{FF2B5EF4-FFF2-40B4-BE49-F238E27FC236}">
              <a16:creationId xmlns:a16="http://schemas.microsoft.com/office/drawing/2014/main" id="{5B391180-46C1-4E70-9BA5-C19D99D5F1C5}"/>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1" name="テキスト ボックス 40">
          <a:extLst>
            <a:ext uri="{FF2B5EF4-FFF2-40B4-BE49-F238E27FC236}">
              <a16:creationId xmlns:a16="http://schemas.microsoft.com/office/drawing/2014/main" id="{C34A5359-1996-427C-B661-A45A401CCC01}"/>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2" name="テキスト ボックス 41">
          <a:extLst>
            <a:ext uri="{FF2B5EF4-FFF2-40B4-BE49-F238E27FC236}">
              <a16:creationId xmlns:a16="http://schemas.microsoft.com/office/drawing/2014/main" id="{64D59FF5-2916-41B0-9DE1-799013F75A48}"/>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3" name="テキスト ボックス 42">
          <a:extLst>
            <a:ext uri="{FF2B5EF4-FFF2-40B4-BE49-F238E27FC236}">
              <a16:creationId xmlns:a16="http://schemas.microsoft.com/office/drawing/2014/main" id="{84CC3A8B-46F8-45EC-9653-B1BBAE18C688}"/>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4" name="テキスト ボックス 43">
          <a:extLst>
            <a:ext uri="{FF2B5EF4-FFF2-40B4-BE49-F238E27FC236}">
              <a16:creationId xmlns:a16="http://schemas.microsoft.com/office/drawing/2014/main" id="{941C03AC-649C-4E59-B372-862B0CD9EEC3}"/>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5" name="正方形/長方形 44">
          <a:extLst>
            <a:ext uri="{FF2B5EF4-FFF2-40B4-BE49-F238E27FC236}">
              <a16:creationId xmlns:a16="http://schemas.microsoft.com/office/drawing/2014/main" id="{2E6C103C-6CFB-48EB-9142-43B3372E5AA7}"/>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6" name="正方形/長方形 45">
          <a:extLst>
            <a:ext uri="{FF2B5EF4-FFF2-40B4-BE49-F238E27FC236}">
              <a16:creationId xmlns:a16="http://schemas.microsoft.com/office/drawing/2014/main" id="{8CA3383B-3FAD-409E-8991-7669D319939B}"/>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7" name="正方形/長方形 46">
          <a:extLst>
            <a:ext uri="{FF2B5EF4-FFF2-40B4-BE49-F238E27FC236}">
              <a16:creationId xmlns:a16="http://schemas.microsoft.com/office/drawing/2014/main" id="{A2B8A54B-4094-4D8B-9553-864B91A1E5FD}"/>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8" name="正方形/長方形 47">
          <a:extLst>
            <a:ext uri="{FF2B5EF4-FFF2-40B4-BE49-F238E27FC236}">
              <a16:creationId xmlns:a16="http://schemas.microsoft.com/office/drawing/2014/main" id="{1E4956B5-6A1F-4F93-AAAD-6A339793D6DF}"/>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9" name="正方形/長方形 48">
          <a:extLst>
            <a:ext uri="{FF2B5EF4-FFF2-40B4-BE49-F238E27FC236}">
              <a16:creationId xmlns:a16="http://schemas.microsoft.com/office/drawing/2014/main" id="{2195CEF2-D465-4764-B3A8-24E0FBE16CA1}"/>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0" name="正方形/長方形 49">
          <a:extLst>
            <a:ext uri="{FF2B5EF4-FFF2-40B4-BE49-F238E27FC236}">
              <a16:creationId xmlns:a16="http://schemas.microsoft.com/office/drawing/2014/main" id="{C5712A6B-D224-4870-9BF3-FF5BF8C1112A}"/>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1" name="正方形/長方形 50">
          <a:extLst>
            <a:ext uri="{FF2B5EF4-FFF2-40B4-BE49-F238E27FC236}">
              <a16:creationId xmlns:a16="http://schemas.microsoft.com/office/drawing/2014/main" id="{33F6847A-61C1-43AC-B3FD-1265801FD878}"/>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2" name="正方形/長方形 51">
          <a:extLst>
            <a:ext uri="{FF2B5EF4-FFF2-40B4-BE49-F238E27FC236}">
              <a16:creationId xmlns:a16="http://schemas.microsoft.com/office/drawing/2014/main" id="{62EAEF68-7F9C-443C-A7D3-37A7A20B684E}"/>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3" name="正方形/長方形 52">
          <a:extLst>
            <a:ext uri="{FF2B5EF4-FFF2-40B4-BE49-F238E27FC236}">
              <a16:creationId xmlns:a16="http://schemas.microsoft.com/office/drawing/2014/main" id="{8111ED5F-0671-466A-9A3A-4F539211F8C7}"/>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a:extLst>
            <a:ext uri="{FF2B5EF4-FFF2-40B4-BE49-F238E27FC236}">
              <a16:creationId xmlns:a16="http://schemas.microsoft.com/office/drawing/2014/main" id="{65639171-11B0-41C7-BFE2-E6708C894C84}"/>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a:extLst>
            <a:ext uri="{FF2B5EF4-FFF2-40B4-BE49-F238E27FC236}">
              <a16:creationId xmlns:a16="http://schemas.microsoft.com/office/drawing/2014/main" id="{AC09CCA6-8A4A-4911-8D7F-5527FF374C9C}"/>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a:extLst>
            <a:ext uri="{FF2B5EF4-FFF2-40B4-BE49-F238E27FC236}">
              <a16:creationId xmlns:a16="http://schemas.microsoft.com/office/drawing/2014/main" id="{D22F6745-C599-4E27-9CC8-8D2B380DF789}"/>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a:extLst>
            <a:ext uri="{FF2B5EF4-FFF2-40B4-BE49-F238E27FC236}">
              <a16:creationId xmlns:a16="http://schemas.microsoft.com/office/drawing/2014/main" id="{EF5161F6-261D-4A8F-9DBF-64303B3EC25B}"/>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令和６年度の数値は、前年度から</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ポイント増加し、類似団体内平均値より</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ポイント下回る数値となり、全国平均・群馬県平均ともに下回っている状況である。公共施設の老朽化など改修工事などが遅れているため、今後は増加傾向になる見込みである。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令和８年度に公共施設総合計画の見直しを行うため、今後は各個別施設計画の策定に合わせ、施設の安全安心な管理と統廃合を見越した財政の負担軽減など検討する必要がある。</a:t>
          </a:r>
        </a:p>
      </xdr:txBody>
    </xdr:sp>
    <xdr:clientData/>
  </xdr:twoCellAnchor>
  <xdr:oneCellAnchor>
    <xdr:from>
      <xdr:col>4</xdr:col>
      <xdr:colOff>174625</xdr:colOff>
      <xdr:row>23</xdr:row>
      <xdr:rowOff>47625</xdr:rowOff>
    </xdr:from>
    <xdr:ext cx="349839" cy="225703"/>
    <xdr:sp macro="" textlink="">
      <xdr:nvSpPr>
        <xdr:cNvPr id="58" name="テキスト ボックス 57">
          <a:extLst>
            <a:ext uri="{FF2B5EF4-FFF2-40B4-BE49-F238E27FC236}">
              <a16:creationId xmlns:a16="http://schemas.microsoft.com/office/drawing/2014/main" id="{F7DF51DF-060A-49A6-A1B2-9FE543227C15}"/>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a:extLst>
            <a:ext uri="{FF2B5EF4-FFF2-40B4-BE49-F238E27FC236}">
              <a16:creationId xmlns:a16="http://schemas.microsoft.com/office/drawing/2014/main" id="{D7BD29F9-6786-4E2E-AA72-C6C721A008A0}"/>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0" name="テキスト ボックス 59">
          <a:extLst>
            <a:ext uri="{FF2B5EF4-FFF2-40B4-BE49-F238E27FC236}">
              <a16:creationId xmlns:a16="http://schemas.microsoft.com/office/drawing/2014/main" id="{75693013-4F03-4228-86AD-9B7D06CA916E}"/>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1" name="直線コネクタ 60">
          <a:extLst>
            <a:ext uri="{FF2B5EF4-FFF2-40B4-BE49-F238E27FC236}">
              <a16:creationId xmlns:a16="http://schemas.microsoft.com/office/drawing/2014/main" id="{227C9920-90C1-4AA5-B6AF-EFC14F76ABB1}"/>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2" name="テキスト ボックス 61">
          <a:extLst>
            <a:ext uri="{FF2B5EF4-FFF2-40B4-BE49-F238E27FC236}">
              <a16:creationId xmlns:a16="http://schemas.microsoft.com/office/drawing/2014/main" id="{8902AD80-44B7-4594-9158-D2A103EB1A7E}"/>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3" name="直線コネクタ 62">
          <a:extLst>
            <a:ext uri="{FF2B5EF4-FFF2-40B4-BE49-F238E27FC236}">
              <a16:creationId xmlns:a16="http://schemas.microsoft.com/office/drawing/2014/main" id="{2485DB2C-179E-4112-82D2-392F2E41A43B}"/>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4" name="テキスト ボックス 63">
          <a:extLst>
            <a:ext uri="{FF2B5EF4-FFF2-40B4-BE49-F238E27FC236}">
              <a16:creationId xmlns:a16="http://schemas.microsoft.com/office/drawing/2014/main" id="{AA23A984-FED7-4D1C-B51A-6D1A74A6E1F7}"/>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5" name="直線コネクタ 64">
          <a:extLst>
            <a:ext uri="{FF2B5EF4-FFF2-40B4-BE49-F238E27FC236}">
              <a16:creationId xmlns:a16="http://schemas.microsoft.com/office/drawing/2014/main" id="{6533585F-0CA2-4101-B4D8-1E74545ECA92}"/>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6" name="テキスト ボックス 65">
          <a:extLst>
            <a:ext uri="{FF2B5EF4-FFF2-40B4-BE49-F238E27FC236}">
              <a16:creationId xmlns:a16="http://schemas.microsoft.com/office/drawing/2014/main" id="{E124438B-6140-4784-B573-6C9F8A34C45F}"/>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7" name="直線コネクタ 66">
          <a:extLst>
            <a:ext uri="{FF2B5EF4-FFF2-40B4-BE49-F238E27FC236}">
              <a16:creationId xmlns:a16="http://schemas.microsoft.com/office/drawing/2014/main" id="{6AF09DA3-BA86-4A80-B540-D082C99970CE}"/>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8" name="テキスト ボックス 67">
          <a:extLst>
            <a:ext uri="{FF2B5EF4-FFF2-40B4-BE49-F238E27FC236}">
              <a16:creationId xmlns:a16="http://schemas.microsoft.com/office/drawing/2014/main" id="{86B0C706-B226-45C8-8EF4-037387E51E91}"/>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9" name="直線コネクタ 68">
          <a:extLst>
            <a:ext uri="{FF2B5EF4-FFF2-40B4-BE49-F238E27FC236}">
              <a16:creationId xmlns:a16="http://schemas.microsoft.com/office/drawing/2014/main" id="{366FF45B-9A8E-4254-9179-05E8933EAE1A}"/>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0" name="テキスト ボックス 69">
          <a:extLst>
            <a:ext uri="{FF2B5EF4-FFF2-40B4-BE49-F238E27FC236}">
              <a16:creationId xmlns:a16="http://schemas.microsoft.com/office/drawing/2014/main" id="{5E661DA7-67B2-4BB6-AA92-515317F43D77}"/>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1" name="直線コネクタ 70">
          <a:extLst>
            <a:ext uri="{FF2B5EF4-FFF2-40B4-BE49-F238E27FC236}">
              <a16:creationId xmlns:a16="http://schemas.microsoft.com/office/drawing/2014/main" id="{7D3EE361-7995-4A6C-9A33-52AFC94961D3}"/>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2" name="テキスト ボックス 71">
          <a:extLst>
            <a:ext uri="{FF2B5EF4-FFF2-40B4-BE49-F238E27FC236}">
              <a16:creationId xmlns:a16="http://schemas.microsoft.com/office/drawing/2014/main" id="{2F9F17C8-2838-4F73-8556-49227393FDC9}"/>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3" name="直線コネクタ 72">
          <a:extLst>
            <a:ext uri="{FF2B5EF4-FFF2-40B4-BE49-F238E27FC236}">
              <a16:creationId xmlns:a16="http://schemas.microsoft.com/office/drawing/2014/main" id="{25041411-2FAF-45DE-AFA4-D62D9CFAF39E}"/>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4" name="テキスト ボックス 73">
          <a:extLst>
            <a:ext uri="{FF2B5EF4-FFF2-40B4-BE49-F238E27FC236}">
              <a16:creationId xmlns:a16="http://schemas.microsoft.com/office/drawing/2014/main" id="{D6291CE6-71A2-4AE4-A41E-6139214877E5}"/>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5" name="有形固定資産減価償却率グラフ枠">
          <a:extLst>
            <a:ext uri="{FF2B5EF4-FFF2-40B4-BE49-F238E27FC236}">
              <a16:creationId xmlns:a16="http://schemas.microsoft.com/office/drawing/2014/main" id="{2F2E5EDC-AEEC-4798-B40E-EF2B37F31DF2}"/>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6" name="直線コネクタ 75">
          <a:extLst>
            <a:ext uri="{FF2B5EF4-FFF2-40B4-BE49-F238E27FC236}">
              <a16:creationId xmlns:a16="http://schemas.microsoft.com/office/drawing/2014/main" id="{DCEA4B5A-37C8-4FEA-9FA5-B319EEE43B67}"/>
            </a:ext>
          </a:extLst>
        </xdr:cNvPr>
        <xdr:cNvCxnSpPr/>
      </xdr:nvCxnSpPr>
      <xdr:spPr>
        <a:xfrm flipV="1">
          <a:off x="4300220" y="5143228"/>
          <a:ext cx="1270" cy="1371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7" name="有形固定資産減価償却率最小値テキスト">
          <a:extLst>
            <a:ext uri="{FF2B5EF4-FFF2-40B4-BE49-F238E27FC236}">
              <a16:creationId xmlns:a16="http://schemas.microsoft.com/office/drawing/2014/main" id="{C4118A74-EF40-463A-8BC5-C87A7EC824DB}"/>
            </a:ext>
          </a:extLst>
        </xdr:cNvPr>
        <xdr:cNvSpPr txBox="1"/>
      </xdr:nvSpPr>
      <xdr:spPr>
        <a:xfrm>
          <a:off x="4352925" y="651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8" name="直線コネクタ 77">
          <a:extLst>
            <a:ext uri="{FF2B5EF4-FFF2-40B4-BE49-F238E27FC236}">
              <a16:creationId xmlns:a16="http://schemas.microsoft.com/office/drawing/2014/main" id="{062A605F-0321-4A03-A13D-5E583BC25A79}"/>
            </a:ext>
          </a:extLst>
        </xdr:cNvPr>
        <xdr:cNvCxnSpPr/>
      </xdr:nvCxnSpPr>
      <xdr:spPr>
        <a:xfrm>
          <a:off x="4213225" y="651428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9" name="有形固定資産減価償却率最大値テキスト">
          <a:extLst>
            <a:ext uri="{FF2B5EF4-FFF2-40B4-BE49-F238E27FC236}">
              <a16:creationId xmlns:a16="http://schemas.microsoft.com/office/drawing/2014/main" id="{8DD72162-9BCD-4F28-BBD3-7BDF5EE72931}"/>
            </a:ext>
          </a:extLst>
        </xdr:cNvPr>
        <xdr:cNvSpPr txBox="1"/>
      </xdr:nvSpPr>
      <xdr:spPr>
        <a:xfrm>
          <a:off x="4352925" y="4924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0" name="直線コネクタ 79">
          <a:extLst>
            <a:ext uri="{FF2B5EF4-FFF2-40B4-BE49-F238E27FC236}">
              <a16:creationId xmlns:a16="http://schemas.microsoft.com/office/drawing/2014/main" id="{B5E33037-702F-493A-9FB5-6488B3D59AA4}"/>
            </a:ext>
          </a:extLst>
        </xdr:cNvPr>
        <xdr:cNvCxnSpPr/>
      </xdr:nvCxnSpPr>
      <xdr:spPr>
        <a:xfrm>
          <a:off x="4213225" y="51432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1" name="有形固定資産減価償却率平均値テキスト">
          <a:extLst>
            <a:ext uri="{FF2B5EF4-FFF2-40B4-BE49-F238E27FC236}">
              <a16:creationId xmlns:a16="http://schemas.microsoft.com/office/drawing/2014/main" id="{4425FD02-35BE-4798-A988-21F381888F40}"/>
            </a:ext>
          </a:extLst>
        </xdr:cNvPr>
        <xdr:cNvSpPr txBox="1"/>
      </xdr:nvSpPr>
      <xdr:spPr>
        <a:xfrm>
          <a:off x="4352925" y="57334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2" name="フローチャート: 判断 81">
          <a:extLst>
            <a:ext uri="{FF2B5EF4-FFF2-40B4-BE49-F238E27FC236}">
              <a16:creationId xmlns:a16="http://schemas.microsoft.com/office/drawing/2014/main" id="{3F29C5E3-AD23-4349-84CA-97732A73875C}"/>
            </a:ext>
          </a:extLst>
        </xdr:cNvPr>
        <xdr:cNvSpPr/>
      </xdr:nvSpPr>
      <xdr:spPr>
        <a:xfrm>
          <a:off x="4251325" y="574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3" name="フローチャート: 判断 82">
          <a:extLst>
            <a:ext uri="{FF2B5EF4-FFF2-40B4-BE49-F238E27FC236}">
              <a16:creationId xmlns:a16="http://schemas.microsoft.com/office/drawing/2014/main" id="{0E55CACC-1A82-444C-8EFD-A039D0D82B2A}"/>
            </a:ext>
          </a:extLst>
        </xdr:cNvPr>
        <xdr:cNvSpPr/>
      </xdr:nvSpPr>
      <xdr:spPr>
        <a:xfrm>
          <a:off x="3616325" y="57457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4" name="フローチャート: 判断 83">
          <a:extLst>
            <a:ext uri="{FF2B5EF4-FFF2-40B4-BE49-F238E27FC236}">
              <a16:creationId xmlns:a16="http://schemas.microsoft.com/office/drawing/2014/main" id="{FEB0C9A4-B7A9-426A-9CFF-DE4D85AED6AA}"/>
            </a:ext>
          </a:extLst>
        </xdr:cNvPr>
        <xdr:cNvSpPr/>
      </xdr:nvSpPr>
      <xdr:spPr>
        <a:xfrm>
          <a:off x="2930525" y="5733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5" name="フローチャート: 判断 84">
          <a:extLst>
            <a:ext uri="{FF2B5EF4-FFF2-40B4-BE49-F238E27FC236}">
              <a16:creationId xmlns:a16="http://schemas.microsoft.com/office/drawing/2014/main" id="{D5F78989-1697-41E3-A5AB-1267BFEE1054}"/>
            </a:ext>
          </a:extLst>
        </xdr:cNvPr>
        <xdr:cNvSpPr/>
      </xdr:nvSpPr>
      <xdr:spPr>
        <a:xfrm>
          <a:off x="2244725" y="56902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6" name="フローチャート: 判断 85">
          <a:extLst>
            <a:ext uri="{FF2B5EF4-FFF2-40B4-BE49-F238E27FC236}">
              <a16:creationId xmlns:a16="http://schemas.microsoft.com/office/drawing/2014/main" id="{44F2F899-EC37-48F3-80F3-EC04B7BD3879}"/>
            </a:ext>
          </a:extLst>
        </xdr:cNvPr>
        <xdr:cNvSpPr/>
      </xdr:nvSpPr>
      <xdr:spPr>
        <a:xfrm>
          <a:off x="1558925" y="5733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43922E8-97AB-4D47-8DF2-332976F48B51}"/>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8834BE5-EEB2-4384-BF08-0C1F24CFE183}"/>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DCCC8A5-A4B2-4F6E-8627-AD7C8B3B3129}"/>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14D4E30-721A-4ED5-8BA1-104DA68104EE}"/>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E1C2962-2A42-479C-AB67-ECF54DBD0F31}"/>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102417</xdr:rowOff>
    </xdr:from>
    <xdr:to>
      <xdr:col>23</xdr:col>
      <xdr:colOff>136525</xdr:colOff>
      <xdr:row>30</xdr:row>
      <xdr:rowOff>32567</xdr:rowOff>
    </xdr:to>
    <xdr:sp macro="" textlink="">
      <xdr:nvSpPr>
        <xdr:cNvPr id="92" name="楕円 91">
          <a:extLst>
            <a:ext uri="{FF2B5EF4-FFF2-40B4-BE49-F238E27FC236}">
              <a16:creationId xmlns:a16="http://schemas.microsoft.com/office/drawing/2014/main" id="{5F716532-2E23-4263-8D46-E65C14259C6F}"/>
            </a:ext>
          </a:extLst>
        </xdr:cNvPr>
        <xdr:cNvSpPr/>
      </xdr:nvSpPr>
      <xdr:spPr>
        <a:xfrm>
          <a:off x="4251325" y="56840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125294</xdr:rowOff>
    </xdr:from>
    <xdr:ext cx="405111" cy="259045"/>
    <xdr:sp macro="" textlink="">
      <xdr:nvSpPr>
        <xdr:cNvPr id="93" name="有形固定資産減価償却率該当値テキスト">
          <a:extLst>
            <a:ext uri="{FF2B5EF4-FFF2-40B4-BE49-F238E27FC236}">
              <a16:creationId xmlns:a16="http://schemas.microsoft.com/office/drawing/2014/main" id="{6F209D1E-47AE-439F-B7F1-9C88FE7E70CD}"/>
            </a:ext>
          </a:extLst>
        </xdr:cNvPr>
        <xdr:cNvSpPr txBox="1"/>
      </xdr:nvSpPr>
      <xdr:spPr>
        <a:xfrm>
          <a:off x="4352925" y="5541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34562</xdr:rowOff>
    </xdr:from>
    <xdr:to>
      <xdr:col>19</xdr:col>
      <xdr:colOff>187325</xdr:colOff>
      <xdr:row>29</xdr:row>
      <xdr:rowOff>136162</xdr:rowOff>
    </xdr:to>
    <xdr:sp macro="" textlink="">
      <xdr:nvSpPr>
        <xdr:cNvPr id="94" name="楕円 93">
          <a:extLst>
            <a:ext uri="{FF2B5EF4-FFF2-40B4-BE49-F238E27FC236}">
              <a16:creationId xmlns:a16="http://schemas.microsoft.com/office/drawing/2014/main" id="{CEB0A53E-77D1-4E5F-BD43-971332B9162E}"/>
            </a:ext>
          </a:extLst>
        </xdr:cNvPr>
        <xdr:cNvSpPr/>
      </xdr:nvSpPr>
      <xdr:spPr>
        <a:xfrm>
          <a:off x="3616325" y="561621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85362</xdr:rowOff>
    </xdr:from>
    <xdr:to>
      <xdr:col>23</xdr:col>
      <xdr:colOff>85725</xdr:colOff>
      <xdr:row>29</xdr:row>
      <xdr:rowOff>153217</xdr:rowOff>
    </xdr:to>
    <xdr:cxnSp macro="">
      <xdr:nvCxnSpPr>
        <xdr:cNvPr id="95" name="直線コネクタ 94">
          <a:extLst>
            <a:ext uri="{FF2B5EF4-FFF2-40B4-BE49-F238E27FC236}">
              <a16:creationId xmlns:a16="http://schemas.microsoft.com/office/drawing/2014/main" id="{A4CC6734-4F6B-4098-96B0-03C743BE6AF1}"/>
            </a:ext>
          </a:extLst>
        </xdr:cNvPr>
        <xdr:cNvCxnSpPr/>
      </xdr:nvCxnSpPr>
      <xdr:spPr>
        <a:xfrm>
          <a:off x="3667125" y="5667012"/>
          <a:ext cx="635000" cy="67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34562</xdr:rowOff>
    </xdr:from>
    <xdr:to>
      <xdr:col>11</xdr:col>
      <xdr:colOff>187325</xdr:colOff>
      <xdr:row>29</xdr:row>
      <xdr:rowOff>136162</xdr:rowOff>
    </xdr:to>
    <xdr:sp macro="" textlink="">
      <xdr:nvSpPr>
        <xdr:cNvPr id="96" name="楕円 95">
          <a:extLst>
            <a:ext uri="{FF2B5EF4-FFF2-40B4-BE49-F238E27FC236}">
              <a16:creationId xmlns:a16="http://schemas.microsoft.com/office/drawing/2014/main" id="{978AF597-94B5-4418-BEBE-C94164965972}"/>
            </a:ext>
          </a:extLst>
        </xdr:cNvPr>
        <xdr:cNvSpPr/>
      </xdr:nvSpPr>
      <xdr:spPr>
        <a:xfrm>
          <a:off x="2244725" y="561621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43815</xdr:rowOff>
    </xdr:from>
    <xdr:to>
      <xdr:col>7</xdr:col>
      <xdr:colOff>187325</xdr:colOff>
      <xdr:row>29</xdr:row>
      <xdr:rowOff>145415</xdr:rowOff>
    </xdr:to>
    <xdr:sp macro="" textlink="">
      <xdr:nvSpPr>
        <xdr:cNvPr id="97" name="楕円 96">
          <a:extLst>
            <a:ext uri="{FF2B5EF4-FFF2-40B4-BE49-F238E27FC236}">
              <a16:creationId xmlns:a16="http://schemas.microsoft.com/office/drawing/2014/main" id="{9D514016-6BCB-4DEE-9734-DB181258D1C5}"/>
            </a:ext>
          </a:extLst>
        </xdr:cNvPr>
        <xdr:cNvSpPr/>
      </xdr:nvSpPr>
      <xdr:spPr>
        <a:xfrm>
          <a:off x="1558925" y="56254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85362</xdr:rowOff>
    </xdr:from>
    <xdr:to>
      <xdr:col>11</xdr:col>
      <xdr:colOff>136525</xdr:colOff>
      <xdr:row>29</xdr:row>
      <xdr:rowOff>94615</xdr:rowOff>
    </xdr:to>
    <xdr:cxnSp macro="">
      <xdr:nvCxnSpPr>
        <xdr:cNvPr id="98" name="直線コネクタ 97">
          <a:extLst>
            <a:ext uri="{FF2B5EF4-FFF2-40B4-BE49-F238E27FC236}">
              <a16:creationId xmlns:a16="http://schemas.microsoft.com/office/drawing/2014/main" id="{31FE252D-BC66-4E44-B5CD-E042FC867B8A}"/>
            </a:ext>
          </a:extLst>
        </xdr:cNvPr>
        <xdr:cNvCxnSpPr/>
      </xdr:nvCxnSpPr>
      <xdr:spPr>
        <a:xfrm flipV="1">
          <a:off x="1609725" y="5667012"/>
          <a:ext cx="6858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99" name="n_1aveValue有形固定資産減価償却率">
          <a:extLst>
            <a:ext uri="{FF2B5EF4-FFF2-40B4-BE49-F238E27FC236}">
              <a16:creationId xmlns:a16="http://schemas.microsoft.com/office/drawing/2014/main" id="{18C3C30A-F378-4A23-A2D3-E93AC892791E}"/>
            </a:ext>
          </a:extLst>
        </xdr:cNvPr>
        <xdr:cNvSpPr txBox="1"/>
      </xdr:nvSpPr>
      <xdr:spPr>
        <a:xfrm>
          <a:off x="3470919" y="583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0" name="n_2aveValue有形固定資産減価償却率">
          <a:extLst>
            <a:ext uri="{FF2B5EF4-FFF2-40B4-BE49-F238E27FC236}">
              <a16:creationId xmlns:a16="http://schemas.microsoft.com/office/drawing/2014/main" id="{83AC5418-FDEA-442C-9D51-93B07485C2CC}"/>
            </a:ext>
          </a:extLst>
        </xdr:cNvPr>
        <xdr:cNvSpPr txBox="1"/>
      </xdr:nvSpPr>
      <xdr:spPr>
        <a:xfrm>
          <a:off x="2797819" y="551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1" name="n_3aveValue有形固定資産減価償却率">
          <a:extLst>
            <a:ext uri="{FF2B5EF4-FFF2-40B4-BE49-F238E27FC236}">
              <a16:creationId xmlns:a16="http://schemas.microsoft.com/office/drawing/2014/main" id="{01F51A78-774D-4F21-B768-306E482A8990}"/>
            </a:ext>
          </a:extLst>
        </xdr:cNvPr>
        <xdr:cNvSpPr txBox="1"/>
      </xdr:nvSpPr>
      <xdr:spPr>
        <a:xfrm>
          <a:off x="2112019" y="577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02" name="n_4aveValue有形固定資産減価償却率">
          <a:extLst>
            <a:ext uri="{FF2B5EF4-FFF2-40B4-BE49-F238E27FC236}">
              <a16:creationId xmlns:a16="http://schemas.microsoft.com/office/drawing/2014/main" id="{5CF051FC-15C8-4D43-A2F1-EB25602241AE}"/>
            </a:ext>
          </a:extLst>
        </xdr:cNvPr>
        <xdr:cNvSpPr txBox="1"/>
      </xdr:nvSpPr>
      <xdr:spPr>
        <a:xfrm>
          <a:off x="1426219" y="581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152689</xdr:rowOff>
    </xdr:from>
    <xdr:ext cx="405111" cy="259045"/>
    <xdr:sp macro="" textlink="">
      <xdr:nvSpPr>
        <xdr:cNvPr id="103" name="n_1mainValue有形固定資産減価償却率">
          <a:extLst>
            <a:ext uri="{FF2B5EF4-FFF2-40B4-BE49-F238E27FC236}">
              <a16:creationId xmlns:a16="http://schemas.microsoft.com/office/drawing/2014/main" id="{4834C834-886A-488F-9FA7-1416EBACD5E2}"/>
            </a:ext>
          </a:extLst>
        </xdr:cNvPr>
        <xdr:cNvSpPr txBox="1"/>
      </xdr:nvSpPr>
      <xdr:spPr>
        <a:xfrm>
          <a:off x="3470919" y="5404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152689</xdr:rowOff>
    </xdr:from>
    <xdr:ext cx="405111" cy="259045"/>
    <xdr:sp macro="" textlink="">
      <xdr:nvSpPr>
        <xdr:cNvPr id="104" name="n_3mainValue有形固定資産減価償却率">
          <a:extLst>
            <a:ext uri="{FF2B5EF4-FFF2-40B4-BE49-F238E27FC236}">
              <a16:creationId xmlns:a16="http://schemas.microsoft.com/office/drawing/2014/main" id="{4D1B2922-974E-44A0-925B-0F6A73AE45CF}"/>
            </a:ext>
          </a:extLst>
        </xdr:cNvPr>
        <xdr:cNvSpPr txBox="1"/>
      </xdr:nvSpPr>
      <xdr:spPr>
        <a:xfrm>
          <a:off x="2112019" y="5404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161942</xdr:rowOff>
    </xdr:from>
    <xdr:ext cx="405111" cy="259045"/>
    <xdr:sp macro="" textlink="">
      <xdr:nvSpPr>
        <xdr:cNvPr id="105" name="n_4mainValue有形固定資産減価償却率">
          <a:extLst>
            <a:ext uri="{FF2B5EF4-FFF2-40B4-BE49-F238E27FC236}">
              <a16:creationId xmlns:a16="http://schemas.microsoft.com/office/drawing/2014/main" id="{58AF411E-4D69-4830-A1C0-7F532AD2F537}"/>
            </a:ext>
          </a:extLst>
        </xdr:cNvPr>
        <xdr:cNvSpPr txBox="1"/>
      </xdr:nvSpPr>
      <xdr:spPr>
        <a:xfrm>
          <a:off x="1426219" y="541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6" name="正方形/長方形 105">
          <a:extLst>
            <a:ext uri="{FF2B5EF4-FFF2-40B4-BE49-F238E27FC236}">
              <a16:creationId xmlns:a16="http://schemas.microsoft.com/office/drawing/2014/main" id="{F0348C3A-11E1-477C-B372-38C77F077A0C}"/>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7" name="正方形/長方形 106">
          <a:extLst>
            <a:ext uri="{FF2B5EF4-FFF2-40B4-BE49-F238E27FC236}">
              <a16:creationId xmlns:a16="http://schemas.microsoft.com/office/drawing/2014/main" id="{86B81D8F-E4D8-4328-8BE7-889CE9A863B8}"/>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8" name="正方形/長方形 107">
          <a:extLst>
            <a:ext uri="{FF2B5EF4-FFF2-40B4-BE49-F238E27FC236}">
              <a16:creationId xmlns:a16="http://schemas.microsoft.com/office/drawing/2014/main" id="{CA54FAF3-AF23-49AD-A5E8-D8E404BF8524}"/>
            </a:ext>
          </a:extLst>
        </xdr:cNvPr>
        <xdr:cNvSpPr/>
      </xdr:nvSpPr>
      <xdr:spPr>
        <a:xfrm>
          <a:off x="12569041" y="4490496"/>
          <a:ext cx="611168"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9" name="正方形/長方形 108">
          <a:extLst>
            <a:ext uri="{FF2B5EF4-FFF2-40B4-BE49-F238E27FC236}">
              <a16:creationId xmlns:a16="http://schemas.microsoft.com/office/drawing/2014/main" id="{E3A82C49-F170-4DAD-97FB-A956F0333BDB}"/>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0" name="正方形/長方形 109">
          <a:extLst>
            <a:ext uri="{FF2B5EF4-FFF2-40B4-BE49-F238E27FC236}">
              <a16:creationId xmlns:a16="http://schemas.microsoft.com/office/drawing/2014/main" id="{60A04E68-D020-4B3E-8F4A-9531395A95C1}"/>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1" name="正方形/長方形 110">
          <a:extLst>
            <a:ext uri="{FF2B5EF4-FFF2-40B4-BE49-F238E27FC236}">
              <a16:creationId xmlns:a16="http://schemas.microsoft.com/office/drawing/2014/main" id="{BD076356-18F6-4DFA-80B4-AB2E626A9EBD}"/>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2" name="正方形/長方形 111">
          <a:extLst>
            <a:ext uri="{FF2B5EF4-FFF2-40B4-BE49-F238E27FC236}">
              <a16:creationId xmlns:a16="http://schemas.microsoft.com/office/drawing/2014/main" id="{743F9817-F0CB-43BD-B3FD-AF7C3DDEE337}"/>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3" name="正方形/長方形 112">
          <a:extLst>
            <a:ext uri="{FF2B5EF4-FFF2-40B4-BE49-F238E27FC236}">
              <a16:creationId xmlns:a16="http://schemas.microsoft.com/office/drawing/2014/main" id="{FCB506F9-BAB4-4706-A202-CEF7196D69DB}"/>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4" name="正方形/長方形 113">
          <a:extLst>
            <a:ext uri="{FF2B5EF4-FFF2-40B4-BE49-F238E27FC236}">
              <a16:creationId xmlns:a16="http://schemas.microsoft.com/office/drawing/2014/main" id="{5DE6E18A-93EF-4173-81E4-FDE2DD9BC408}"/>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5" name="正方形/長方形 114">
          <a:extLst>
            <a:ext uri="{FF2B5EF4-FFF2-40B4-BE49-F238E27FC236}">
              <a16:creationId xmlns:a16="http://schemas.microsoft.com/office/drawing/2014/main" id="{6C21F2FE-0DAD-4B47-B460-C84FF7CD4CF5}"/>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6" name="正方形/長方形 115">
          <a:extLst>
            <a:ext uri="{FF2B5EF4-FFF2-40B4-BE49-F238E27FC236}">
              <a16:creationId xmlns:a16="http://schemas.microsoft.com/office/drawing/2014/main" id="{5D4D8064-94F4-4AAF-84E5-1FBC3E27D2EA}"/>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7" name="正方形/長方形 116">
          <a:extLst>
            <a:ext uri="{FF2B5EF4-FFF2-40B4-BE49-F238E27FC236}">
              <a16:creationId xmlns:a16="http://schemas.microsoft.com/office/drawing/2014/main" id="{340364CA-D79A-4313-9AFA-2265C6B9CCBA}"/>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8" name="テキスト ボックス 117">
          <a:extLst>
            <a:ext uri="{FF2B5EF4-FFF2-40B4-BE49-F238E27FC236}">
              <a16:creationId xmlns:a16="http://schemas.microsoft.com/office/drawing/2014/main" id="{5CF56EA6-2B61-4851-B8FE-E50B738B44A7}"/>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令和６年度の債務償還比率は数値なし。</a:t>
          </a:r>
        </a:p>
      </xdr:txBody>
    </xdr:sp>
    <xdr:clientData/>
  </xdr:twoCellAnchor>
  <xdr:oneCellAnchor>
    <xdr:from>
      <xdr:col>57</xdr:col>
      <xdr:colOff>111125</xdr:colOff>
      <xdr:row>23</xdr:row>
      <xdr:rowOff>47625</xdr:rowOff>
    </xdr:from>
    <xdr:ext cx="349839" cy="225703"/>
    <xdr:sp macro="" textlink="">
      <xdr:nvSpPr>
        <xdr:cNvPr id="119" name="テキスト ボックス 118">
          <a:extLst>
            <a:ext uri="{FF2B5EF4-FFF2-40B4-BE49-F238E27FC236}">
              <a16:creationId xmlns:a16="http://schemas.microsoft.com/office/drawing/2014/main" id="{745E56A0-41FA-414C-9799-66F641A6F970}"/>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0" name="直線コネクタ 119">
          <a:extLst>
            <a:ext uri="{FF2B5EF4-FFF2-40B4-BE49-F238E27FC236}">
              <a16:creationId xmlns:a16="http://schemas.microsoft.com/office/drawing/2014/main" id="{F82E3E6A-9BEE-4583-9D63-45E1651EF1D7}"/>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1" name="テキスト ボックス 120">
          <a:extLst>
            <a:ext uri="{FF2B5EF4-FFF2-40B4-BE49-F238E27FC236}">
              <a16:creationId xmlns:a16="http://schemas.microsoft.com/office/drawing/2014/main" id="{83C22FD8-A158-422E-85B2-AC18254CF915}"/>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2" name="直線コネクタ 121">
          <a:extLst>
            <a:ext uri="{FF2B5EF4-FFF2-40B4-BE49-F238E27FC236}">
              <a16:creationId xmlns:a16="http://schemas.microsoft.com/office/drawing/2014/main" id="{73C74D50-2DB0-439D-85A2-F71BFA76C73B}"/>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3" name="テキスト ボックス 122">
          <a:extLst>
            <a:ext uri="{FF2B5EF4-FFF2-40B4-BE49-F238E27FC236}">
              <a16:creationId xmlns:a16="http://schemas.microsoft.com/office/drawing/2014/main" id="{51DE7BD2-9ECA-4834-9B24-B87880A7262D}"/>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4" name="直線コネクタ 123">
          <a:extLst>
            <a:ext uri="{FF2B5EF4-FFF2-40B4-BE49-F238E27FC236}">
              <a16:creationId xmlns:a16="http://schemas.microsoft.com/office/drawing/2014/main" id="{93D841C6-6FB6-4B8F-ACD7-8629D80669B7}"/>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5" name="テキスト ボックス 124">
          <a:extLst>
            <a:ext uri="{FF2B5EF4-FFF2-40B4-BE49-F238E27FC236}">
              <a16:creationId xmlns:a16="http://schemas.microsoft.com/office/drawing/2014/main" id="{0FFD3845-4210-4DB0-A2DE-42FA31CB7A7B}"/>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6" name="直線コネクタ 125">
          <a:extLst>
            <a:ext uri="{FF2B5EF4-FFF2-40B4-BE49-F238E27FC236}">
              <a16:creationId xmlns:a16="http://schemas.microsoft.com/office/drawing/2014/main" id="{3FC5B88C-E6C8-41DE-899E-93F9685F4847}"/>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7" name="テキスト ボックス 126">
          <a:extLst>
            <a:ext uri="{FF2B5EF4-FFF2-40B4-BE49-F238E27FC236}">
              <a16:creationId xmlns:a16="http://schemas.microsoft.com/office/drawing/2014/main" id="{C3EA86A5-61B0-4EBB-910E-642ECF88AB17}"/>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8" name="直線コネクタ 127">
          <a:extLst>
            <a:ext uri="{FF2B5EF4-FFF2-40B4-BE49-F238E27FC236}">
              <a16:creationId xmlns:a16="http://schemas.microsoft.com/office/drawing/2014/main" id="{64387DDC-4499-448D-8A49-CE26D1CE09D6}"/>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9" name="テキスト ボックス 128">
          <a:extLst>
            <a:ext uri="{FF2B5EF4-FFF2-40B4-BE49-F238E27FC236}">
              <a16:creationId xmlns:a16="http://schemas.microsoft.com/office/drawing/2014/main" id="{5C640313-E800-4BC9-8CED-6CB2FAC5CEAA}"/>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0" name="直線コネクタ 129">
          <a:extLst>
            <a:ext uri="{FF2B5EF4-FFF2-40B4-BE49-F238E27FC236}">
              <a16:creationId xmlns:a16="http://schemas.microsoft.com/office/drawing/2014/main" id="{FD2BFC44-8F60-4ED8-ABBE-B49FCC0CDBE3}"/>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1" name="テキスト ボックス 130">
          <a:extLst>
            <a:ext uri="{FF2B5EF4-FFF2-40B4-BE49-F238E27FC236}">
              <a16:creationId xmlns:a16="http://schemas.microsoft.com/office/drawing/2014/main" id="{D3CC891E-01D6-4238-9ED4-EF874B9F3267}"/>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2" name="直線コネクタ 131">
          <a:extLst>
            <a:ext uri="{FF2B5EF4-FFF2-40B4-BE49-F238E27FC236}">
              <a16:creationId xmlns:a16="http://schemas.microsoft.com/office/drawing/2014/main" id="{C0B3397F-96F5-4C90-BC50-805B0A29690B}"/>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a:extLst>
            <a:ext uri="{FF2B5EF4-FFF2-40B4-BE49-F238E27FC236}">
              <a16:creationId xmlns:a16="http://schemas.microsoft.com/office/drawing/2014/main" id="{B144C74A-E5A8-4B7F-BCCF-F5F54603FA06}"/>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4" name="直線コネクタ 133">
          <a:extLst>
            <a:ext uri="{FF2B5EF4-FFF2-40B4-BE49-F238E27FC236}">
              <a16:creationId xmlns:a16="http://schemas.microsoft.com/office/drawing/2014/main" id="{E23555EB-D9B5-4847-B9DD-8F7A3DCF78EC}"/>
            </a:ext>
          </a:extLst>
        </xdr:cNvPr>
        <xdr:cNvCxnSpPr/>
      </xdr:nvCxnSpPr>
      <xdr:spPr>
        <a:xfrm flipV="1">
          <a:off x="13323570" y="5169958"/>
          <a:ext cx="1269" cy="1237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5" name="債務償還比率最小値テキスト">
          <a:extLst>
            <a:ext uri="{FF2B5EF4-FFF2-40B4-BE49-F238E27FC236}">
              <a16:creationId xmlns:a16="http://schemas.microsoft.com/office/drawing/2014/main" id="{765731D2-1450-4FB9-8C04-B71502FE4AEB}"/>
            </a:ext>
          </a:extLst>
        </xdr:cNvPr>
        <xdr:cNvSpPr txBox="1"/>
      </xdr:nvSpPr>
      <xdr:spPr>
        <a:xfrm>
          <a:off x="13376275" y="640447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6" name="直線コネクタ 135">
          <a:extLst>
            <a:ext uri="{FF2B5EF4-FFF2-40B4-BE49-F238E27FC236}">
              <a16:creationId xmlns:a16="http://schemas.microsoft.com/office/drawing/2014/main" id="{B2AF021E-412E-4380-A35D-831B3D6AEEEB}"/>
            </a:ext>
          </a:extLst>
        </xdr:cNvPr>
        <xdr:cNvCxnSpPr/>
      </xdr:nvCxnSpPr>
      <xdr:spPr>
        <a:xfrm>
          <a:off x="13255625" y="6406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7" name="債務償還比率最大値テキスト">
          <a:extLst>
            <a:ext uri="{FF2B5EF4-FFF2-40B4-BE49-F238E27FC236}">
              <a16:creationId xmlns:a16="http://schemas.microsoft.com/office/drawing/2014/main" id="{3528A1D2-EB7C-46FD-A557-C62AC31534AB}"/>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8" name="直線コネクタ 137">
          <a:extLst>
            <a:ext uri="{FF2B5EF4-FFF2-40B4-BE49-F238E27FC236}">
              <a16:creationId xmlns:a16="http://schemas.microsoft.com/office/drawing/2014/main" id="{89E8DD6C-E9AC-4FC9-B5CF-97172172A28A}"/>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39" name="債務償還比率平均値テキスト">
          <a:extLst>
            <a:ext uri="{FF2B5EF4-FFF2-40B4-BE49-F238E27FC236}">
              <a16:creationId xmlns:a16="http://schemas.microsoft.com/office/drawing/2014/main" id="{E8BF12B2-52CC-4E71-90E9-F834F286A78A}"/>
            </a:ext>
          </a:extLst>
        </xdr:cNvPr>
        <xdr:cNvSpPr txBox="1"/>
      </xdr:nvSpPr>
      <xdr:spPr>
        <a:xfrm>
          <a:off x="13376275" y="5342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0" name="フローチャート: 判断 139">
          <a:extLst>
            <a:ext uri="{FF2B5EF4-FFF2-40B4-BE49-F238E27FC236}">
              <a16:creationId xmlns:a16="http://schemas.microsoft.com/office/drawing/2014/main" id="{1A3AC31D-132C-4A22-B93F-70597FB6AFC9}"/>
            </a:ext>
          </a:extLst>
        </xdr:cNvPr>
        <xdr:cNvSpPr/>
      </xdr:nvSpPr>
      <xdr:spPr>
        <a:xfrm>
          <a:off x="13293725" y="53636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1" name="フローチャート: 判断 140">
          <a:extLst>
            <a:ext uri="{FF2B5EF4-FFF2-40B4-BE49-F238E27FC236}">
              <a16:creationId xmlns:a16="http://schemas.microsoft.com/office/drawing/2014/main" id="{221EE96C-27F0-4CFE-85D1-DC48F3EDC511}"/>
            </a:ext>
          </a:extLst>
        </xdr:cNvPr>
        <xdr:cNvSpPr/>
      </xdr:nvSpPr>
      <xdr:spPr>
        <a:xfrm>
          <a:off x="12639675" y="5400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2" name="フローチャート: 判断 141">
          <a:extLst>
            <a:ext uri="{FF2B5EF4-FFF2-40B4-BE49-F238E27FC236}">
              <a16:creationId xmlns:a16="http://schemas.microsoft.com/office/drawing/2014/main" id="{A72074F7-A711-4BCF-BADF-04D1E56551F8}"/>
            </a:ext>
          </a:extLst>
        </xdr:cNvPr>
        <xdr:cNvSpPr/>
      </xdr:nvSpPr>
      <xdr:spPr>
        <a:xfrm>
          <a:off x="11953875" y="53282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3" name="フローチャート: 判断 142">
          <a:extLst>
            <a:ext uri="{FF2B5EF4-FFF2-40B4-BE49-F238E27FC236}">
              <a16:creationId xmlns:a16="http://schemas.microsoft.com/office/drawing/2014/main" id="{F548580F-E837-4002-9234-F6C80AACCB51}"/>
            </a:ext>
          </a:extLst>
        </xdr:cNvPr>
        <xdr:cNvSpPr/>
      </xdr:nvSpPr>
      <xdr:spPr>
        <a:xfrm>
          <a:off x="11268075" y="5278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123917</xdr:rowOff>
    </xdr:from>
    <xdr:to>
      <xdr:col>60</xdr:col>
      <xdr:colOff>123825</xdr:colOff>
      <xdr:row>28</xdr:row>
      <xdr:rowOff>54067</xdr:rowOff>
    </xdr:to>
    <xdr:sp macro="" textlink="">
      <xdr:nvSpPr>
        <xdr:cNvPr id="144" name="フローチャート: 判断 143">
          <a:extLst>
            <a:ext uri="{FF2B5EF4-FFF2-40B4-BE49-F238E27FC236}">
              <a16:creationId xmlns:a16="http://schemas.microsoft.com/office/drawing/2014/main" id="{671B31AC-AFCA-4033-B913-761E7AF19DB3}"/>
            </a:ext>
          </a:extLst>
        </xdr:cNvPr>
        <xdr:cNvSpPr/>
      </xdr:nvSpPr>
      <xdr:spPr>
        <a:xfrm>
          <a:off x="10582275" y="53753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AD589938-B5AD-42B0-B5DE-B3D43DB3DBAB}"/>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F39272A-450E-4852-A375-B31EBD48F3BE}"/>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4C63824F-9732-44B2-B513-E341FC96FA5F}"/>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316588A-48A5-4845-B89A-21EB08F337E7}"/>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29F86C2-0654-42AE-A4DE-E68566280C16}"/>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0" name="n_1aveValue債務償還比率">
          <a:extLst>
            <a:ext uri="{FF2B5EF4-FFF2-40B4-BE49-F238E27FC236}">
              <a16:creationId xmlns:a16="http://schemas.microsoft.com/office/drawing/2014/main" id="{91E43D37-FD71-44E8-824C-E83563BCB619}"/>
            </a:ext>
          </a:extLst>
        </xdr:cNvPr>
        <xdr:cNvSpPr txBox="1"/>
      </xdr:nvSpPr>
      <xdr:spPr>
        <a:xfrm>
          <a:off x="12461952" y="518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1" name="n_2aveValue債務償還比率">
          <a:extLst>
            <a:ext uri="{FF2B5EF4-FFF2-40B4-BE49-F238E27FC236}">
              <a16:creationId xmlns:a16="http://schemas.microsoft.com/office/drawing/2014/main" id="{650BCD71-AC6F-4B09-943B-36783730DEF7}"/>
            </a:ext>
          </a:extLst>
        </xdr:cNvPr>
        <xdr:cNvSpPr txBox="1"/>
      </xdr:nvSpPr>
      <xdr:spPr>
        <a:xfrm>
          <a:off x="11788852" y="5109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2" name="n_3aveValue債務償還比率">
          <a:extLst>
            <a:ext uri="{FF2B5EF4-FFF2-40B4-BE49-F238E27FC236}">
              <a16:creationId xmlns:a16="http://schemas.microsoft.com/office/drawing/2014/main" id="{B0948F38-366C-4253-B93C-08903DF3EE62}"/>
            </a:ext>
          </a:extLst>
        </xdr:cNvPr>
        <xdr:cNvSpPr txBox="1"/>
      </xdr:nvSpPr>
      <xdr:spPr>
        <a:xfrm>
          <a:off x="11103052" y="506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70594</xdr:rowOff>
    </xdr:from>
    <xdr:ext cx="469744" cy="259045"/>
    <xdr:sp macro="" textlink="">
      <xdr:nvSpPr>
        <xdr:cNvPr id="153" name="n_4aveValue債務償還比率">
          <a:extLst>
            <a:ext uri="{FF2B5EF4-FFF2-40B4-BE49-F238E27FC236}">
              <a16:creationId xmlns:a16="http://schemas.microsoft.com/office/drawing/2014/main" id="{F89F9156-517D-4F9F-85FA-BEF8BCE7F528}"/>
            </a:ext>
          </a:extLst>
        </xdr:cNvPr>
        <xdr:cNvSpPr txBox="1"/>
      </xdr:nvSpPr>
      <xdr:spPr>
        <a:xfrm>
          <a:off x="10417252" y="515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4" name="正方形/長方形 153">
          <a:extLst>
            <a:ext uri="{FF2B5EF4-FFF2-40B4-BE49-F238E27FC236}">
              <a16:creationId xmlns:a16="http://schemas.microsoft.com/office/drawing/2014/main" id="{11D972B3-29E5-4894-BFAF-3D04BD555BAC}"/>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5" name="正方形/長方形 154">
          <a:extLst>
            <a:ext uri="{FF2B5EF4-FFF2-40B4-BE49-F238E27FC236}">
              <a16:creationId xmlns:a16="http://schemas.microsoft.com/office/drawing/2014/main" id="{FD76EB81-8D7A-415D-9AA1-62DD04272936}"/>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6" name="テキスト ボックス 155">
          <a:extLst>
            <a:ext uri="{FF2B5EF4-FFF2-40B4-BE49-F238E27FC236}">
              <a16:creationId xmlns:a16="http://schemas.microsoft.com/office/drawing/2014/main" id="{718B65A8-D13E-4C19-A0BD-62123D072865}"/>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7" name="テキスト ボックス 156">
          <a:extLst>
            <a:ext uri="{FF2B5EF4-FFF2-40B4-BE49-F238E27FC236}">
              <a16:creationId xmlns:a16="http://schemas.microsoft.com/office/drawing/2014/main" id="{D75C0836-C162-4F78-89C0-82F7F7B2076E}"/>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8" name="テキスト ボックス 157">
          <a:extLst>
            <a:ext uri="{FF2B5EF4-FFF2-40B4-BE49-F238E27FC236}">
              <a16:creationId xmlns:a16="http://schemas.microsoft.com/office/drawing/2014/main" id="{D4CAA99E-3014-41A1-84AF-EF5F498A4D5B}"/>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9" name="テキスト ボックス 158">
          <a:extLst>
            <a:ext uri="{FF2B5EF4-FFF2-40B4-BE49-F238E27FC236}">
              <a16:creationId xmlns:a16="http://schemas.microsoft.com/office/drawing/2014/main" id="{94837BD1-3BCE-4BF8-BDA3-5F728DCFF47C}"/>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BF8DCDA-6956-44EF-A094-40612A2EA4D1}"/>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5977AA6-2A41-4E17-83D2-E4A1FFC9A581}"/>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EAD1D00-21D2-4065-A7BD-8FA0D5014165}"/>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18CD052-F16C-4A6B-9BD4-2DE8116813A8}"/>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群馬県高山村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7ABF15A-4398-44D9-B360-13044D5461AF}"/>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7159D92-0595-48EF-8E35-320D88D2B85C}"/>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55763CA-DE40-4135-B452-B4A43C471109}"/>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470D4AE-BBCC-4B6A-966F-3DA96AA2CFF8}"/>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DEA663F-2C48-4FB3-8A6D-4C538E611953}"/>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5313C4E-4140-4F92-8155-96C3316CADB1}"/>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3,260
3,167
64.18
3,539,444
3,292,405
173,091
2,108,781
1,630,675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2123647-DE84-4C1A-923C-CB45BD1BEF20}"/>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5E1E5FC-BC8E-4149-A7BF-BC192CDB6E75}"/>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8C674E7-BC66-4EA4-8D97-30892D2F4880}"/>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EA7F0E-7674-491C-B923-D7351D80C35D}"/>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B053515-326F-4757-9554-5BD1307BFBCB}"/>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2D92CDF-19CD-440E-B352-8323E739527E}"/>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727812-D407-4959-A875-CA518D579705}"/>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2539A0F-3D05-4E1C-8CFB-C37526C5D251}"/>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60D6C23-078A-451E-8CDE-192F34062482}"/>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AFFF2DA-EA61-49A9-A75F-09178B62DCF6}"/>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2A708E8-E5D4-47FA-A387-0703080E14CF}"/>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926399C-C615-468D-A009-8EC4A33AD490}"/>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CB47B21-6E3E-4DF8-9EEB-F533363DD917}"/>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4C5607C-F37A-497B-A35A-8C63051118BB}"/>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8BD1AE5-A89B-49B5-9846-FF729739BA12}"/>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249C2C1-3215-4567-B700-500137C936D1}"/>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475F3E-4662-4FEE-8E38-461AEE423F9E}"/>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727371B-73ED-4D19-9CC7-559B3B0519F7}"/>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98FD61A-CD51-44A5-A1A2-C2CB085C3446}"/>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D0B0F3E-A1E6-4489-B3DD-1742ADE67232}"/>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48610B2-E66E-4268-9B0C-0F140B51FE3C}"/>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81BF2FA-383A-4EE0-AE09-4063E5EB6500}"/>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F5690CB-B89F-4139-8E56-58A7A17FDB70}"/>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6DDBB61-230A-4498-8C44-14E5E3D7A2A0}"/>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FA08ED9-02CA-4FAD-A294-3CB988EA428C}"/>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AD1D69E-D580-456D-9B8F-B9EC3C130A44}"/>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CF7016D-C37A-4764-B4F2-705386E7E7C9}"/>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4ED71C2-14A7-4393-8323-02FFCC94B24E}"/>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F456CC-93F6-4C25-B946-CF594D3C1651}"/>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F82DD8B-39FA-4394-B6C5-EDB415D7C9CC}"/>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981D9C4-D2DE-4A9B-A6B8-C42E74E6C30F}"/>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1BFB367-C9D0-4800-AE55-15F4EC662763}"/>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E83B8F2-E6F8-43E2-982C-AAB0BE215F43}"/>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86BF5C6-3CE9-41D3-B668-F31B7DA186E0}"/>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07AE9D1-DB13-43DF-AFC7-9B542FE2AB1C}"/>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873B0A2-6AF4-4A9C-8A6C-5A623B353659}"/>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A789833-1D9C-488F-AB14-3D61115DCA59}"/>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AD64CA7-A29C-4B09-9E17-B1F27D78183E}"/>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4C37384-2615-4A70-9228-A57953A2A3CB}"/>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8B0FFA1-CFB3-4C17-956F-B590802350D5}"/>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D4F4977-DC1D-4EF8-97DA-65A18784FDF0}"/>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72711EB-4298-4226-BE59-F99799172936}"/>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9ED316A-0430-4342-BB72-A62ED9EE7286}"/>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1BA6715-FA8B-4D4E-94B3-B6E408DED34A}"/>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3B8E5FA-EECC-4CBD-8382-4D2D3C0838E6}"/>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3815AF07-C02E-4A84-B9BD-9F0C8B7E116F}"/>
            </a:ext>
          </a:extLst>
        </xdr:cNvPr>
        <xdr:cNvCxnSpPr/>
      </xdr:nvCxnSpPr>
      <xdr:spPr>
        <a:xfrm flipV="1">
          <a:off x="4177665" y="5487035"/>
          <a:ext cx="0" cy="1437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F90F0F34-DF4F-49CC-93D3-DA17FABA85AE}"/>
            </a:ext>
          </a:extLst>
        </xdr:cNvPr>
        <xdr:cNvSpPr txBox="1"/>
      </xdr:nvSpPr>
      <xdr:spPr>
        <a:xfrm>
          <a:off x="4216400" y="692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CBACEF04-8810-42D0-9EC6-825066E0C48B}"/>
            </a:ext>
          </a:extLst>
        </xdr:cNvPr>
        <xdr:cNvCxnSpPr/>
      </xdr:nvCxnSpPr>
      <xdr:spPr>
        <a:xfrm>
          <a:off x="4108450" y="69240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000B1AD9-1382-4D6C-BB2C-332885C2CC42}"/>
            </a:ext>
          </a:extLst>
        </xdr:cNvPr>
        <xdr:cNvSpPr txBox="1"/>
      </xdr:nvSpPr>
      <xdr:spPr>
        <a:xfrm>
          <a:off x="4216400" y="527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49EC8D95-3911-4A8A-B7E3-CEAE90FBC012}"/>
            </a:ext>
          </a:extLst>
        </xdr:cNvPr>
        <xdr:cNvCxnSpPr/>
      </xdr:nvCxnSpPr>
      <xdr:spPr>
        <a:xfrm>
          <a:off x="4108450" y="54870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B0F90D0F-DEED-4C86-AB8A-B319550C3A5F}"/>
            </a:ext>
          </a:extLst>
        </xdr:cNvPr>
        <xdr:cNvSpPr txBox="1"/>
      </xdr:nvSpPr>
      <xdr:spPr>
        <a:xfrm>
          <a:off x="4216400" y="62052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6A966B8E-F92D-4CA3-A6C5-1381A52FF3BE}"/>
            </a:ext>
          </a:extLst>
        </xdr:cNvPr>
        <xdr:cNvSpPr/>
      </xdr:nvSpPr>
      <xdr:spPr>
        <a:xfrm>
          <a:off x="4127500" y="6347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A97A63BA-648C-4E78-B257-0A9F0F743B90}"/>
            </a:ext>
          </a:extLst>
        </xdr:cNvPr>
        <xdr:cNvSpPr/>
      </xdr:nvSpPr>
      <xdr:spPr>
        <a:xfrm>
          <a:off x="3384550" y="6324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3570A35C-7B33-465E-AC15-76CD457B449E}"/>
            </a:ext>
          </a:extLst>
        </xdr:cNvPr>
        <xdr:cNvSpPr/>
      </xdr:nvSpPr>
      <xdr:spPr>
        <a:xfrm>
          <a:off x="257175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2DB0B3DF-5E14-4EBE-9C9A-71F25A1003AE}"/>
            </a:ext>
          </a:extLst>
        </xdr:cNvPr>
        <xdr:cNvSpPr/>
      </xdr:nvSpPr>
      <xdr:spPr>
        <a:xfrm>
          <a:off x="1778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46F850E8-27F5-4C33-B87E-A8F4238C79FA}"/>
            </a:ext>
          </a:extLst>
        </xdr:cNvPr>
        <xdr:cNvSpPr/>
      </xdr:nvSpPr>
      <xdr:spPr>
        <a:xfrm>
          <a:off x="984250" y="62903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399F87C-F6E0-42E9-8B66-2952D1D6D688}"/>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20FEEE7-9E15-4468-BD59-5741C8D1A616}"/>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91913DF-9B49-4349-8BD2-A2426AC7C818}"/>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E4002A1-8441-48FF-AA58-BA633EEFEAC1}"/>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C647B5F-35A0-49F0-B809-7CB45501FE25}"/>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141605</xdr:rowOff>
    </xdr:from>
    <xdr:to>
      <xdr:col>24</xdr:col>
      <xdr:colOff>114300</xdr:colOff>
      <xdr:row>39</xdr:row>
      <xdr:rowOff>71755</xdr:rowOff>
    </xdr:to>
    <xdr:sp macro="" textlink="">
      <xdr:nvSpPr>
        <xdr:cNvPr id="73" name="楕円 72">
          <a:extLst>
            <a:ext uri="{FF2B5EF4-FFF2-40B4-BE49-F238E27FC236}">
              <a16:creationId xmlns:a16="http://schemas.microsoft.com/office/drawing/2014/main" id="{02D72F6E-3A67-4623-AACD-3C3E3E41C8F9}"/>
            </a:ext>
          </a:extLst>
        </xdr:cNvPr>
        <xdr:cNvSpPr/>
      </xdr:nvSpPr>
      <xdr:spPr>
        <a:xfrm>
          <a:off x="4127500" y="6421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120032</xdr:rowOff>
    </xdr:from>
    <xdr:ext cx="405111" cy="259045"/>
    <xdr:sp macro="" textlink="">
      <xdr:nvSpPr>
        <xdr:cNvPr id="74" name="【道路】&#10;有形固定資産減価償却率該当値テキスト">
          <a:extLst>
            <a:ext uri="{FF2B5EF4-FFF2-40B4-BE49-F238E27FC236}">
              <a16:creationId xmlns:a16="http://schemas.microsoft.com/office/drawing/2014/main" id="{0CCC9305-7605-4AB5-8CDE-6F4BD4FF07D1}"/>
            </a:ext>
          </a:extLst>
        </xdr:cNvPr>
        <xdr:cNvSpPr txBox="1"/>
      </xdr:nvSpPr>
      <xdr:spPr>
        <a:xfrm>
          <a:off x="4216400" y="640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103505</xdr:rowOff>
    </xdr:from>
    <xdr:to>
      <xdr:col>20</xdr:col>
      <xdr:colOff>38100</xdr:colOff>
      <xdr:row>39</xdr:row>
      <xdr:rowOff>33655</xdr:rowOff>
    </xdr:to>
    <xdr:sp macro="" textlink="">
      <xdr:nvSpPr>
        <xdr:cNvPr id="75" name="楕円 74">
          <a:extLst>
            <a:ext uri="{FF2B5EF4-FFF2-40B4-BE49-F238E27FC236}">
              <a16:creationId xmlns:a16="http://schemas.microsoft.com/office/drawing/2014/main" id="{885EFF32-9F11-414F-AF45-F7ACC9A040D7}"/>
            </a:ext>
          </a:extLst>
        </xdr:cNvPr>
        <xdr:cNvSpPr/>
      </xdr:nvSpPr>
      <xdr:spPr>
        <a:xfrm>
          <a:off x="3384550" y="63836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154305</xdr:rowOff>
    </xdr:from>
    <xdr:to>
      <xdr:col>24</xdr:col>
      <xdr:colOff>63500</xdr:colOff>
      <xdr:row>39</xdr:row>
      <xdr:rowOff>20955</xdr:rowOff>
    </xdr:to>
    <xdr:cxnSp macro="">
      <xdr:nvCxnSpPr>
        <xdr:cNvPr id="76" name="直線コネクタ 75">
          <a:extLst>
            <a:ext uri="{FF2B5EF4-FFF2-40B4-BE49-F238E27FC236}">
              <a16:creationId xmlns:a16="http://schemas.microsoft.com/office/drawing/2014/main" id="{DB7C7DDA-2411-4231-B62A-9CA3CDB9497A}"/>
            </a:ext>
          </a:extLst>
        </xdr:cNvPr>
        <xdr:cNvCxnSpPr/>
      </xdr:nvCxnSpPr>
      <xdr:spPr>
        <a:xfrm>
          <a:off x="3429000" y="6434455"/>
          <a:ext cx="7493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27305</xdr:rowOff>
    </xdr:from>
    <xdr:to>
      <xdr:col>10</xdr:col>
      <xdr:colOff>165100</xdr:colOff>
      <xdr:row>38</xdr:row>
      <xdr:rowOff>128905</xdr:rowOff>
    </xdr:to>
    <xdr:sp macro="" textlink="">
      <xdr:nvSpPr>
        <xdr:cNvPr id="77" name="楕円 76">
          <a:extLst>
            <a:ext uri="{FF2B5EF4-FFF2-40B4-BE49-F238E27FC236}">
              <a16:creationId xmlns:a16="http://schemas.microsoft.com/office/drawing/2014/main" id="{5F505A41-76FC-420B-8629-FE5AC330F596}"/>
            </a:ext>
          </a:extLst>
        </xdr:cNvPr>
        <xdr:cNvSpPr/>
      </xdr:nvSpPr>
      <xdr:spPr>
        <a:xfrm>
          <a:off x="1778000" y="630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78" name="楕円 77">
          <a:extLst>
            <a:ext uri="{FF2B5EF4-FFF2-40B4-BE49-F238E27FC236}">
              <a16:creationId xmlns:a16="http://schemas.microsoft.com/office/drawing/2014/main" id="{DB54FFE4-8721-4578-B5DF-3D3906D32C48}"/>
            </a:ext>
          </a:extLst>
        </xdr:cNvPr>
        <xdr:cNvSpPr/>
      </xdr:nvSpPr>
      <xdr:spPr>
        <a:xfrm>
          <a:off x="984250" y="62814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45720</xdr:rowOff>
    </xdr:from>
    <xdr:to>
      <xdr:col>10</xdr:col>
      <xdr:colOff>114300</xdr:colOff>
      <xdr:row>38</xdr:row>
      <xdr:rowOff>78105</xdr:rowOff>
    </xdr:to>
    <xdr:cxnSp macro="">
      <xdr:nvCxnSpPr>
        <xdr:cNvPr id="79" name="直線コネクタ 78">
          <a:extLst>
            <a:ext uri="{FF2B5EF4-FFF2-40B4-BE49-F238E27FC236}">
              <a16:creationId xmlns:a16="http://schemas.microsoft.com/office/drawing/2014/main" id="{D54CE962-3934-4A09-80B1-5B7C49AD70E8}"/>
            </a:ext>
          </a:extLst>
        </xdr:cNvPr>
        <xdr:cNvCxnSpPr/>
      </xdr:nvCxnSpPr>
      <xdr:spPr>
        <a:xfrm>
          <a:off x="1028700" y="6325870"/>
          <a:ext cx="8001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0" name="n_1aveValue【道路】&#10;有形固定資産減価償却率">
          <a:extLst>
            <a:ext uri="{FF2B5EF4-FFF2-40B4-BE49-F238E27FC236}">
              <a16:creationId xmlns:a16="http://schemas.microsoft.com/office/drawing/2014/main" id="{FCF7CD0F-1168-48E2-B167-5B23190BA200}"/>
            </a:ext>
          </a:extLst>
        </xdr:cNvPr>
        <xdr:cNvSpPr txBox="1"/>
      </xdr:nvSpPr>
      <xdr:spPr>
        <a:xfrm>
          <a:off x="3239144" y="611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1" name="n_2aveValue【道路】&#10;有形固定資産減価償却率">
          <a:extLst>
            <a:ext uri="{FF2B5EF4-FFF2-40B4-BE49-F238E27FC236}">
              <a16:creationId xmlns:a16="http://schemas.microsoft.com/office/drawing/2014/main" id="{CC03E9B4-F04D-414B-8C68-DF8A363ED815}"/>
            </a:ext>
          </a:extLst>
        </xdr:cNvPr>
        <xdr:cNvSpPr txBox="1"/>
      </xdr:nvSpPr>
      <xdr:spPr>
        <a:xfrm>
          <a:off x="2439044" y="610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2" name="n_3aveValue【道路】&#10;有形固定資産減価償却率">
          <a:extLst>
            <a:ext uri="{FF2B5EF4-FFF2-40B4-BE49-F238E27FC236}">
              <a16:creationId xmlns:a16="http://schemas.microsoft.com/office/drawing/2014/main" id="{6CFAB1CE-3E76-419D-B960-C150AAF11555}"/>
            </a:ext>
          </a:extLst>
        </xdr:cNvPr>
        <xdr:cNvSpPr txBox="1"/>
      </xdr:nvSpPr>
      <xdr:spPr>
        <a:xfrm>
          <a:off x="1645294" y="6082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3" name="n_4aveValue【道路】&#10;有形固定資産減価償却率">
          <a:extLst>
            <a:ext uri="{FF2B5EF4-FFF2-40B4-BE49-F238E27FC236}">
              <a16:creationId xmlns:a16="http://schemas.microsoft.com/office/drawing/2014/main" id="{41867ECC-CAB3-455D-B09A-82150943C33A}"/>
            </a:ext>
          </a:extLst>
        </xdr:cNvPr>
        <xdr:cNvSpPr txBox="1"/>
      </xdr:nvSpPr>
      <xdr:spPr>
        <a:xfrm>
          <a:off x="851544" y="6383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24782</xdr:rowOff>
    </xdr:from>
    <xdr:ext cx="405111" cy="259045"/>
    <xdr:sp macro="" textlink="">
      <xdr:nvSpPr>
        <xdr:cNvPr id="84" name="n_1mainValue【道路】&#10;有形固定資産減価償却率">
          <a:extLst>
            <a:ext uri="{FF2B5EF4-FFF2-40B4-BE49-F238E27FC236}">
              <a16:creationId xmlns:a16="http://schemas.microsoft.com/office/drawing/2014/main" id="{B5A23C79-2A40-4FA5-8D74-480D9E3C260A}"/>
            </a:ext>
          </a:extLst>
        </xdr:cNvPr>
        <xdr:cNvSpPr txBox="1"/>
      </xdr:nvSpPr>
      <xdr:spPr>
        <a:xfrm>
          <a:off x="3239144" y="647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120032</xdr:rowOff>
    </xdr:from>
    <xdr:ext cx="405111" cy="259045"/>
    <xdr:sp macro="" textlink="">
      <xdr:nvSpPr>
        <xdr:cNvPr id="85" name="n_3mainValue【道路】&#10;有形固定資産減価償却率">
          <a:extLst>
            <a:ext uri="{FF2B5EF4-FFF2-40B4-BE49-F238E27FC236}">
              <a16:creationId xmlns:a16="http://schemas.microsoft.com/office/drawing/2014/main" id="{51C79018-12C9-4EC1-8602-67071AD04FC6}"/>
            </a:ext>
          </a:extLst>
        </xdr:cNvPr>
        <xdr:cNvSpPr txBox="1"/>
      </xdr:nvSpPr>
      <xdr:spPr>
        <a:xfrm>
          <a:off x="1645294" y="640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mainValue【道路】&#10;有形固定資産減価償却率">
          <a:extLst>
            <a:ext uri="{FF2B5EF4-FFF2-40B4-BE49-F238E27FC236}">
              <a16:creationId xmlns:a16="http://schemas.microsoft.com/office/drawing/2014/main" id="{08D4EF79-22E9-486A-985A-5A8A218174E9}"/>
            </a:ext>
          </a:extLst>
        </xdr:cNvPr>
        <xdr:cNvSpPr txBox="1"/>
      </xdr:nvSpPr>
      <xdr:spPr>
        <a:xfrm>
          <a:off x="851544" y="6062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C4C22558-C865-463E-91A8-2E4B2F76B9DA}"/>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a:extLst>
            <a:ext uri="{FF2B5EF4-FFF2-40B4-BE49-F238E27FC236}">
              <a16:creationId xmlns:a16="http://schemas.microsoft.com/office/drawing/2014/main" id="{AFBBB502-2B78-4CBD-BB15-DBA7FDF259D1}"/>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a:extLst>
            <a:ext uri="{FF2B5EF4-FFF2-40B4-BE49-F238E27FC236}">
              <a16:creationId xmlns:a16="http://schemas.microsoft.com/office/drawing/2014/main" id="{64C0AB2E-1A72-477A-8460-6D06A4DC18AA}"/>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a:extLst>
            <a:ext uri="{FF2B5EF4-FFF2-40B4-BE49-F238E27FC236}">
              <a16:creationId xmlns:a16="http://schemas.microsoft.com/office/drawing/2014/main" id="{986FDC36-F52D-472B-8B19-4FE63ABEC5B7}"/>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a:extLst>
            <a:ext uri="{FF2B5EF4-FFF2-40B4-BE49-F238E27FC236}">
              <a16:creationId xmlns:a16="http://schemas.microsoft.com/office/drawing/2014/main" id="{EEDC1E48-CB91-4629-A6CF-D307D7C0582A}"/>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a:extLst>
            <a:ext uri="{FF2B5EF4-FFF2-40B4-BE49-F238E27FC236}">
              <a16:creationId xmlns:a16="http://schemas.microsoft.com/office/drawing/2014/main" id="{9C064D4F-AE4F-4F52-BBFD-DF47F42B7ECC}"/>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a:extLst>
            <a:ext uri="{FF2B5EF4-FFF2-40B4-BE49-F238E27FC236}">
              <a16:creationId xmlns:a16="http://schemas.microsoft.com/office/drawing/2014/main" id="{1887E201-0A75-4795-B937-B9E81B4CEEDA}"/>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076C6AE9-B930-4D95-860F-E8A219125294}"/>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5" name="テキスト ボックス 94">
          <a:extLst>
            <a:ext uri="{FF2B5EF4-FFF2-40B4-BE49-F238E27FC236}">
              <a16:creationId xmlns:a16="http://schemas.microsoft.com/office/drawing/2014/main" id="{1102A7F0-3593-4AC6-9FEB-F96CFBB36EB6}"/>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D285AFB9-0B1A-4A09-9C66-A9402830EFAF}"/>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7" name="直線コネクタ 96">
          <a:extLst>
            <a:ext uri="{FF2B5EF4-FFF2-40B4-BE49-F238E27FC236}">
              <a16:creationId xmlns:a16="http://schemas.microsoft.com/office/drawing/2014/main" id="{AC5FB391-7C6F-453A-A665-C87A76780B9A}"/>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8" name="テキスト ボックス 97">
          <a:extLst>
            <a:ext uri="{FF2B5EF4-FFF2-40B4-BE49-F238E27FC236}">
              <a16:creationId xmlns:a16="http://schemas.microsoft.com/office/drawing/2014/main" id="{CAE503CE-1615-4A1C-A031-410D5684E75B}"/>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9" name="直線コネクタ 98">
          <a:extLst>
            <a:ext uri="{FF2B5EF4-FFF2-40B4-BE49-F238E27FC236}">
              <a16:creationId xmlns:a16="http://schemas.microsoft.com/office/drawing/2014/main" id="{74E32D91-6BC8-4D23-83EA-45060ED6C3C0}"/>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0" name="テキスト ボックス 99">
          <a:extLst>
            <a:ext uri="{FF2B5EF4-FFF2-40B4-BE49-F238E27FC236}">
              <a16:creationId xmlns:a16="http://schemas.microsoft.com/office/drawing/2014/main" id="{BB66B8DF-E5B6-4AAA-99E9-B3FBB23FB02D}"/>
            </a:ext>
          </a:extLst>
        </xdr:cNvPr>
        <xdr:cNvSpPr txBox="1"/>
      </xdr:nvSpPr>
      <xdr:spPr>
        <a:xfrm>
          <a:off x="541803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1" name="直線コネクタ 100">
          <a:extLst>
            <a:ext uri="{FF2B5EF4-FFF2-40B4-BE49-F238E27FC236}">
              <a16:creationId xmlns:a16="http://schemas.microsoft.com/office/drawing/2014/main" id="{3CDB55D2-8366-43D9-B605-0F8A12FA7E46}"/>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2" name="テキスト ボックス 101">
          <a:extLst>
            <a:ext uri="{FF2B5EF4-FFF2-40B4-BE49-F238E27FC236}">
              <a16:creationId xmlns:a16="http://schemas.microsoft.com/office/drawing/2014/main" id="{0E58678E-78FF-4BB8-8F4E-1C3CB1C267C5}"/>
            </a:ext>
          </a:extLst>
        </xdr:cNvPr>
        <xdr:cNvSpPr txBox="1"/>
      </xdr:nvSpPr>
      <xdr:spPr>
        <a:xfrm>
          <a:off x="541803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3" name="直線コネクタ 102">
          <a:extLst>
            <a:ext uri="{FF2B5EF4-FFF2-40B4-BE49-F238E27FC236}">
              <a16:creationId xmlns:a16="http://schemas.microsoft.com/office/drawing/2014/main" id="{97102BD2-E6BC-4E7E-B1B8-A897B878CFC5}"/>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4" name="テキスト ボックス 103">
          <a:extLst>
            <a:ext uri="{FF2B5EF4-FFF2-40B4-BE49-F238E27FC236}">
              <a16:creationId xmlns:a16="http://schemas.microsoft.com/office/drawing/2014/main" id="{14E0D3F8-03E9-43C7-97D1-0079D79C41FC}"/>
            </a:ext>
          </a:extLst>
        </xdr:cNvPr>
        <xdr:cNvSpPr txBox="1"/>
      </xdr:nvSpPr>
      <xdr:spPr>
        <a:xfrm>
          <a:off x="541803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62F953A4-FECA-47D3-A187-AB7DA6274259}"/>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6" name="テキスト ボックス 105">
          <a:extLst>
            <a:ext uri="{FF2B5EF4-FFF2-40B4-BE49-F238E27FC236}">
              <a16:creationId xmlns:a16="http://schemas.microsoft.com/office/drawing/2014/main" id="{62AA98B8-DC7D-4AA9-852A-7A4BE4A4AE0F}"/>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a:extLst>
            <a:ext uri="{FF2B5EF4-FFF2-40B4-BE49-F238E27FC236}">
              <a16:creationId xmlns:a16="http://schemas.microsoft.com/office/drawing/2014/main" id="{056CACBD-8351-42B1-B5ED-901A5E894BEA}"/>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08" name="直線コネクタ 107">
          <a:extLst>
            <a:ext uri="{FF2B5EF4-FFF2-40B4-BE49-F238E27FC236}">
              <a16:creationId xmlns:a16="http://schemas.microsoft.com/office/drawing/2014/main" id="{80A1FA75-D697-4FA1-891D-4FB85D101121}"/>
            </a:ext>
          </a:extLst>
        </xdr:cNvPr>
        <xdr:cNvCxnSpPr/>
      </xdr:nvCxnSpPr>
      <xdr:spPr>
        <a:xfrm flipV="1">
          <a:off x="9429115" y="5568455"/>
          <a:ext cx="0" cy="1326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09" name="【道路】&#10;一人当たり延長最小値テキスト">
          <a:extLst>
            <a:ext uri="{FF2B5EF4-FFF2-40B4-BE49-F238E27FC236}">
              <a16:creationId xmlns:a16="http://schemas.microsoft.com/office/drawing/2014/main" id="{A8FC69B5-05AC-496F-A8FF-91232F64977E}"/>
            </a:ext>
          </a:extLst>
        </xdr:cNvPr>
        <xdr:cNvSpPr txBox="1"/>
      </xdr:nvSpPr>
      <xdr:spPr>
        <a:xfrm>
          <a:off x="9467850" y="689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0" name="直線コネクタ 109">
          <a:extLst>
            <a:ext uri="{FF2B5EF4-FFF2-40B4-BE49-F238E27FC236}">
              <a16:creationId xmlns:a16="http://schemas.microsoft.com/office/drawing/2014/main" id="{3FFBF320-1769-49E6-8FE2-0363166FF144}"/>
            </a:ext>
          </a:extLst>
        </xdr:cNvPr>
        <xdr:cNvCxnSpPr/>
      </xdr:nvCxnSpPr>
      <xdr:spPr>
        <a:xfrm>
          <a:off x="9359900" y="68951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1" name="【道路】&#10;一人当たり延長最大値テキスト">
          <a:extLst>
            <a:ext uri="{FF2B5EF4-FFF2-40B4-BE49-F238E27FC236}">
              <a16:creationId xmlns:a16="http://schemas.microsoft.com/office/drawing/2014/main" id="{E5921075-C348-40F8-9CE7-3DB457C4DF17}"/>
            </a:ext>
          </a:extLst>
        </xdr:cNvPr>
        <xdr:cNvSpPr txBox="1"/>
      </xdr:nvSpPr>
      <xdr:spPr>
        <a:xfrm>
          <a:off x="9467850" y="5350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2" name="直線コネクタ 111">
          <a:extLst>
            <a:ext uri="{FF2B5EF4-FFF2-40B4-BE49-F238E27FC236}">
              <a16:creationId xmlns:a16="http://schemas.microsoft.com/office/drawing/2014/main" id="{EB2F8CFF-D7B8-41B2-9DAC-AC83EB273858}"/>
            </a:ext>
          </a:extLst>
        </xdr:cNvPr>
        <xdr:cNvCxnSpPr/>
      </xdr:nvCxnSpPr>
      <xdr:spPr>
        <a:xfrm>
          <a:off x="9359900" y="55684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3" name="【道路】&#10;一人当たり延長平均値テキスト">
          <a:extLst>
            <a:ext uri="{FF2B5EF4-FFF2-40B4-BE49-F238E27FC236}">
              <a16:creationId xmlns:a16="http://schemas.microsoft.com/office/drawing/2014/main" id="{A9DB8180-BD7C-4D60-8749-55330B12954A}"/>
            </a:ext>
          </a:extLst>
        </xdr:cNvPr>
        <xdr:cNvSpPr txBox="1"/>
      </xdr:nvSpPr>
      <xdr:spPr>
        <a:xfrm>
          <a:off x="9467850" y="66905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4" name="フローチャート: 判断 113">
          <a:extLst>
            <a:ext uri="{FF2B5EF4-FFF2-40B4-BE49-F238E27FC236}">
              <a16:creationId xmlns:a16="http://schemas.microsoft.com/office/drawing/2014/main" id="{1092684F-4703-4C52-A48C-AEEBB61E4112}"/>
            </a:ext>
          </a:extLst>
        </xdr:cNvPr>
        <xdr:cNvSpPr/>
      </xdr:nvSpPr>
      <xdr:spPr>
        <a:xfrm>
          <a:off x="9398000" y="67121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5" name="フローチャート: 判断 114">
          <a:extLst>
            <a:ext uri="{FF2B5EF4-FFF2-40B4-BE49-F238E27FC236}">
              <a16:creationId xmlns:a16="http://schemas.microsoft.com/office/drawing/2014/main" id="{AB96ECED-E326-4D37-9ECE-8A31320523FF}"/>
            </a:ext>
          </a:extLst>
        </xdr:cNvPr>
        <xdr:cNvSpPr/>
      </xdr:nvSpPr>
      <xdr:spPr>
        <a:xfrm>
          <a:off x="8636000" y="67059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16" name="フローチャート: 判断 115">
          <a:extLst>
            <a:ext uri="{FF2B5EF4-FFF2-40B4-BE49-F238E27FC236}">
              <a16:creationId xmlns:a16="http://schemas.microsoft.com/office/drawing/2014/main" id="{2E6637A0-A823-4A0D-BCEA-2A35C6910A97}"/>
            </a:ext>
          </a:extLst>
        </xdr:cNvPr>
        <xdr:cNvSpPr/>
      </xdr:nvSpPr>
      <xdr:spPr>
        <a:xfrm>
          <a:off x="7842250" y="67189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17" name="フローチャート: 判断 116">
          <a:extLst>
            <a:ext uri="{FF2B5EF4-FFF2-40B4-BE49-F238E27FC236}">
              <a16:creationId xmlns:a16="http://schemas.microsoft.com/office/drawing/2014/main" id="{4E09A79C-31E2-4CB3-B195-C2B6CD52D4C3}"/>
            </a:ext>
          </a:extLst>
        </xdr:cNvPr>
        <xdr:cNvSpPr/>
      </xdr:nvSpPr>
      <xdr:spPr>
        <a:xfrm>
          <a:off x="7029450" y="67242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129440</xdr:rowOff>
    </xdr:from>
    <xdr:to>
      <xdr:col>36</xdr:col>
      <xdr:colOff>165100</xdr:colOff>
      <xdr:row>41</xdr:row>
      <xdr:rowOff>59590</xdr:rowOff>
    </xdr:to>
    <xdr:sp macro="" textlink="">
      <xdr:nvSpPr>
        <xdr:cNvPr id="118" name="フローチャート: 判断 117">
          <a:extLst>
            <a:ext uri="{FF2B5EF4-FFF2-40B4-BE49-F238E27FC236}">
              <a16:creationId xmlns:a16="http://schemas.microsoft.com/office/drawing/2014/main" id="{81EB21F3-47E2-4EA8-903E-9E174B2A7F26}"/>
            </a:ext>
          </a:extLst>
        </xdr:cNvPr>
        <xdr:cNvSpPr/>
      </xdr:nvSpPr>
      <xdr:spPr>
        <a:xfrm>
          <a:off x="6235700" y="67397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736C66F8-FE1E-4FE8-AC93-6F6C8AC56385}"/>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DF3E06D9-0373-4AE9-B141-4A803B2844C4}"/>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82140998-FCE7-441A-B2D4-F1DC126C2373}"/>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9A4A611D-1727-468E-BF1D-E43B6346B7CF}"/>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064D3B7-A0D5-4F2E-86A7-6A99291F7CF9}"/>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84626</xdr:rowOff>
    </xdr:from>
    <xdr:to>
      <xdr:col>55</xdr:col>
      <xdr:colOff>50800</xdr:colOff>
      <xdr:row>41</xdr:row>
      <xdr:rowOff>14776</xdr:rowOff>
    </xdr:to>
    <xdr:sp macro="" textlink="">
      <xdr:nvSpPr>
        <xdr:cNvPr id="124" name="楕円 123">
          <a:extLst>
            <a:ext uri="{FF2B5EF4-FFF2-40B4-BE49-F238E27FC236}">
              <a16:creationId xmlns:a16="http://schemas.microsoft.com/office/drawing/2014/main" id="{D3F9A658-432E-4ABA-BF86-8B3C8192C0EE}"/>
            </a:ext>
          </a:extLst>
        </xdr:cNvPr>
        <xdr:cNvSpPr/>
      </xdr:nvSpPr>
      <xdr:spPr>
        <a:xfrm>
          <a:off x="9398000" y="66949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107503</xdr:rowOff>
    </xdr:from>
    <xdr:ext cx="534377" cy="259045"/>
    <xdr:sp macro="" textlink="">
      <xdr:nvSpPr>
        <xdr:cNvPr id="125" name="【道路】&#10;一人当たり延長該当値テキスト">
          <a:extLst>
            <a:ext uri="{FF2B5EF4-FFF2-40B4-BE49-F238E27FC236}">
              <a16:creationId xmlns:a16="http://schemas.microsoft.com/office/drawing/2014/main" id="{5798C6F0-C782-482C-AC1E-1E1B32B05936}"/>
            </a:ext>
          </a:extLst>
        </xdr:cNvPr>
        <xdr:cNvSpPr txBox="1"/>
      </xdr:nvSpPr>
      <xdr:spPr>
        <a:xfrm>
          <a:off x="9467850" y="655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85040</xdr:rowOff>
    </xdr:from>
    <xdr:to>
      <xdr:col>50</xdr:col>
      <xdr:colOff>165100</xdr:colOff>
      <xdr:row>41</xdr:row>
      <xdr:rowOff>15190</xdr:rowOff>
    </xdr:to>
    <xdr:sp macro="" textlink="">
      <xdr:nvSpPr>
        <xdr:cNvPr id="126" name="楕円 125">
          <a:extLst>
            <a:ext uri="{FF2B5EF4-FFF2-40B4-BE49-F238E27FC236}">
              <a16:creationId xmlns:a16="http://schemas.microsoft.com/office/drawing/2014/main" id="{1B7F0B49-36D7-4929-9D6F-84F59BFA7FE5}"/>
            </a:ext>
          </a:extLst>
        </xdr:cNvPr>
        <xdr:cNvSpPr/>
      </xdr:nvSpPr>
      <xdr:spPr>
        <a:xfrm>
          <a:off x="8636000" y="66953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135426</xdr:rowOff>
    </xdr:from>
    <xdr:to>
      <xdr:col>55</xdr:col>
      <xdr:colOff>0</xdr:colOff>
      <xdr:row>40</xdr:row>
      <xdr:rowOff>135840</xdr:rowOff>
    </xdr:to>
    <xdr:cxnSp macro="">
      <xdr:nvCxnSpPr>
        <xdr:cNvPr id="127" name="直線コネクタ 126">
          <a:extLst>
            <a:ext uri="{FF2B5EF4-FFF2-40B4-BE49-F238E27FC236}">
              <a16:creationId xmlns:a16="http://schemas.microsoft.com/office/drawing/2014/main" id="{15285883-541C-4842-819F-787E3C80573D}"/>
            </a:ext>
          </a:extLst>
        </xdr:cNvPr>
        <xdr:cNvCxnSpPr/>
      </xdr:nvCxnSpPr>
      <xdr:spPr>
        <a:xfrm flipV="1">
          <a:off x="8686800" y="6745776"/>
          <a:ext cx="742950" cy="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96284</xdr:rowOff>
    </xdr:from>
    <xdr:to>
      <xdr:col>41</xdr:col>
      <xdr:colOff>101600</xdr:colOff>
      <xdr:row>41</xdr:row>
      <xdr:rowOff>26434</xdr:rowOff>
    </xdr:to>
    <xdr:sp macro="" textlink="">
      <xdr:nvSpPr>
        <xdr:cNvPr id="128" name="楕円 127">
          <a:extLst>
            <a:ext uri="{FF2B5EF4-FFF2-40B4-BE49-F238E27FC236}">
              <a16:creationId xmlns:a16="http://schemas.microsoft.com/office/drawing/2014/main" id="{6D65744B-AF8A-4AEE-B1CA-B998EA99370F}"/>
            </a:ext>
          </a:extLst>
        </xdr:cNvPr>
        <xdr:cNvSpPr/>
      </xdr:nvSpPr>
      <xdr:spPr>
        <a:xfrm>
          <a:off x="7029450" y="67066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102388</xdr:rowOff>
    </xdr:from>
    <xdr:to>
      <xdr:col>36</xdr:col>
      <xdr:colOff>165100</xdr:colOff>
      <xdr:row>41</xdr:row>
      <xdr:rowOff>32538</xdr:rowOff>
    </xdr:to>
    <xdr:sp macro="" textlink="">
      <xdr:nvSpPr>
        <xdr:cNvPr id="129" name="楕円 128">
          <a:extLst>
            <a:ext uri="{FF2B5EF4-FFF2-40B4-BE49-F238E27FC236}">
              <a16:creationId xmlns:a16="http://schemas.microsoft.com/office/drawing/2014/main" id="{6D19E747-9497-415E-8B3B-8D40B14111A4}"/>
            </a:ext>
          </a:extLst>
        </xdr:cNvPr>
        <xdr:cNvSpPr/>
      </xdr:nvSpPr>
      <xdr:spPr>
        <a:xfrm>
          <a:off x="6235700" y="67127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147084</xdr:rowOff>
    </xdr:from>
    <xdr:to>
      <xdr:col>41</xdr:col>
      <xdr:colOff>50800</xdr:colOff>
      <xdr:row>40</xdr:row>
      <xdr:rowOff>153188</xdr:rowOff>
    </xdr:to>
    <xdr:cxnSp macro="">
      <xdr:nvCxnSpPr>
        <xdr:cNvPr id="130" name="直線コネクタ 129">
          <a:extLst>
            <a:ext uri="{FF2B5EF4-FFF2-40B4-BE49-F238E27FC236}">
              <a16:creationId xmlns:a16="http://schemas.microsoft.com/office/drawing/2014/main" id="{6E271DC7-9997-4985-8B76-030A8FA8533A}"/>
            </a:ext>
          </a:extLst>
        </xdr:cNvPr>
        <xdr:cNvCxnSpPr/>
      </xdr:nvCxnSpPr>
      <xdr:spPr>
        <a:xfrm flipV="1">
          <a:off x="6286500" y="6757434"/>
          <a:ext cx="793750" cy="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1" name="n_1aveValue【道路】&#10;一人当たり延長">
          <a:extLst>
            <a:ext uri="{FF2B5EF4-FFF2-40B4-BE49-F238E27FC236}">
              <a16:creationId xmlns:a16="http://schemas.microsoft.com/office/drawing/2014/main" id="{7242B9E2-B8A9-4968-B6C7-968E0CDB1CA7}"/>
            </a:ext>
          </a:extLst>
        </xdr:cNvPr>
        <xdr:cNvSpPr txBox="1"/>
      </xdr:nvSpPr>
      <xdr:spPr>
        <a:xfrm>
          <a:off x="8425961" y="679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2" name="n_2aveValue【道路】&#10;一人当たり延長">
          <a:extLst>
            <a:ext uri="{FF2B5EF4-FFF2-40B4-BE49-F238E27FC236}">
              <a16:creationId xmlns:a16="http://schemas.microsoft.com/office/drawing/2014/main" id="{926D0292-8BE4-44BE-9C4C-FB3E5C3B2FB5}"/>
            </a:ext>
          </a:extLst>
        </xdr:cNvPr>
        <xdr:cNvSpPr txBox="1"/>
      </xdr:nvSpPr>
      <xdr:spPr>
        <a:xfrm>
          <a:off x="7644911" y="650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33" name="n_3aveValue【道路】&#10;一人当たり延長">
          <a:extLst>
            <a:ext uri="{FF2B5EF4-FFF2-40B4-BE49-F238E27FC236}">
              <a16:creationId xmlns:a16="http://schemas.microsoft.com/office/drawing/2014/main" id="{5EF2B255-0FC6-418A-865B-5315E135251D}"/>
            </a:ext>
          </a:extLst>
        </xdr:cNvPr>
        <xdr:cNvSpPr txBox="1"/>
      </xdr:nvSpPr>
      <xdr:spPr>
        <a:xfrm>
          <a:off x="6851161" y="681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50717</xdr:rowOff>
    </xdr:from>
    <xdr:ext cx="534377" cy="259045"/>
    <xdr:sp macro="" textlink="">
      <xdr:nvSpPr>
        <xdr:cNvPr id="134" name="n_4aveValue【道路】&#10;一人当たり延長">
          <a:extLst>
            <a:ext uri="{FF2B5EF4-FFF2-40B4-BE49-F238E27FC236}">
              <a16:creationId xmlns:a16="http://schemas.microsoft.com/office/drawing/2014/main" id="{43C3F845-272E-426A-8568-F4A09570F926}"/>
            </a:ext>
          </a:extLst>
        </xdr:cNvPr>
        <xdr:cNvSpPr txBox="1"/>
      </xdr:nvSpPr>
      <xdr:spPr>
        <a:xfrm>
          <a:off x="6038361" y="68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31717</xdr:rowOff>
    </xdr:from>
    <xdr:ext cx="534377" cy="259045"/>
    <xdr:sp macro="" textlink="">
      <xdr:nvSpPr>
        <xdr:cNvPr id="135" name="n_1mainValue【道路】&#10;一人当たり延長">
          <a:extLst>
            <a:ext uri="{FF2B5EF4-FFF2-40B4-BE49-F238E27FC236}">
              <a16:creationId xmlns:a16="http://schemas.microsoft.com/office/drawing/2014/main" id="{70ECB1E4-D60B-4423-83C9-EEF6432DA557}"/>
            </a:ext>
          </a:extLst>
        </xdr:cNvPr>
        <xdr:cNvSpPr txBox="1"/>
      </xdr:nvSpPr>
      <xdr:spPr>
        <a:xfrm>
          <a:off x="8425961" y="647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42961</xdr:rowOff>
    </xdr:from>
    <xdr:ext cx="534377" cy="259045"/>
    <xdr:sp macro="" textlink="">
      <xdr:nvSpPr>
        <xdr:cNvPr id="136" name="n_3mainValue【道路】&#10;一人当たり延長">
          <a:extLst>
            <a:ext uri="{FF2B5EF4-FFF2-40B4-BE49-F238E27FC236}">
              <a16:creationId xmlns:a16="http://schemas.microsoft.com/office/drawing/2014/main" id="{437EAF98-0044-48D8-813C-C1F5AE578DB1}"/>
            </a:ext>
          </a:extLst>
        </xdr:cNvPr>
        <xdr:cNvSpPr txBox="1"/>
      </xdr:nvSpPr>
      <xdr:spPr>
        <a:xfrm>
          <a:off x="6851161" y="648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49065</xdr:rowOff>
    </xdr:from>
    <xdr:ext cx="534377" cy="259045"/>
    <xdr:sp macro="" textlink="">
      <xdr:nvSpPr>
        <xdr:cNvPr id="137" name="n_4mainValue【道路】&#10;一人当たり延長">
          <a:extLst>
            <a:ext uri="{FF2B5EF4-FFF2-40B4-BE49-F238E27FC236}">
              <a16:creationId xmlns:a16="http://schemas.microsoft.com/office/drawing/2014/main" id="{FFF19EFA-2BB9-4F1D-9BF0-60C4F6185C39}"/>
            </a:ext>
          </a:extLst>
        </xdr:cNvPr>
        <xdr:cNvSpPr txBox="1"/>
      </xdr:nvSpPr>
      <xdr:spPr>
        <a:xfrm>
          <a:off x="6038361" y="649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a:extLst>
            <a:ext uri="{FF2B5EF4-FFF2-40B4-BE49-F238E27FC236}">
              <a16:creationId xmlns:a16="http://schemas.microsoft.com/office/drawing/2014/main" id="{71D3D558-0F9C-41CF-9A13-74E3D96A0584}"/>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a:extLst>
            <a:ext uri="{FF2B5EF4-FFF2-40B4-BE49-F238E27FC236}">
              <a16:creationId xmlns:a16="http://schemas.microsoft.com/office/drawing/2014/main" id="{2D3B5722-F2DD-43AC-B956-93C2454B8711}"/>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a:extLst>
            <a:ext uri="{FF2B5EF4-FFF2-40B4-BE49-F238E27FC236}">
              <a16:creationId xmlns:a16="http://schemas.microsoft.com/office/drawing/2014/main" id="{2BE9F8E0-3B71-4779-A492-F672A9B95170}"/>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a:extLst>
            <a:ext uri="{FF2B5EF4-FFF2-40B4-BE49-F238E27FC236}">
              <a16:creationId xmlns:a16="http://schemas.microsoft.com/office/drawing/2014/main" id="{ADC446F7-DCF3-4B5C-98E7-1EBA92D81BA1}"/>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a:extLst>
            <a:ext uri="{FF2B5EF4-FFF2-40B4-BE49-F238E27FC236}">
              <a16:creationId xmlns:a16="http://schemas.microsoft.com/office/drawing/2014/main" id="{65E62E71-C357-4DCE-841D-B5F00CCC1F3B}"/>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a:extLst>
            <a:ext uri="{FF2B5EF4-FFF2-40B4-BE49-F238E27FC236}">
              <a16:creationId xmlns:a16="http://schemas.microsoft.com/office/drawing/2014/main" id="{E7B66D1E-8948-4097-BCA9-7FF1B4EE728E}"/>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a:extLst>
            <a:ext uri="{FF2B5EF4-FFF2-40B4-BE49-F238E27FC236}">
              <a16:creationId xmlns:a16="http://schemas.microsoft.com/office/drawing/2014/main" id="{7DDFAFA4-8115-459D-BCC5-DA847E74A84A}"/>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a:extLst>
            <a:ext uri="{FF2B5EF4-FFF2-40B4-BE49-F238E27FC236}">
              <a16:creationId xmlns:a16="http://schemas.microsoft.com/office/drawing/2014/main" id="{3C1E4B0A-3182-4B38-BA00-5993D6E831AA}"/>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a:extLst>
            <a:ext uri="{FF2B5EF4-FFF2-40B4-BE49-F238E27FC236}">
              <a16:creationId xmlns:a16="http://schemas.microsoft.com/office/drawing/2014/main" id="{7A62E57C-1B08-4E95-84FA-55A7666771C9}"/>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a:extLst>
            <a:ext uri="{FF2B5EF4-FFF2-40B4-BE49-F238E27FC236}">
              <a16:creationId xmlns:a16="http://schemas.microsoft.com/office/drawing/2014/main" id="{E2EA815C-1663-46BC-9F98-2D14903803F8}"/>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8" name="テキスト ボックス 147">
          <a:extLst>
            <a:ext uri="{FF2B5EF4-FFF2-40B4-BE49-F238E27FC236}">
              <a16:creationId xmlns:a16="http://schemas.microsoft.com/office/drawing/2014/main" id="{CE315EBF-8491-4BC6-B179-5656F2D7A527}"/>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9" name="直線コネクタ 148">
          <a:extLst>
            <a:ext uri="{FF2B5EF4-FFF2-40B4-BE49-F238E27FC236}">
              <a16:creationId xmlns:a16="http://schemas.microsoft.com/office/drawing/2014/main" id="{D72EECF1-9289-406A-A838-25D0FC5DEAE5}"/>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0" name="テキスト ボックス 149">
          <a:extLst>
            <a:ext uri="{FF2B5EF4-FFF2-40B4-BE49-F238E27FC236}">
              <a16:creationId xmlns:a16="http://schemas.microsoft.com/office/drawing/2014/main" id="{4C05D809-EDF4-46AB-9E4C-33874F0F8BED}"/>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1" name="直線コネクタ 150">
          <a:extLst>
            <a:ext uri="{FF2B5EF4-FFF2-40B4-BE49-F238E27FC236}">
              <a16:creationId xmlns:a16="http://schemas.microsoft.com/office/drawing/2014/main" id="{F6CB1C86-84B9-447F-94F9-BB1258685ED0}"/>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2" name="テキスト ボックス 151">
          <a:extLst>
            <a:ext uri="{FF2B5EF4-FFF2-40B4-BE49-F238E27FC236}">
              <a16:creationId xmlns:a16="http://schemas.microsoft.com/office/drawing/2014/main" id="{A026B86C-B0FF-45B2-B1CF-2C679FF21482}"/>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3" name="直線コネクタ 152">
          <a:extLst>
            <a:ext uri="{FF2B5EF4-FFF2-40B4-BE49-F238E27FC236}">
              <a16:creationId xmlns:a16="http://schemas.microsoft.com/office/drawing/2014/main" id="{93AE4D44-CE5B-4732-B7DC-73476054FB34}"/>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4" name="テキスト ボックス 153">
          <a:extLst>
            <a:ext uri="{FF2B5EF4-FFF2-40B4-BE49-F238E27FC236}">
              <a16:creationId xmlns:a16="http://schemas.microsoft.com/office/drawing/2014/main" id="{087AE3D7-6B23-46D5-95DA-7CA1636C27C0}"/>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5" name="直線コネクタ 154">
          <a:extLst>
            <a:ext uri="{FF2B5EF4-FFF2-40B4-BE49-F238E27FC236}">
              <a16:creationId xmlns:a16="http://schemas.microsoft.com/office/drawing/2014/main" id="{5395B48B-3D3C-4051-9DC7-2BBA52B8E12B}"/>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6" name="テキスト ボックス 155">
          <a:extLst>
            <a:ext uri="{FF2B5EF4-FFF2-40B4-BE49-F238E27FC236}">
              <a16:creationId xmlns:a16="http://schemas.microsoft.com/office/drawing/2014/main" id="{90B8AF6D-59BB-4A6C-B24B-0BFC241BB734}"/>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7" name="直線コネクタ 156">
          <a:extLst>
            <a:ext uri="{FF2B5EF4-FFF2-40B4-BE49-F238E27FC236}">
              <a16:creationId xmlns:a16="http://schemas.microsoft.com/office/drawing/2014/main" id="{42C49EA5-2CF1-4EAF-AD13-FEC97539A7A2}"/>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58" name="テキスト ボックス 157">
          <a:extLst>
            <a:ext uri="{FF2B5EF4-FFF2-40B4-BE49-F238E27FC236}">
              <a16:creationId xmlns:a16="http://schemas.microsoft.com/office/drawing/2014/main" id="{93D816CC-C648-4785-A51F-0DF93428ABD7}"/>
            </a:ext>
          </a:extLst>
        </xdr:cNvPr>
        <xdr:cNvSpPr txBox="1"/>
      </xdr:nvSpPr>
      <xdr:spPr>
        <a:xfrm>
          <a:off x="38496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a:extLst>
            <a:ext uri="{FF2B5EF4-FFF2-40B4-BE49-F238E27FC236}">
              <a16:creationId xmlns:a16="http://schemas.microsoft.com/office/drawing/2014/main" id="{D050B0F7-5655-4BCC-87B5-7C442CE53AA5}"/>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橋りょう・トンネル】&#10;有形固定資産減価償却率グラフ枠">
          <a:extLst>
            <a:ext uri="{FF2B5EF4-FFF2-40B4-BE49-F238E27FC236}">
              <a16:creationId xmlns:a16="http://schemas.microsoft.com/office/drawing/2014/main" id="{EE28285B-47EA-45C9-946E-467228A24372}"/>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1" name="直線コネクタ 160">
          <a:extLst>
            <a:ext uri="{FF2B5EF4-FFF2-40B4-BE49-F238E27FC236}">
              <a16:creationId xmlns:a16="http://schemas.microsoft.com/office/drawing/2014/main" id="{9DB5F21B-A8A6-4A0A-A4F5-760A788828D3}"/>
            </a:ext>
          </a:extLst>
        </xdr:cNvPr>
        <xdr:cNvCxnSpPr/>
      </xdr:nvCxnSpPr>
      <xdr:spPr>
        <a:xfrm flipV="1">
          <a:off x="4177665" y="918210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62" name="【橋りょう・トンネル】&#10;有形固定資産減価償却率最小値テキスト">
          <a:extLst>
            <a:ext uri="{FF2B5EF4-FFF2-40B4-BE49-F238E27FC236}">
              <a16:creationId xmlns:a16="http://schemas.microsoft.com/office/drawing/2014/main" id="{9936248E-C412-4FFD-B0D6-DCBF81EAE9C5}"/>
            </a:ext>
          </a:extLst>
        </xdr:cNvPr>
        <xdr:cNvSpPr txBox="1"/>
      </xdr:nvSpPr>
      <xdr:spPr>
        <a:xfrm>
          <a:off x="4216400"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63" name="直線コネクタ 162">
          <a:extLst>
            <a:ext uri="{FF2B5EF4-FFF2-40B4-BE49-F238E27FC236}">
              <a16:creationId xmlns:a16="http://schemas.microsoft.com/office/drawing/2014/main" id="{BEC62365-A5AF-4B23-A668-691C0D38AE65}"/>
            </a:ext>
          </a:extLst>
        </xdr:cNvPr>
        <xdr:cNvCxnSpPr/>
      </xdr:nvCxnSpPr>
      <xdr:spPr>
        <a:xfrm>
          <a:off x="4108450" y="10407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64" name="【橋りょう・トンネル】&#10;有形固定資産減価償却率最大値テキスト">
          <a:extLst>
            <a:ext uri="{FF2B5EF4-FFF2-40B4-BE49-F238E27FC236}">
              <a16:creationId xmlns:a16="http://schemas.microsoft.com/office/drawing/2014/main" id="{0823E20A-DBBD-43D9-831E-1EC88860D858}"/>
            </a:ext>
          </a:extLst>
        </xdr:cNvPr>
        <xdr:cNvSpPr txBox="1"/>
      </xdr:nvSpPr>
      <xdr:spPr>
        <a:xfrm>
          <a:off x="4216400" y="89636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65" name="直線コネクタ 164">
          <a:extLst>
            <a:ext uri="{FF2B5EF4-FFF2-40B4-BE49-F238E27FC236}">
              <a16:creationId xmlns:a16="http://schemas.microsoft.com/office/drawing/2014/main" id="{5BCFB1BD-CCBA-44C0-AC9A-7F62A13D5236}"/>
            </a:ext>
          </a:extLst>
        </xdr:cNvPr>
        <xdr:cNvCxnSpPr/>
      </xdr:nvCxnSpPr>
      <xdr:spPr>
        <a:xfrm>
          <a:off x="4108450" y="9182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66" name="【橋りょう・トンネル】&#10;有形固定資産減価償却率平均値テキスト">
          <a:extLst>
            <a:ext uri="{FF2B5EF4-FFF2-40B4-BE49-F238E27FC236}">
              <a16:creationId xmlns:a16="http://schemas.microsoft.com/office/drawing/2014/main" id="{3B62B2EF-B959-4823-9E3D-61EA02C9CDBE}"/>
            </a:ext>
          </a:extLst>
        </xdr:cNvPr>
        <xdr:cNvSpPr txBox="1"/>
      </xdr:nvSpPr>
      <xdr:spPr>
        <a:xfrm>
          <a:off x="4216400" y="9921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67" name="フローチャート: 判断 166">
          <a:extLst>
            <a:ext uri="{FF2B5EF4-FFF2-40B4-BE49-F238E27FC236}">
              <a16:creationId xmlns:a16="http://schemas.microsoft.com/office/drawing/2014/main" id="{04246229-9E91-44EC-83D4-2D185073B669}"/>
            </a:ext>
          </a:extLst>
        </xdr:cNvPr>
        <xdr:cNvSpPr/>
      </xdr:nvSpPr>
      <xdr:spPr>
        <a:xfrm>
          <a:off x="41275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68" name="フローチャート: 判断 167">
          <a:extLst>
            <a:ext uri="{FF2B5EF4-FFF2-40B4-BE49-F238E27FC236}">
              <a16:creationId xmlns:a16="http://schemas.microsoft.com/office/drawing/2014/main" id="{9346906D-E446-43A2-9FCE-2E9523FCF31F}"/>
            </a:ext>
          </a:extLst>
        </xdr:cNvPr>
        <xdr:cNvSpPr/>
      </xdr:nvSpPr>
      <xdr:spPr>
        <a:xfrm>
          <a:off x="3384550" y="9941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69" name="フローチャート: 判断 168">
          <a:extLst>
            <a:ext uri="{FF2B5EF4-FFF2-40B4-BE49-F238E27FC236}">
              <a16:creationId xmlns:a16="http://schemas.microsoft.com/office/drawing/2014/main" id="{32A080CE-EB2E-4BC2-A73E-32CA7970F7B4}"/>
            </a:ext>
          </a:extLst>
        </xdr:cNvPr>
        <xdr:cNvSpPr/>
      </xdr:nvSpPr>
      <xdr:spPr>
        <a:xfrm>
          <a:off x="257175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0" name="フローチャート: 判断 169">
          <a:extLst>
            <a:ext uri="{FF2B5EF4-FFF2-40B4-BE49-F238E27FC236}">
              <a16:creationId xmlns:a16="http://schemas.microsoft.com/office/drawing/2014/main" id="{6FA16B58-C770-4139-B306-9A16923BFD3B}"/>
            </a:ext>
          </a:extLst>
        </xdr:cNvPr>
        <xdr:cNvSpPr/>
      </xdr:nvSpPr>
      <xdr:spPr>
        <a:xfrm>
          <a:off x="177800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171" name="フローチャート: 判断 170">
          <a:extLst>
            <a:ext uri="{FF2B5EF4-FFF2-40B4-BE49-F238E27FC236}">
              <a16:creationId xmlns:a16="http://schemas.microsoft.com/office/drawing/2014/main" id="{FF921C1B-4A3F-458B-A457-B74EF0639383}"/>
            </a:ext>
          </a:extLst>
        </xdr:cNvPr>
        <xdr:cNvSpPr/>
      </xdr:nvSpPr>
      <xdr:spPr>
        <a:xfrm>
          <a:off x="984250" y="9941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CAE04504-9639-47DC-A453-6D90AADA1627}"/>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21391C04-C2A4-4BBF-9600-1CD3E48B3A1D}"/>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76C24080-3B04-4884-8FCD-DD06432DDEAA}"/>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4C6D7963-4A00-4455-9A32-7629DF408ABC}"/>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776C2A67-83CC-4539-826C-65EAF90F5ECF}"/>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81280</xdr:rowOff>
    </xdr:from>
    <xdr:to>
      <xdr:col>24</xdr:col>
      <xdr:colOff>114300</xdr:colOff>
      <xdr:row>60</xdr:row>
      <xdr:rowOff>11430</xdr:rowOff>
    </xdr:to>
    <xdr:sp macro="" textlink="">
      <xdr:nvSpPr>
        <xdr:cNvPr id="177" name="楕円 176">
          <a:extLst>
            <a:ext uri="{FF2B5EF4-FFF2-40B4-BE49-F238E27FC236}">
              <a16:creationId xmlns:a16="http://schemas.microsoft.com/office/drawing/2014/main" id="{22D1C075-8BCA-4FD0-A905-5417E4E6758F}"/>
            </a:ext>
          </a:extLst>
        </xdr:cNvPr>
        <xdr:cNvSpPr/>
      </xdr:nvSpPr>
      <xdr:spPr>
        <a:xfrm>
          <a:off x="4127500" y="98285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104157</xdr:rowOff>
    </xdr:from>
    <xdr:ext cx="405111" cy="259045"/>
    <xdr:sp macro="" textlink="">
      <xdr:nvSpPr>
        <xdr:cNvPr id="178" name="【橋りょう・トンネル】&#10;有形固定資産減価償却率該当値テキスト">
          <a:extLst>
            <a:ext uri="{FF2B5EF4-FFF2-40B4-BE49-F238E27FC236}">
              <a16:creationId xmlns:a16="http://schemas.microsoft.com/office/drawing/2014/main" id="{34329307-FA3D-432C-BBA3-6300712AC677}"/>
            </a:ext>
          </a:extLst>
        </xdr:cNvPr>
        <xdr:cNvSpPr txBox="1"/>
      </xdr:nvSpPr>
      <xdr:spPr>
        <a:xfrm>
          <a:off x="4216400" y="968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69850</xdr:rowOff>
    </xdr:from>
    <xdr:to>
      <xdr:col>20</xdr:col>
      <xdr:colOff>38100</xdr:colOff>
      <xdr:row>60</xdr:row>
      <xdr:rowOff>0</xdr:rowOff>
    </xdr:to>
    <xdr:sp macro="" textlink="">
      <xdr:nvSpPr>
        <xdr:cNvPr id="179" name="楕円 178">
          <a:extLst>
            <a:ext uri="{FF2B5EF4-FFF2-40B4-BE49-F238E27FC236}">
              <a16:creationId xmlns:a16="http://schemas.microsoft.com/office/drawing/2014/main" id="{F30C7096-0E55-4000-9557-AB288B12FA29}"/>
            </a:ext>
          </a:extLst>
        </xdr:cNvPr>
        <xdr:cNvSpPr/>
      </xdr:nvSpPr>
      <xdr:spPr>
        <a:xfrm>
          <a:off x="3384550" y="9817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120650</xdr:rowOff>
    </xdr:from>
    <xdr:to>
      <xdr:col>24</xdr:col>
      <xdr:colOff>63500</xdr:colOff>
      <xdr:row>59</xdr:row>
      <xdr:rowOff>132080</xdr:rowOff>
    </xdr:to>
    <xdr:cxnSp macro="">
      <xdr:nvCxnSpPr>
        <xdr:cNvPr id="180" name="直線コネクタ 179">
          <a:extLst>
            <a:ext uri="{FF2B5EF4-FFF2-40B4-BE49-F238E27FC236}">
              <a16:creationId xmlns:a16="http://schemas.microsoft.com/office/drawing/2014/main" id="{8F8446DE-9AA2-42F0-B7CB-951A4412E4F1}"/>
            </a:ext>
          </a:extLst>
        </xdr:cNvPr>
        <xdr:cNvCxnSpPr/>
      </xdr:nvCxnSpPr>
      <xdr:spPr>
        <a:xfrm>
          <a:off x="3429000" y="9867900"/>
          <a:ext cx="7493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90170</xdr:rowOff>
    </xdr:from>
    <xdr:to>
      <xdr:col>10</xdr:col>
      <xdr:colOff>165100</xdr:colOff>
      <xdr:row>60</xdr:row>
      <xdr:rowOff>20320</xdr:rowOff>
    </xdr:to>
    <xdr:sp macro="" textlink="">
      <xdr:nvSpPr>
        <xdr:cNvPr id="181" name="楕円 180">
          <a:extLst>
            <a:ext uri="{FF2B5EF4-FFF2-40B4-BE49-F238E27FC236}">
              <a16:creationId xmlns:a16="http://schemas.microsoft.com/office/drawing/2014/main" id="{EA5116B7-A261-4ADD-9152-C41F7D189C2A}"/>
            </a:ext>
          </a:extLst>
        </xdr:cNvPr>
        <xdr:cNvSpPr/>
      </xdr:nvSpPr>
      <xdr:spPr>
        <a:xfrm>
          <a:off x="1778000" y="9837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146050</xdr:rowOff>
    </xdr:from>
    <xdr:to>
      <xdr:col>6</xdr:col>
      <xdr:colOff>38100</xdr:colOff>
      <xdr:row>60</xdr:row>
      <xdr:rowOff>76200</xdr:rowOff>
    </xdr:to>
    <xdr:sp macro="" textlink="">
      <xdr:nvSpPr>
        <xdr:cNvPr id="182" name="楕円 181">
          <a:extLst>
            <a:ext uri="{FF2B5EF4-FFF2-40B4-BE49-F238E27FC236}">
              <a16:creationId xmlns:a16="http://schemas.microsoft.com/office/drawing/2014/main" id="{9D450D4B-BFB1-4FA0-8B9F-32403CC37EDC}"/>
            </a:ext>
          </a:extLst>
        </xdr:cNvPr>
        <xdr:cNvSpPr/>
      </xdr:nvSpPr>
      <xdr:spPr>
        <a:xfrm>
          <a:off x="984250" y="98933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140970</xdr:rowOff>
    </xdr:from>
    <xdr:to>
      <xdr:col>10</xdr:col>
      <xdr:colOff>114300</xdr:colOff>
      <xdr:row>60</xdr:row>
      <xdr:rowOff>25400</xdr:rowOff>
    </xdr:to>
    <xdr:cxnSp macro="">
      <xdr:nvCxnSpPr>
        <xdr:cNvPr id="183" name="直線コネクタ 182">
          <a:extLst>
            <a:ext uri="{FF2B5EF4-FFF2-40B4-BE49-F238E27FC236}">
              <a16:creationId xmlns:a16="http://schemas.microsoft.com/office/drawing/2014/main" id="{1A83F264-4CBE-4EF9-A715-FF49CF9328FE}"/>
            </a:ext>
          </a:extLst>
        </xdr:cNvPr>
        <xdr:cNvCxnSpPr/>
      </xdr:nvCxnSpPr>
      <xdr:spPr>
        <a:xfrm flipV="1">
          <a:off x="1028700" y="9888220"/>
          <a:ext cx="8001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84" name="n_1aveValue【橋りょう・トンネル】&#10;有形固定資産減価償却率">
          <a:extLst>
            <a:ext uri="{FF2B5EF4-FFF2-40B4-BE49-F238E27FC236}">
              <a16:creationId xmlns:a16="http://schemas.microsoft.com/office/drawing/2014/main" id="{B2E98AED-4BEA-47A1-A6F8-7E6C18EDBECB}"/>
            </a:ext>
          </a:extLst>
        </xdr:cNvPr>
        <xdr:cNvSpPr txBox="1"/>
      </xdr:nvSpPr>
      <xdr:spPr>
        <a:xfrm>
          <a:off x="32391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85" name="n_2aveValue【橋りょう・トンネル】&#10;有形固定資産減価償却率">
          <a:extLst>
            <a:ext uri="{FF2B5EF4-FFF2-40B4-BE49-F238E27FC236}">
              <a16:creationId xmlns:a16="http://schemas.microsoft.com/office/drawing/2014/main" id="{99802504-81A4-477F-89DE-D58C06117BF8}"/>
            </a:ext>
          </a:extLst>
        </xdr:cNvPr>
        <xdr:cNvSpPr txBox="1"/>
      </xdr:nvSpPr>
      <xdr:spPr>
        <a:xfrm>
          <a:off x="2439044" y="9712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86" name="n_3aveValue【橋りょう・トンネル】&#10;有形固定資産減価償却率">
          <a:extLst>
            <a:ext uri="{FF2B5EF4-FFF2-40B4-BE49-F238E27FC236}">
              <a16:creationId xmlns:a16="http://schemas.microsoft.com/office/drawing/2014/main" id="{B5AE741B-18C9-4E9C-BA16-51682D7C4DF0}"/>
            </a:ext>
          </a:extLst>
        </xdr:cNvPr>
        <xdr:cNvSpPr txBox="1"/>
      </xdr:nvSpPr>
      <xdr:spPr>
        <a:xfrm>
          <a:off x="1645294" y="1000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121937</xdr:rowOff>
    </xdr:from>
    <xdr:ext cx="405111" cy="259045"/>
    <xdr:sp macro="" textlink="">
      <xdr:nvSpPr>
        <xdr:cNvPr id="187" name="n_4aveValue【橋りょう・トンネル】&#10;有形固定資産減価償却率">
          <a:extLst>
            <a:ext uri="{FF2B5EF4-FFF2-40B4-BE49-F238E27FC236}">
              <a16:creationId xmlns:a16="http://schemas.microsoft.com/office/drawing/2014/main" id="{6BBF155B-38A5-4B7C-ACED-D662907CEEC1}"/>
            </a:ext>
          </a:extLst>
        </xdr:cNvPr>
        <xdr:cNvSpPr txBox="1"/>
      </xdr:nvSpPr>
      <xdr:spPr>
        <a:xfrm>
          <a:off x="8515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16527</xdr:rowOff>
    </xdr:from>
    <xdr:ext cx="405111" cy="259045"/>
    <xdr:sp macro="" textlink="">
      <xdr:nvSpPr>
        <xdr:cNvPr id="188" name="n_1mainValue【橋りょう・トンネル】&#10;有形固定資産減価償却率">
          <a:extLst>
            <a:ext uri="{FF2B5EF4-FFF2-40B4-BE49-F238E27FC236}">
              <a16:creationId xmlns:a16="http://schemas.microsoft.com/office/drawing/2014/main" id="{CC7109B7-D96F-44A9-A61C-8025729FC0F7}"/>
            </a:ext>
          </a:extLst>
        </xdr:cNvPr>
        <xdr:cNvSpPr txBox="1"/>
      </xdr:nvSpPr>
      <xdr:spPr>
        <a:xfrm>
          <a:off x="3239144" y="959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36847</xdr:rowOff>
    </xdr:from>
    <xdr:ext cx="405111" cy="259045"/>
    <xdr:sp macro="" textlink="">
      <xdr:nvSpPr>
        <xdr:cNvPr id="189" name="n_3mainValue【橋りょう・トンネル】&#10;有形固定資産減価償却率">
          <a:extLst>
            <a:ext uri="{FF2B5EF4-FFF2-40B4-BE49-F238E27FC236}">
              <a16:creationId xmlns:a16="http://schemas.microsoft.com/office/drawing/2014/main" id="{1FCECE66-3C2D-4BF9-BCEC-94A1359A33DC}"/>
            </a:ext>
          </a:extLst>
        </xdr:cNvPr>
        <xdr:cNvSpPr txBox="1"/>
      </xdr:nvSpPr>
      <xdr:spPr>
        <a:xfrm>
          <a:off x="164529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92727</xdr:rowOff>
    </xdr:from>
    <xdr:ext cx="405111" cy="259045"/>
    <xdr:sp macro="" textlink="">
      <xdr:nvSpPr>
        <xdr:cNvPr id="190" name="n_4mainValue【橋りょう・トンネル】&#10;有形固定資産減価償却率">
          <a:extLst>
            <a:ext uri="{FF2B5EF4-FFF2-40B4-BE49-F238E27FC236}">
              <a16:creationId xmlns:a16="http://schemas.microsoft.com/office/drawing/2014/main" id="{449B8F8D-6154-49B3-B564-39DA2220A888}"/>
            </a:ext>
          </a:extLst>
        </xdr:cNvPr>
        <xdr:cNvSpPr txBox="1"/>
      </xdr:nvSpPr>
      <xdr:spPr>
        <a:xfrm>
          <a:off x="851544" y="967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a:extLst>
            <a:ext uri="{FF2B5EF4-FFF2-40B4-BE49-F238E27FC236}">
              <a16:creationId xmlns:a16="http://schemas.microsoft.com/office/drawing/2014/main" id="{5ECCD0F2-22FB-4239-B235-3FD0ED431340}"/>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a:extLst>
            <a:ext uri="{FF2B5EF4-FFF2-40B4-BE49-F238E27FC236}">
              <a16:creationId xmlns:a16="http://schemas.microsoft.com/office/drawing/2014/main" id="{24EB0DC4-658B-49DD-8A73-ABC974DFDB50}"/>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a:extLst>
            <a:ext uri="{FF2B5EF4-FFF2-40B4-BE49-F238E27FC236}">
              <a16:creationId xmlns:a16="http://schemas.microsoft.com/office/drawing/2014/main" id="{BE90FBED-228F-489E-91CE-DC1F4F6BD1C7}"/>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a:extLst>
            <a:ext uri="{FF2B5EF4-FFF2-40B4-BE49-F238E27FC236}">
              <a16:creationId xmlns:a16="http://schemas.microsoft.com/office/drawing/2014/main" id="{77438637-27D2-48B2-B821-F1ED2A04A9A2}"/>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a:extLst>
            <a:ext uri="{FF2B5EF4-FFF2-40B4-BE49-F238E27FC236}">
              <a16:creationId xmlns:a16="http://schemas.microsoft.com/office/drawing/2014/main" id="{87976683-FB70-49A9-B913-3FFA474B0CF6}"/>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a:extLst>
            <a:ext uri="{FF2B5EF4-FFF2-40B4-BE49-F238E27FC236}">
              <a16:creationId xmlns:a16="http://schemas.microsoft.com/office/drawing/2014/main" id="{4551148E-420C-471E-891B-33CB9FF16FA8}"/>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a:extLst>
            <a:ext uri="{FF2B5EF4-FFF2-40B4-BE49-F238E27FC236}">
              <a16:creationId xmlns:a16="http://schemas.microsoft.com/office/drawing/2014/main" id="{CE3A8C17-65A6-4A9B-B569-EAD695501226}"/>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a:extLst>
            <a:ext uri="{FF2B5EF4-FFF2-40B4-BE49-F238E27FC236}">
              <a16:creationId xmlns:a16="http://schemas.microsoft.com/office/drawing/2014/main" id="{2B55F602-5DEC-40C4-BAC1-35DE4C372C5B}"/>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a:extLst>
            <a:ext uri="{FF2B5EF4-FFF2-40B4-BE49-F238E27FC236}">
              <a16:creationId xmlns:a16="http://schemas.microsoft.com/office/drawing/2014/main" id="{8619E65E-50C2-4CE9-AFA4-71C243EB2017}"/>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a:extLst>
            <a:ext uri="{FF2B5EF4-FFF2-40B4-BE49-F238E27FC236}">
              <a16:creationId xmlns:a16="http://schemas.microsoft.com/office/drawing/2014/main" id="{949FF3E4-FE81-40E0-89BA-939F64019461}"/>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1" name="直線コネクタ 200">
          <a:extLst>
            <a:ext uri="{FF2B5EF4-FFF2-40B4-BE49-F238E27FC236}">
              <a16:creationId xmlns:a16="http://schemas.microsoft.com/office/drawing/2014/main" id="{B766CA0A-F134-4A1D-BB97-2739E2154720}"/>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2" name="テキスト ボックス 201">
          <a:extLst>
            <a:ext uri="{FF2B5EF4-FFF2-40B4-BE49-F238E27FC236}">
              <a16:creationId xmlns:a16="http://schemas.microsoft.com/office/drawing/2014/main" id="{EB35FC09-CF37-4680-A3E4-31DAFF8CDA67}"/>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3" name="直線コネクタ 202">
          <a:extLst>
            <a:ext uri="{FF2B5EF4-FFF2-40B4-BE49-F238E27FC236}">
              <a16:creationId xmlns:a16="http://schemas.microsoft.com/office/drawing/2014/main" id="{22602A28-4197-47FB-83B6-81894E7BF207}"/>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04" name="テキスト ボックス 203">
          <a:extLst>
            <a:ext uri="{FF2B5EF4-FFF2-40B4-BE49-F238E27FC236}">
              <a16:creationId xmlns:a16="http://schemas.microsoft.com/office/drawing/2014/main" id="{1AFD4312-70E0-496B-90B8-151D221D9C0D}"/>
            </a:ext>
          </a:extLst>
        </xdr:cNvPr>
        <xdr:cNvSpPr txBox="1"/>
      </xdr:nvSpPr>
      <xdr:spPr>
        <a:xfrm>
          <a:off x="532787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5" name="直線コネクタ 204">
          <a:extLst>
            <a:ext uri="{FF2B5EF4-FFF2-40B4-BE49-F238E27FC236}">
              <a16:creationId xmlns:a16="http://schemas.microsoft.com/office/drawing/2014/main" id="{85016D10-290B-4CAE-8952-731CFAB31954}"/>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06" name="テキスト ボックス 205">
          <a:extLst>
            <a:ext uri="{FF2B5EF4-FFF2-40B4-BE49-F238E27FC236}">
              <a16:creationId xmlns:a16="http://schemas.microsoft.com/office/drawing/2014/main" id="{256C21EC-4F1C-45D5-A67D-8CBB88EE0E3C}"/>
            </a:ext>
          </a:extLst>
        </xdr:cNvPr>
        <xdr:cNvSpPr txBox="1"/>
      </xdr:nvSpPr>
      <xdr:spPr>
        <a:xfrm>
          <a:off x="5327878" y="9776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7" name="直線コネクタ 206">
          <a:extLst>
            <a:ext uri="{FF2B5EF4-FFF2-40B4-BE49-F238E27FC236}">
              <a16:creationId xmlns:a16="http://schemas.microsoft.com/office/drawing/2014/main" id="{6FD33BB3-5971-4AD2-8C59-DD131965028D}"/>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08" name="テキスト ボックス 207">
          <a:extLst>
            <a:ext uri="{FF2B5EF4-FFF2-40B4-BE49-F238E27FC236}">
              <a16:creationId xmlns:a16="http://schemas.microsoft.com/office/drawing/2014/main" id="{8203285E-8476-4BA0-BD33-C15C9780C85D}"/>
            </a:ext>
          </a:extLst>
        </xdr:cNvPr>
        <xdr:cNvSpPr txBox="1"/>
      </xdr:nvSpPr>
      <xdr:spPr>
        <a:xfrm>
          <a:off x="5327878" y="9414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9" name="直線コネクタ 208">
          <a:extLst>
            <a:ext uri="{FF2B5EF4-FFF2-40B4-BE49-F238E27FC236}">
              <a16:creationId xmlns:a16="http://schemas.microsoft.com/office/drawing/2014/main" id="{69495CDC-1C77-456E-A7E2-0AD69056B398}"/>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10" name="テキスト ボックス 209">
          <a:extLst>
            <a:ext uri="{FF2B5EF4-FFF2-40B4-BE49-F238E27FC236}">
              <a16:creationId xmlns:a16="http://schemas.microsoft.com/office/drawing/2014/main" id="{7E66D593-5485-4AFE-8666-F39358194D83}"/>
            </a:ext>
          </a:extLst>
        </xdr:cNvPr>
        <xdr:cNvSpPr txBox="1"/>
      </xdr:nvSpPr>
      <xdr:spPr>
        <a:xfrm>
          <a:off x="5282808" y="90462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1" name="直線コネクタ 210">
          <a:extLst>
            <a:ext uri="{FF2B5EF4-FFF2-40B4-BE49-F238E27FC236}">
              <a16:creationId xmlns:a16="http://schemas.microsoft.com/office/drawing/2014/main" id="{C465788F-0504-4331-A777-CEB3E585725D}"/>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12" name="テキスト ボックス 211">
          <a:extLst>
            <a:ext uri="{FF2B5EF4-FFF2-40B4-BE49-F238E27FC236}">
              <a16:creationId xmlns:a16="http://schemas.microsoft.com/office/drawing/2014/main" id="{71177335-7F69-4FE2-8813-F0999F6DE139}"/>
            </a:ext>
          </a:extLst>
        </xdr:cNvPr>
        <xdr:cNvSpPr txBox="1"/>
      </xdr:nvSpPr>
      <xdr:spPr>
        <a:xfrm>
          <a:off x="5282808" y="86779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3" name="【橋りょう・トンネル】&#10;一人当たり有形固定資産（償却資産）額グラフ枠">
          <a:extLst>
            <a:ext uri="{FF2B5EF4-FFF2-40B4-BE49-F238E27FC236}">
              <a16:creationId xmlns:a16="http://schemas.microsoft.com/office/drawing/2014/main" id="{19B52833-5D2B-453F-BAE6-69E6916F3ED6}"/>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14" name="直線コネクタ 213">
          <a:extLst>
            <a:ext uri="{FF2B5EF4-FFF2-40B4-BE49-F238E27FC236}">
              <a16:creationId xmlns:a16="http://schemas.microsoft.com/office/drawing/2014/main" id="{72089814-3CD3-44C2-A2EA-15EE11113108}"/>
            </a:ext>
          </a:extLst>
        </xdr:cNvPr>
        <xdr:cNvCxnSpPr/>
      </xdr:nvCxnSpPr>
      <xdr:spPr>
        <a:xfrm flipV="1">
          <a:off x="9429115" y="9138196"/>
          <a:ext cx="0" cy="1510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15" name="【橋りょう・トンネル】&#10;一人当たり有形固定資産（償却資産）額最小値テキスト">
          <a:extLst>
            <a:ext uri="{FF2B5EF4-FFF2-40B4-BE49-F238E27FC236}">
              <a16:creationId xmlns:a16="http://schemas.microsoft.com/office/drawing/2014/main" id="{05C4D6BC-5B5E-40EA-B6E3-254623257325}"/>
            </a:ext>
          </a:extLst>
        </xdr:cNvPr>
        <xdr:cNvSpPr txBox="1"/>
      </xdr:nvSpPr>
      <xdr:spPr>
        <a:xfrm>
          <a:off x="9467850" y="106527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16" name="直線コネクタ 215">
          <a:extLst>
            <a:ext uri="{FF2B5EF4-FFF2-40B4-BE49-F238E27FC236}">
              <a16:creationId xmlns:a16="http://schemas.microsoft.com/office/drawing/2014/main" id="{B816F218-DB8D-4E4E-81B7-E0BF77939C26}"/>
            </a:ext>
          </a:extLst>
        </xdr:cNvPr>
        <xdr:cNvCxnSpPr/>
      </xdr:nvCxnSpPr>
      <xdr:spPr>
        <a:xfrm>
          <a:off x="935990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17" name="【橋りょう・トンネル】&#10;一人当たり有形固定資産（償却資産）額最大値テキスト">
          <a:extLst>
            <a:ext uri="{FF2B5EF4-FFF2-40B4-BE49-F238E27FC236}">
              <a16:creationId xmlns:a16="http://schemas.microsoft.com/office/drawing/2014/main" id="{17505C6E-9AEE-44B1-9ED9-6A9EA991A0E6}"/>
            </a:ext>
          </a:extLst>
        </xdr:cNvPr>
        <xdr:cNvSpPr txBox="1"/>
      </xdr:nvSpPr>
      <xdr:spPr>
        <a:xfrm>
          <a:off x="9467850" y="891977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18" name="直線コネクタ 217">
          <a:extLst>
            <a:ext uri="{FF2B5EF4-FFF2-40B4-BE49-F238E27FC236}">
              <a16:creationId xmlns:a16="http://schemas.microsoft.com/office/drawing/2014/main" id="{35C2866F-2513-4F7D-84CF-88C54E35C4A3}"/>
            </a:ext>
          </a:extLst>
        </xdr:cNvPr>
        <xdr:cNvCxnSpPr/>
      </xdr:nvCxnSpPr>
      <xdr:spPr>
        <a:xfrm>
          <a:off x="9359900" y="91381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19" name="【橋りょう・トンネル】&#10;一人当たり有形固定資産（償却資産）額平均値テキスト">
          <a:extLst>
            <a:ext uri="{FF2B5EF4-FFF2-40B4-BE49-F238E27FC236}">
              <a16:creationId xmlns:a16="http://schemas.microsoft.com/office/drawing/2014/main" id="{2845E49C-DF26-4FA2-87DB-7F9381BF69C0}"/>
            </a:ext>
          </a:extLst>
        </xdr:cNvPr>
        <xdr:cNvSpPr txBox="1"/>
      </xdr:nvSpPr>
      <xdr:spPr>
        <a:xfrm>
          <a:off x="9467850" y="10280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20" name="フローチャート: 判断 219">
          <a:extLst>
            <a:ext uri="{FF2B5EF4-FFF2-40B4-BE49-F238E27FC236}">
              <a16:creationId xmlns:a16="http://schemas.microsoft.com/office/drawing/2014/main" id="{A73A94FB-CE88-4071-931A-A2DBD035B914}"/>
            </a:ext>
          </a:extLst>
        </xdr:cNvPr>
        <xdr:cNvSpPr/>
      </xdr:nvSpPr>
      <xdr:spPr>
        <a:xfrm>
          <a:off x="9398000" y="104227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21" name="フローチャート: 判断 220">
          <a:extLst>
            <a:ext uri="{FF2B5EF4-FFF2-40B4-BE49-F238E27FC236}">
              <a16:creationId xmlns:a16="http://schemas.microsoft.com/office/drawing/2014/main" id="{6A9DBFF4-5E67-4CC7-A8C4-7380713ABB4D}"/>
            </a:ext>
          </a:extLst>
        </xdr:cNvPr>
        <xdr:cNvSpPr/>
      </xdr:nvSpPr>
      <xdr:spPr>
        <a:xfrm>
          <a:off x="8636000" y="1042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22" name="フローチャート: 判断 221">
          <a:extLst>
            <a:ext uri="{FF2B5EF4-FFF2-40B4-BE49-F238E27FC236}">
              <a16:creationId xmlns:a16="http://schemas.microsoft.com/office/drawing/2014/main" id="{868F84C0-DC60-4612-A5F4-0F527BB21FEF}"/>
            </a:ext>
          </a:extLst>
        </xdr:cNvPr>
        <xdr:cNvSpPr/>
      </xdr:nvSpPr>
      <xdr:spPr>
        <a:xfrm>
          <a:off x="7842250" y="104407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23" name="フローチャート: 判断 222">
          <a:extLst>
            <a:ext uri="{FF2B5EF4-FFF2-40B4-BE49-F238E27FC236}">
              <a16:creationId xmlns:a16="http://schemas.microsoft.com/office/drawing/2014/main" id="{7E1EE44C-1419-43F5-84A0-BF893FC7244D}"/>
            </a:ext>
          </a:extLst>
        </xdr:cNvPr>
        <xdr:cNvSpPr/>
      </xdr:nvSpPr>
      <xdr:spPr>
        <a:xfrm>
          <a:off x="7029450" y="10451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52132</xdr:rowOff>
    </xdr:from>
    <xdr:to>
      <xdr:col>36</xdr:col>
      <xdr:colOff>165100</xdr:colOff>
      <xdr:row>63</xdr:row>
      <xdr:rowOff>153732</xdr:rowOff>
    </xdr:to>
    <xdr:sp macro="" textlink="">
      <xdr:nvSpPr>
        <xdr:cNvPr id="224" name="フローチャート: 判断 223">
          <a:extLst>
            <a:ext uri="{FF2B5EF4-FFF2-40B4-BE49-F238E27FC236}">
              <a16:creationId xmlns:a16="http://schemas.microsoft.com/office/drawing/2014/main" id="{2F320BA5-3CDB-4256-B20C-927924190127}"/>
            </a:ext>
          </a:extLst>
        </xdr:cNvPr>
        <xdr:cNvSpPr/>
      </xdr:nvSpPr>
      <xdr:spPr>
        <a:xfrm>
          <a:off x="6235700" y="10459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26A0B41E-57CF-4029-BC88-33E517CA6880}"/>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163D370C-869D-45BD-8765-49E6F81F3B0F}"/>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71497D27-5DA6-40F6-8541-5FD44D9AA374}"/>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E7F6ADE6-74FF-4589-AF09-DAFDF76C0E7A}"/>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E5347B28-A4A7-45DC-AD6B-00EC021A99FE}"/>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142486</xdr:rowOff>
    </xdr:from>
    <xdr:to>
      <xdr:col>55</xdr:col>
      <xdr:colOff>50800</xdr:colOff>
      <xdr:row>64</xdr:row>
      <xdr:rowOff>72636</xdr:rowOff>
    </xdr:to>
    <xdr:sp macro="" textlink="">
      <xdr:nvSpPr>
        <xdr:cNvPr id="230" name="楕円 229">
          <a:extLst>
            <a:ext uri="{FF2B5EF4-FFF2-40B4-BE49-F238E27FC236}">
              <a16:creationId xmlns:a16="http://schemas.microsoft.com/office/drawing/2014/main" id="{3F838F74-910A-48F9-B919-9EF503F315C6}"/>
            </a:ext>
          </a:extLst>
        </xdr:cNvPr>
        <xdr:cNvSpPr/>
      </xdr:nvSpPr>
      <xdr:spPr>
        <a:xfrm>
          <a:off x="9398000" y="105501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57413</xdr:rowOff>
    </xdr:from>
    <xdr:ext cx="599010" cy="259045"/>
    <xdr:sp macro="" textlink="">
      <xdr:nvSpPr>
        <xdr:cNvPr id="231" name="【橋りょう・トンネル】&#10;一人当たり有形固定資産（償却資産）額該当値テキスト">
          <a:extLst>
            <a:ext uri="{FF2B5EF4-FFF2-40B4-BE49-F238E27FC236}">
              <a16:creationId xmlns:a16="http://schemas.microsoft.com/office/drawing/2014/main" id="{49616FC0-EA09-4113-B0A2-0BAED8FD6242}"/>
            </a:ext>
          </a:extLst>
        </xdr:cNvPr>
        <xdr:cNvSpPr txBox="1"/>
      </xdr:nvSpPr>
      <xdr:spPr>
        <a:xfrm>
          <a:off x="9467850" y="10465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143048</xdr:rowOff>
    </xdr:from>
    <xdr:to>
      <xdr:col>50</xdr:col>
      <xdr:colOff>165100</xdr:colOff>
      <xdr:row>64</xdr:row>
      <xdr:rowOff>73198</xdr:rowOff>
    </xdr:to>
    <xdr:sp macro="" textlink="">
      <xdr:nvSpPr>
        <xdr:cNvPr id="232" name="楕円 231">
          <a:extLst>
            <a:ext uri="{FF2B5EF4-FFF2-40B4-BE49-F238E27FC236}">
              <a16:creationId xmlns:a16="http://schemas.microsoft.com/office/drawing/2014/main" id="{8B512C0F-6F3C-479A-ADAF-1B90BC64A358}"/>
            </a:ext>
          </a:extLst>
        </xdr:cNvPr>
        <xdr:cNvSpPr/>
      </xdr:nvSpPr>
      <xdr:spPr>
        <a:xfrm>
          <a:off x="8636000" y="105506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21836</xdr:rowOff>
    </xdr:from>
    <xdr:to>
      <xdr:col>55</xdr:col>
      <xdr:colOff>0</xdr:colOff>
      <xdr:row>64</xdr:row>
      <xdr:rowOff>22398</xdr:rowOff>
    </xdr:to>
    <xdr:cxnSp macro="">
      <xdr:nvCxnSpPr>
        <xdr:cNvPr id="233" name="直線コネクタ 232">
          <a:extLst>
            <a:ext uri="{FF2B5EF4-FFF2-40B4-BE49-F238E27FC236}">
              <a16:creationId xmlns:a16="http://schemas.microsoft.com/office/drawing/2014/main" id="{343DB1F9-9058-4E46-AA44-D6563B5EB3AB}"/>
            </a:ext>
          </a:extLst>
        </xdr:cNvPr>
        <xdr:cNvCxnSpPr/>
      </xdr:nvCxnSpPr>
      <xdr:spPr>
        <a:xfrm flipV="1">
          <a:off x="8686800" y="10594586"/>
          <a:ext cx="742950" cy="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150306</xdr:rowOff>
    </xdr:from>
    <xdr:to>
      <xdr:col>41</xdr:col>
      <xdr:colOff>101600</xdr:colOff>
      <xdr:row>64</xdr:row>
      <xdr:rowOff>80456</xdr:rowOff>
    </xdr:to>
    <xdr:sp macro="" textlink="">
      <xdr:nvSpPr>
        <xdr:cNvPr id="234" name="楕円 233">
          <a:extLst>
            <a:ext uri="{FF2B5EF4-FFF2-40B4-BE49-F238E27FC236}">
              <a16:creationId xmlns:a16="http://schemas.microsoft.com/office/drawing/2014/main" id="{0198C85F-BFDB-4A65-89A2-F2A9CB706C92}"/>
            </a:ext>
          </a:extLst>
        </xdr:cNvPr>
        <xdr:cNvSpPr/>
      </xdr:nvSpPr>
      <xdr:spPr>
        <a:xfrm>
          <a:off x="7029450" y="105579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147088</xdr:rowOff>
    </xdr:from>
    <xdr:to>
      <xdr:col>36</xdr:col>
      <xdr:colOff>165100</xdr:colOff>
      <xdr:row>64</xdr:row>
      <xdr:rowOff>77238</xdr:rowOff>
    </xdr:to>
    <xdr:sp macro="" textlink="">
      <xdr:nvSpPr>
        <xdr:cNvPr id="235" name="楕円 234">
          <a:extLst>
            <a:ext uri="{FF2B5EF4-FFF2-40B4-BE49-F238E27FC236}">
              <a16:creationId xmlns:a16="http://schemas.microsoft.com/office/drawing/2014/main" id="{E56035B3-102A-4995-92BD-B8F2F281CF64}"/>
            </a:ext>
          </a:extLst>
        </xdr:cNvPr>
        <xdr:cNvSpPr/>
      </xdr:nvSpPr>
      <xdr:spPr>
        <a:xfrm>
          <a:off x="6235700" y="105547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26438</xdr:rowOff>
    </xdr:from>
    <xdr:to>
      <xdr:col>41</xdr:col>
      <xdr:colOff>50800</xdr:colOff>
      <xdr:row>64</xdr:row>
      <xdr:rowOff>29656</xdr:rowOff>
    </xdr:to>
    <xdr:cxnSp macro="">
      <xdr:nvCxnSpPr>
        <xdr:cNvPr id="236" name="直線コネクタ 235">
          <a:extLst>
            <a:ext uri="{FF2B5EF4-FFF2-40B4-BE49-F238E27FC236}">
              <a16:creationId xmlns:a16="http://schemas.microsoft.com/office/drawing/2014/main" id="{8DD03F26-5644-4063-9442-82D0C25DBED7}"/>
            </a:ext>
          </a:extLst>
        </xdr:cNvPr>
        <xdr:cNvCxnSpPr/>
      </xdr:nvCxnSpPr>
      <xdr:spPr>
        <a:xfrm>
          <a:off x="6286500" y="10599188"/>
          <a:ext cx="79375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37" name="n_1aveValue【橋りょう・トンネル】&#10;一人当たり有形固定資産（償却資産）額">
          <a:extLst>
            <a:ext uri="{FF2B5EF4-FFF2-40B4-BE49-F238E27FC236}">
              <a16:creationId xmlns:a16="http://schemas.microsoft.com/office/drawing/2014/main" id="{8BECCECF-6299-4135-AD55-841B6A3655A4}"/>
            </a:ext>
          </a:extLst>
        </xdr:cNvPr>
        <xdr:cNvSpPr txBox="1"/>
      </xdr:nvSpPr>
      <xdr:spPr>
        <a:xfrm>
          <a:off x="8367105" y="10213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38" name="n_2aveValue【橋りょう・トンネル】&#10;一人当たり有形固定資産（償却資産）額">
          <a:extLst>
            <a:ext uri="{FF2B5EF4-FFF2-40B4-BE49-F238E27FC236}">
              <a16:creationId xmlns:a16="http://schemas.microsoft.com/office/drawing/2014/main" id="{03E1B45D-96AE-46E2-A949-CC163026910F}"/>
            </a:ext>
          </a:extLst>
        </xdr:cNvPr>
        <xdr:cNvSpPr txBox="1"/>
      </xdr:nvSpPr>
      <xdr:spPr>
        <a:xfrm>
          <a:off x="7567005" y="10228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39" name="n_3aveValue【橋りょう・トンネル】&#10;一人当たり有形固定資産（償却資産）額">
          <a:extLst>
            <a:ext uri="{FF2B5EF4-FFF2-40B4-BE49-F238E27FC236}">
              <a16:creationId xmlns:a16="http://schemas.microsoft.com/office/drawing/2014/main" id="{2165F9CD-BB4F-4438-AE0C-D47E8A652334}"/>
            </a:ext>
          </a:extLst>
        </xdr:cNvPr>
        <xdr:cNvSpPr txBox="1"/>
      </xdr:nvSpPr>
      <xdr:spPr>
        <a:xfrm>
          <a:off x="6773255" y="10239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170259</xdr:rowOff>
    </xdr:from>
    <xdr:ext cx="690189" cy="259045"/>
    <xdr:sp macro="" textlink="">
      <xdr:nvSpPr>
        <xdr:cNvPr id="240" name="n_4aveValue【橋りょう・トンネル】&#10;一人当たり有形固定資産（償却資産）額">
          <a:extLst>
            <a:ext uri="{FF2B5EF4-FFF2-40B4-BE49-F238E27FC236}">
              <a16:creationId xmlns:a16="http://schemas.microsoft.com/office/drawing/2014/main" id="{31CB8D5C-97CD-4CFA-8EF0-CF4A6C2285AC}"/>
            </a:ext>
          </a:extLst>
        </xdr:cNvPr>
        <xdr:cNvSpPr txBox="1"/>
      </xdr:nvSpPr>
      <xdr:spPr>
        <a:xfrm>
          <a:off x="5979505" y="102413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64325</xdr:rowOff>
    </xdr:from>
    <xdr:ext cx="599010" cy="259045"/>
    <xdr:sp macro="" textlink="">
      <xdr:nvSpPr>
        <xdr:cNvPr id="241" name="n_1mainValue【橋りょう・トンネル】&#10;一人当たり有形固定資産（償却資産）額">
          <a:extLst>
            <a:ext uri="{FF2B5EF4-FFF2-40B4-BE49-F238E27FC236}">
              <a16:creationId xmlns:a16="http://schemas.microsoft.com/office/drawing/2014/main" id="{A3A1FEFB-C819-4807-ADF9-B57B278F47D2}"/>
            </a:ext>
          </a:extLst>
        </xdr:cNvPr>
        <xdr:cNvSpPr txBox="1"/>
      </xdr:nvSpPr>
      <xdr:spPr>
        <a:xfrm>
          <a:off x="8399995" y="1063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71583</xdr:rowOff>
    </xdr:from>
    <xdr:ext cx="599010" cy="259045"/>
    <xdr:sp macro="" textlink="">
      <xdr:nvSpPr>
        <xdr:cNvPr id="242" name="n_3mainValue【橋りょう・トンネル】&#10;一人当たり有形固定資産（償却資産）額">
          <a:extLst>
            <a:ext uri="{FF2B5EF4-FFF2-40B4-BE49-F238E27FC236}">
              <a16:creationId xmlns:a16="http://schemas.microsoft.com/office/drawing/2014/main" id="{1D67FB2C-699C-44BA-9335-42E400213781}"/>
            </a:ext>
          </a:extLst>
        </xdr:cNvPr>
        <xdr:cNvSpPr txBox="1"/>
      </xdr:nvSpPr>
      <xdr:spPr>
        <a:xfrm>
          <a:off x="6818845" y="10644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68365</xdr:rowOff>
    </xdr:from>
    <xdr:ext cx="599010" cy="259045"/>
    <xdr:sp macro="" textlink="">
      <xdr:nvSpPr>
        <xdr:cNvPr id="243" name="n_4mainValue【橋りょう・トンネル】&#10;一人当たり有形固定資産（償却資産）額">
          <a:extLst>
            <a:ext uri="{FF2B5EF4-FFF2-40B4-BE49-F238E27FC236}">
              <a16:creationId xmlns:a16="http://schemas.microsoft.com/office/drawing/2014/main" id="{870D9878-3343-46C3-B610-842730FE729C}"/>
            </a:ext>
          </a:extLst>
        </xdr:cNvPr>
        <xdr:cNvSpPr txBox="1"/>
      </xdr:nvSpPr>
      <xdr:spPr>
        <a:xfrm>
          <a:off x="6006045" y="10641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4" name="正方形/長方形 243">
          <a:extLst>
            <a:ext uri="{FF2B5EF4-FFF2-40B4-BE49-F238E27FC236}">
              <a16:creationId xmlns:a16="http://schemas.microsoft.com/office/drawing/2014/main" id="{FB85E8AC-0877-421B-B332-D2FA21FE2147}"/>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5" name="正方形/長方形 244">
          <a:extLst>
            <a:ext uri="{FF2B5EF4-FFF2-40B4-BE49-F238E27FC236}">
              <a16:creationId xmlns:a16="http://schemas.microsoft.com/office/drawing/2014/main" id="{7973F999-10D9-4796-85E5-4322F64B074A}"/>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6" name="正方形/長方形 245">
          <a:extLst>
            <a:ext uri="{FF2B5EF4-FFF2-40B4-BE49-F238E27FC236}">
              <a16:creationId xmlns:a16="http://schemas.microsoft.com/office/drawing/2014/main" id="{211CA9FC-094E-4561-BEF2-368366BB3B5E}"/>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7" name="正方形/長方形 246">
          <a:extLst>
            <a:ext uri="{FF2B5EF4-FFF2-40B4-BE49-F238E27FC236}">
              <a16:creationId xmlns:a16="http://schemas.microsoft.com/office/drawing/2014/main" id="{5AA41382-5C84-414C-BB06-5A7696D6834B}"/>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8" name="正方形/長方形 247">
          <a:extLst>
            <a:ext uri="{FF2B5EF4-FFF2-40B4-BE49-F238E27FC236}">
              <a16:creationId xmlns:a16="http://schemas.microsoft.com/office/drawing/2014/main" id="{38B56185-A9C7-4B6B-9F36-3B3ECA7FA8C8}"/>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9" name="正方形/長方形 248">
          <a:extLst>
            <a:ext uri="{FF2B5EF4-FFF2-40B4-BE49-F238E27FC236}">
              <a16:creationId xmlns:a16="http://schemas.microsoft.com/office/drawing/2014/main" id="{608EC3E8-66AA-452B-8057-C2C5DEE28EEF}"/>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0" name="正方形/長方形 249">
          <a:extLst>
            <a:ext uri="{FF2B5EF4-FFF2-40B4-BE49-F238E27FC236}">
              <a16:creationId xmlns:a16="http://schemas.microsoft.com/office/drawing/2014/main" id="{EDFBF902-A42B-4737-BD8D-738888EDFF0D}"/>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1" name="正方形/長方形 250">
          <a:extLst>
            <a:ext uri="{FF2B5EF4-FFF2-40B4-BE49-F238E27FC236}">
              <a16:creationId xmlns:a16="http://schemas.microsoft.com/office/drawing/2014/main" id="{BA9625E1-00D9-45B1-86E3-E01DF1E12720}"/>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2" name="テキスト ボックス 251">
          <a:extLst>
            <a:ext uri="{FF2B5EF4-FFF2-40B4-BE49-F238E27FC236}">
              <a16:creationId xmlns:a16="http://schemas.microsoft.com/office/drawing/2014/main" id="{5753835A-E878-46A9-85BC-131E4C881047}"/>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3" name="直線コネクタ 252">
          <a:extLst>
            <a:ext uri="{FF2B5EF4-FFF2-40B4-BE49-F238E27FC236}">
              <a16:creationId xmlns:a16="http://schemas.microsoft.com/office/drawing/2014/main" id="{D6B08B9C-35C3-4000-A586-2F9B65DD3B46}"/>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4" name="テキスト ボックス 253">
          <a:extLst>
            <a:ext uri="{FF2B5EF4-FFF2-40B4-BE49-F238E27FC236}">
              <a16:creationId xmlns:a16="http://schemas.microsoft.com/office/drawing/2014/main" id="{638BC58F-1B2C-473E-8FEC-A725E371B69F}"/>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55" name="直線コネクタ 254">
          <a:extLst>
            <a:ext uri="{FF2B5EF4-FFF2-40B4-BE49-F238E27FC236}">
              <a16:creationId xmlns:a16="http://schemas.microsoft.com/office/drawing/2014/main" id="{CD14FAF9-87B4-48A3-BF7E-F5B432024C23}"/>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56" name="テキスト ボックス 255">
          <a:extLst>
            <a:ext uri="{FF2B5EF4-FFF2-40B4-BE49-F238E27FC236}">
              <a16:creationId xmlns:a16="http://schemas.microsoft.com/office/drawing/2014/main" id="{203C15F3-3D1C-4A57-B52F-A95FC2B9F51A}"/>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7" name="直線コネクタ 256">
          <a:extLst>
            <a:ext uri="{FF2B5EF4-FFF2-40B4-BE49-F238E27FC236}">
              <a16:creationId xmlns:a16="http://schemas.microsoft.com/office/drawing/2014/main" id="{B82F392F-713E-4988-B6B5-0B33DA45E871}"/>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8" name="テキスト ボックス 257">
          <a:extLst>
            <a:ext uri="{FF2B5EF4-FFF2-40B4-BE49-F238E27FC236}">
              <a16:creationId xmlns:a16="http://schemas.microsoft.com/office/drawing/2014/main" id="{F8517A62-DAB5-49F1-BD63-8218E153F991}"/>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9" name="直線コネクタ 258">
          <a:extLst>
            <a:ext uri="{FF2B5EF4-FFF2-40B4-BE49-F238E27FC236}">
              <a16:creationId xmlns:a16="http://schemas.microsoft.com/office/drawing/2014/main" id="{A6760F20-BE96-45D6-8E61-157A53B5EB15}"/>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0" name="テキスト ボックス 259">
          <a:extLst>
            <a:ext uri="{FF2B5EF4-FFF2-40B4-BE49-F238E27FC236}">
              <a16:creationId xmlns:a16="http://schemas.microsoft.com/office/drawing/2014/main" id="{1E87EA8D-482F-4A03-98DB-BA397ED89413}"/>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1" name="直線コネクタ 260">
          <a:extLst>
            <a:ext uri="{FF2B5EF4-FFF2-40B4-BE49-F238E27FC236}">
              <a16:creationId xmlns:a16="http://schemas.microsoft.com/office/drawing/2014/main" id="{34F01C2B-A91C-4929-A82B-A9F8259056B6}"/>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2" name="テキスト ボックス 261">
          <a:extLst>
            <a:ext uri="{FF2B5EF4-FFF2-40B4-BE49-F238E27FC236}">
              <a16:creationId xmlns:a16="http://schemas.microsoft.com/office/drawing/2014/main" id="{4290B5AF-4D7D-4AB1-9F87-B8D8A660FDFF}"/>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63" name="直線コネクタ 262">
          <a:extLst>
            <a:ext uri="{FF2B5EF4-FFF2-40B4-BE49-F238E27FC236}">
              <a16:creationId xmlns:a16="http://schemas.microsoft.com/office/drawing/2014/main" id="{5151DD84-CB60-44E1-8CEF-AEDC1795173B}"/>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64" name="テキスト ボックス 263">
          <a:extLst>
            <a:ext uri="{FF2B5EF4-FFF2-40B4-BE49-F238E27FC236}">
              <a16:creationId xmlns:a16="http://schemas.microsoft.com/office/drawing/2014/main" id="{1E9A77CB-C627-4ADD-A9B0-F647E1EA069E}"/>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5" name="直線コネクタ 264">
          <a:extLst>
            <a:ext uri="{FF2B5EF4-FFF2-40B4-BE49-F238E27FC236}">
              <a16:creationId xmlns:a16="http://schemas.microsoft.com/office/drawing/2014/main" id="{C7724919-5CBF-4D52-A717-4047F0AC0A99}"/>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66" name="テキスト ボックス 265">
          <a:extLst>
            <a:ext uri="{FF2B5EF4-FFF2-40B4-BE49-F238E27FC236}">
              <a16:creationId xmlns:a16="http://schemas.microsoft.com/office/drawing/2014/main" id="{D152F3EF-7F8F-43F4-A86F-55958A428FEB}"/>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7" name="直線コネクタ 266">
          <a:extLst>
            <a:ext uri="{FF2B5EF4-FFF2-40B4-BE49-F238E27FC236}">
              <a16:creationId xmlns:a16="http://schemas.microsoft.com/office/drawing/2014/main" id="{92F24421-CA45-456C-AB19-4D90E33F3200}"/>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公営住宅】&#10;有形固定資産減価償却率グラフ枠">
          <a:extLst>
            <a:ext uri="{FF2B5EF4-FFF2-40B4-BE49-F238E27FC236}">
              <a16:creationId xmlns:a16="http://schemas.microsoft.com/office/drawing/2014/main" id="{F4C82AA3-89D2-416F-AD66-C415D9710244}"/>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69" name="直線コネクタ 268">
          <a:extLst>
            <a:ext uri="{FF2B5EF4-FFF2-40B4-BE49-F238E27FC236}">
              <a16:creationId xmlns:a16="http://schemas.microsoft.com/office/drawing/2014/main" id="{A0087F6B-4A4C-484E-AFE5-1E26B00CAE02}"/>
            </a:ext>
          </a:extLst>
        </xdr:cNvPr>
        <xdr:cNvCxnSpPr/>
      </xdr:nvCxnSpPr>
      <xdr:spPr>
        <a:xfrm flipV="1">
          <a:off x="4177665" y="12833894"/>
          <a:ext cx="0" cy="1533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70" name="【公営住宅】&#10;有形固定資産減価償却率最小値テキスト">
          <a:extLst>
            <a:ext uri="{FF2B5EF4-FFF2-40B4-BE49-F238E27FC236}">
              <a16:creationId xmlns:a16="http://schemas.microsoft.com/office/drawing/2014/main" id="{8952E43B-7090-4865-B326-E401F7B5D82D}"/>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71" name="直線コネクタ 270">
          <a:extLst>
            <a:ext uri="{FF2B5EF4-FFF2-40B4-BE49-F238E27FC236}">
              <a16:creationId xmlns:a16="http://schemas.microsoft.com/office/drawing/2014/main" id="{9DEE12B6-76FC-4288-B6FD-68E8A7D12F70}"/>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72" name="【公営住宅】&#10;有形固定資産減価償却率最大値テキスト">
          <a:extLst>
            <a:ext uri="{FF2B5EF4-FFF2-40B4-BE49-F238E27FC236}">
              <a16:creationId xmlns:a16="http://schemas.microsoft.com/office/drawing/2014/main" id="{32EE72EC-90DF-4662-BACD-692B13B08911}"/>
            </a:ext>
          </a:extLst>
        </xdr:cNvPr>
        <xdr:cNvSpPr txBox="1"/>
      </xdr:nvSpPr>
      <xdr:spPr>
        <a:xfrm>
          <a:off x="4216400" y="126154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73" name="直線コネクタ 272">
          <a:extLst>
            <a:ext uri="{FF2B5EF4-FFF2-40B4-BE49-F238E27FC236}">
              <a16:creationId xmlns:a16="http://schemas.microsoft.com/office/drawing/2014/main" id="{BF849A51-9317-407C-A131-911CFA02B15D}"/>
            </a:ext>
          </a:extLst>
        </xdr:cNvPr>
        <xdr:cNvCxnSpPr/>
      </xdr:nvCxnSpPr>
      <xdr:spPr>
        <a:xfrm>
          <a:off x="4108450" y="128338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74" name="【公営住宅】&#10;有形固定資産減価償却率平均値テキスト">
          <a:extLst>
            <a:ext uri="{FF2B5EF4-FFF2-40B4-BE49-F238E27FC236}">
              <a16:creationId xmlns:a16="http://schemas.microsoft.com/office/drawing/2014/main" id="{2261BDCE-66BB-4DDC-B37A-2E7A5BAD1E17}"/>
            </a:ext>
          </a:extLst>
        </xdr:cNvPr>
        <xdr:cNvSpPr txBox="1"/>
      </xdr:nvSpPr>
      <xdr:spPr>
        <a:xfrm>
          <a:off x="4216400" y="13602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75" name="フローチャート: 判断 274">
          <a:extLst>
            <a:ext uri="{FF2B5EF4-FFF2-40B4-BE49-F238E27FC236}">
              <a16:creationId xmlns:a16="http://schemas.microsoft.com/office/drawing/2014/main" id="{51B791F5-DC92-4DEE-94F5-583FD015A749}"/>
            </a:ext>
          </a:extLst>
        </xdr:cNvPr>
        <xdr:cNvSpPr/>
      </xdr:nvSpPr>
      <xdr:spPr>
        <a:xfrm>
          <a:off x="4127500" y="1374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76" name="フローチャート: 判断 275">
          <a:extLst>
            <a:ext uri="{FF2B5EF4-FFF2-40B4-BE49-F238E27FC236}">
              <a16:creationId xmlns:a16="http://schemas.microsoft.com/office/drawing/2014/main" id="{D7741A02-7923-4343-8E05-676D3CE0E0FB}"/>
            </a:ext>
          </a:extLst>
        </xdr:cNvPr>
        <xdr:cNvSpPr/>
      </xdr:nvSpPr>
      <xdr:spPr>
        <a:xfrm>
          <a:off x="3384550" y="137753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77" name="フローチャート: 判断 276">
          <a:extLst>
            <a:ext uri="{FF2B5EF4-FFF2-40B4-BE49-F238E27FC236}">
              <a16:creationId xmlns:a16="http://schemas.microsoft.com/office/drawing/2014/main" id="{3BEFF63B-E792-405A-8E43-EA0AD42BF085}"/>
            </a:ext>
          </a:extLst>
        </xdr:cNvPr>
        <xdr:cNvSpPr/>
      </xdr:nvSpPr>
      <xdr:spPr>
        <a:xfrm>
          <a:off x="2571750" y="1373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78" name="フローチャート: 判断 277">
          <a:extLst>
            <a:ext uri="{FF2B5EF4-FFF2-40B4-BE49-F238E27FC236}">
              <a16:creationId xmlns:a16="http://schemas.microsoft.com/office/drawing/2014/main" id="{949AAC9E-7365-4C4E-A94A-87BA5B2417C4}"/>
            </a:ext>
          </a:extLst>
        </xdr:cNvPr>
        <xdr:cNvSpPr/>
      </xdr:nvSpPr>
      <xdr:spPr>
        <a:xfrm>
          <a:off x="1778000" y="13704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79" name="フローチャート: 判断 278">
          <a:extLst>
            <a:ext uri="{FF2B5EF4-FFF2-40B4-BE49-F238E27FC236}">
              <a16:creationId xmlns:a16="http://schemas.microsoft.com/office/drawing/2014/main" id="{75B4B86F-57AD-4448-90ED-93878542467C}"/>
            </a:ext>
          </a:extLst>
        </xdr:cNvPr>
        <xdr:cNvSpPr/>
      </xdr:nvSpPr>
      <xdr:spPr>
        <a:xfrm>
          <a:off x="984250" y="137312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id="{D8F4714C-59BA-4CC4-A5B1-9C930F67E97D}"/>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id="{AC22573B-6C52-4ABE-B74C-1CA5526B1F49}"/>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2" name="テキスト ボックス 281">
          <a:extLst>
            <a:ext uri="{FF2B5EF4-FFF2-40B4-BE49-F238E27FC236}">
              <a16:creationId xmlns:a16="http://schemas.microsoft.com/office/drawing/2014/main" id="{F1DB678F-9649-4D0E-9159-CA1DCDEACA74}"/>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3" name="テキスト ボックス 282">
          <a:extLst>
            <a:ext uri="{FF2B5EF4-FFF2-40B4-BE49-F238E27FC236}">
              <a16:creationId xmlns:a16="http://schemas.microsoft.com/office/drawing/2014/main" id="{8BB9EF63-1A6A-4FFB-84E4-85DE1A1A8279}"/>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27B84EEF-1A5E-459A-BDF1-1E60632E69EC}"/>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117929</xdr:rowOff>
    </xdr:from>
    <xdr:to>
      <xdr:col>24</xdr:col>
      <xdr:colOff>114300</xdr:colOff>
      <xdr:row>85</xdr:row>
      <xdr:rowOff>48079</xdr:rowOff>
    </xdr:to>
    <xdr:sp macro="" textlink="">
      <xdr:nvSpPr>
        <xdr:cNvPr id="285" name="楕円 284">
          <a:extLst>
            <a:ext uri="{FF2B5EF4-FFF2-40B4-BE49-F238E27FC236}">
              <a16:creationId xmlns:a16="http://schemas.microsoft.com/office/drawing/2014/main" id="{90AEBD67-9D95-4652-B812-01ABC436EE32}"/>
            </a:ext>
          </a:extLst>
        </xdr:cNvPr>
        <xdr:cNvSpPr/>
      </xdr:nvSpPr>
      <xdr:spPr>
        <a:xfrm>
          <a:off x="4127500" y="139926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96356</xdr:rowOff>
    </xdr:from>
    <xdr:ext cx="405111" cy="259045"/>
    <xdr:sp macro="" textlink="">
      <xdr:nvSpPr>
        <xdr:cNvPr id="286" name="【公営住宅】&#10;有形固定資産減価償却率該当値テキスト">
          <a:extLst>
            <a:ext uri="{FF2B5EF4-FFF2-40B4-BE49-F238E27FC236}">
              <a16:creationId xmlns:a16="http://schemas.microsoft.com/office/drawing/2014/main" id="{BA141C2B-C549-46BF-BA8A-E0E8ACE6BCD8}"/>
            </a:ext>
          </a:extLst>
        </xdr:cNvPr>
        <xdr:cNvSpPr txBox="1"/>
      </xdr:nvSpPr>
      <xdr:spPr>
        <a:xfrm>
          <a:off x="4216400" y="13971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103232</xdr:rowOff>
    </xdr:from>
    <xdr:to>
      <xdr:col>20</xdr:col>
      <xdr:colOff>38100</xdr:colOff>
      <xdr:row>85</xdr:row>
      <xdr:rowOff>33382</xdr:rowOff>
    </xdr:to>
    <xdr:sp macro="" textlink="">
      <xdr:nvSpPr>
        <xdr:cNvPr id="287" name="楕円 286">
          <a:extLst>
            <a:ext uri="{FF2B5EF4-FFF2-40B4-BE49-F238E27FC236}">
              <a16:creationId xmlns:a16="http://schemas.microsoft.com/office/drawing/2014/main" id="{1FCDB1E9-9870-4CFB-B235-439714EDCF62}"/>
            </a:ext>
          </a:extLst>
        </xdr:cNvPr>
        <xdr:cNvSpPr/>
      </xdr:nvSpPr>
      <xdr:spPr>
        <a:xfrm>
          <a:off x="3384550" y="139779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154032</xdr:rowOff>
    </xdr:from>
    <xdr:to>
      <xdr:col>24</xdr:col>
      <xdr:colOff>63500</xdr:colOff>
      <xdr:row>84</xdr:row>
      <xdr:rowOff>168729</xdr:rowOff>
    </xdr:to>
    <xdr:cxnSp macro="">
      <xdr:nvCxnSpPr>
        <xdr:cNvPr id="288" name="直線コネクタ 287">
          <a:extLst>
            <a:ext uri="{FF2B5EF4-FFF2-40B4-BE49-F238E27FC236}">
              <a16:creationId xmlns:a16="http://schemas.microsoft.com/office/drawing/2014/main" id="{4E2A8E62-7367-4371-BCA4-56273E3C7F1A}"/>
            </a:ext>
          </a:extLst>
        </xdr:cNvPr>
        <xdr:cNvCxnSpPr/>
      </xdr:nvCxnSpPr>
      <xdr:spPr>
        <a:xfrm>
          <a:off x="3429000" y="14028782"/>
          <a:ext cx="749300" cy="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78739</xdr:rowOff>
    </xdr:from>
    <xdr:to>
      <xdr:col>10</xdr:col>
      <xdr:colOff>165100</xdr:colOff>
      <xdr:row>85</xdr:row>
      <xdr:rowOff>8889</xdr:rowOff>
    </xdr:to>
    <xdr:sp macro="" textlink="">
      <xdr:nvSpPr>
        <xdr:cNvPr id="289" name="楕円 288">
          <a:extLst>
            <a:ext uri="{FF2B5EF4-FFF2-40B4-BE49-F238E27FC236}">
              <a16:creationId xmlns:a16="http://schemas.microsoft.com/office/drawing/2014/main" id="{64DC6B72-CACF-4EE7-8EF7-921675F3F1B4}"/>
            </a:ext>
          </a:extLst>
        </xdr:cNvPr>
        <xdr:cNvSpPr/>
      </xdr:nvSpPr>
      <xdr:spPr>
        <a:xfrm>
          <a:off x="1778000" y="139534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85</xdr:row>
      <xdr:rowOff>122827</xdr:rowOff>
    </xdr:from>
    <xdr:to>
      <xdr:col>6</xdr:col>
      <xdr:colOff>38100</xdr:colOff>
      <xdr:row>86</xdr:row>
      <xdr:rowOff>52977</xdr:rowOff>
    </xdr:to>
    <xdr:sp macro="" textlink="">
      <xdr:nvSpPr>
        <xdr:cNvPr id="290" name="楕円 289">
          <a:extLst>
            <a:ext uri="{FF2B5EF4-FFF2-40B4-BE49-F238E27FC236}">
              <a16:creationId xmlns:a16="http://schemas.microsoft.com/office/drawing/2014/main" id="{A7319280-DEC3-455A-8BD9-80B5EABAAD22}"/>
            </a:ext>
          </a:extLst>
        </xdr:cNvPr>
        <xdr:cNvSpPr/>
      </xdr:nvSpPr>
      <xdr:spPr>
        <a:xfrm>
          <a:off x="984250" y="141626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129539</xdr:rowOff>
    </xdr:from>
    <xdr:to>
      <xdr:col>10</xdr:col>
      <xdr:colOff>114300</xdr:colOff>
      <xdr:row>86</xdr:row>
      <xdr:rowOff>2177</xdr:rowOff>
    </xdr:to>
    <xdr:cxnSp macro="">
      <xdr:nvCxnSpPr>
        <xdr:cNvPr id="291" name="直線コネクタ 290">
          <a:extLst>
            <a:ext uri="{FF2B5EF4-FFF2-40B4-BE49-F238E27FC236}">
              <a16:creationId xmlns:a16="http://schemas.microsoft.com/office/drawing/2014/main" id="{604726B5-2995-454B-B9FE-F0CE36D99517}"/>
            </a:ext>
          </a:extLst>
        </xdr:cNvPr>
        <xdr:cNvCxnSpPr/>
      </xdr:nvCxnSpPr>
      <xdr:spPr>
        <a:xfrm flipV="1">
          <a:off x="1028700" y="14004289"/>
          <a:ext cx="800100" cy="20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292" name="n_1aveValue【公営住宅】&#10;有形固定資産減価償却率">
          <a:extLst>
            <a:ext uri="{FF2B5EF4-FFF2-40B4-BE49-F238E27FC236}">
              <a16:creationId xmlns:a16="http://schemas.microsoft.com/office/drawing/2014/main" id="{F034225B-D585-4788-845A-36AB20DE1ACF}"/>
            </a:ext>
          </a:extLst>
        </xdr:cNvPr>
        <xdr:cNvSpPr txBox="1"/>
      </xdr:nvSpPr>
      <xdr:spPr>
        <a:xfrm>
          <a:off x="3239144" y="1355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293" name="n_2aveValue【公営住宅】&#10;有形固定資産減価償却率">
          <a:extLst>
            <a:ext uri="{FF2B5EF4-FFF2-40B4-BE49-F238E27FC236}">
              <a16:creationId xmlns:a16="http://schemas.microsoft.com/office/drawing/2014/main" id="{0E1811B6-105F-4EDE-9264-34563B041FF4}"/>
            </a:ext>
          </a:extLst>
        </xdr:cNvPr>
        <xdr:cNvSpPr txBox="1"/>
      </xdr:nvSpPr>
      <xdr:spPr>
        <a:xfrm>
          <a:off x="2439044" y="1352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294" name="n_3aveValue【公営住宅】&#10;有形固定資産減価償却率">
          <a:extLst>
            <a:ext uri="{FF2B5EF4-FFF2-40B4-BE49-F238E27FC236}">
              <a16:creationId xmlns:a16="http://schemas.microsoft.com/office/drawing/2014/main" id="{5872F02C-0F6A-4847-B197-CA54F8CB2545}"/>
            </a:ext>
          </a:extLst>
        </xdr:cNvPr>
        <xdr:cNvSpPr txBox="1"/>
      </xdr:nvSpPr>
      <xdr:spPr>
        <a:xfrm>
          <a:off x="1645294" y="1348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295" name="n_4aveValue【公営住宅】&#10;有形固定資産減価償却率">
          <a:extLst>
            <a:ext uri="{FF2B5EF4-FFF2-40B4-BE49-F238E27FC236}">
              <a16:creationId xmlns:a16="http://schemas.microsoft.com/office/drawing/2014/main" id="{8F32334B-6545-4E5B-9835-65D1281BFB26}"/>
            </a:ext>
          </a:extLst>
        </xdr:cNvPr>
        <xdr:cNvSpPr txBox="1"/>
      </xdr:nvSpPr>
      <xdr:spPr>
        <a:xfrm>
          <a:off x="851544" y="1351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24509</xdr:rowOff>
    </xdr:from>
    <xdr:ext cx="405111" cy="259045"/>
    <xdr:sp macro="" textlink="">
      <xdr:nvSpPr>
        <xdr:cNvPr id="296" name="n_1mainValue【公営住宅】&#10;有形固定資産減価償却率">
          <a:extLst>
            <a:ext uri="{FF2B5EF4-FFF2-40B4-BE49-F238E27FC236}">
              <a16:creationId xmlns:a16="http://schemas.microsoft.com/office/drawing/2014/main" id="{EBCB1F61-36BA-4FE9-AD7C-205209FCC5BF}"/>
            </a:ext>
          </a:extLst>
        </xdr:cNvPr>
        <xdr:cNvSpPr txBox="1"/>
      </xdr:nvSpPr>
      <xdr:spPr>
        <a:xfrm>
          <a:off x="3239144" y="14064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xdr:rowOff>
    </xdr:from>
    <xdr:ext cx="405111" cy="259045"/>
    <xdr:sp macro="" textlink="">
      <xdr:nvSpPr>
        <xdr:cNvPr id="297" name="n_3mainValue【公営住宅】&#10;有形固定資産減価償却率">
          <a:extLst>
            <a:ext uri="{FF2B5EF4-FFF2-40B4-BE49-F238E27FC236}">
              <a16:creationId xmlns:a16="http://schemas.microsoft.com/office/drawing/2014/main" id="{1A00D73A-BAED-46EE-85EA-890319A23370}"/>
            </a:ext>
          </a:extLst>
        </xdr:cNvPr>
        <xdr:cNvSpPr txBox="1"/>
      </xdr:nvSpPr>
      <xdr:spPr>
        <a:xfrm>
          <a:off x="1645294" y="14039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44104</xdr:rowOff>
    </xdr:from>
    <xdr:ext cx="405111" cy="259045"/>
    <xdr:sp macro="" textlink="">
      <xdr:nvSpPr>
        <xdr:cNvPr id="298" name="n_4mainValue【公営住宅】&#10;有形固定資産減価償却率">
          <a:extLst>
            <a:ext uri="{FF2B5EF4-FFF2-40B4-BE49-F238E27FC236}">
              <a16:creationId xmlns:a16="http://schemas.microsoft.com/office/drawing/2014/main" id="{CF114CB4-2F3C-49C7-81A8-DF4979A888D9}"/>
            </a:ext>
          </a:extLst>
        </xdr:cNvPr>
        <xdr:cNvSpPr txBox="1"/>
      </xdr:nvSpPr>
      <xdr:spPr>
        <a:xfrm>
          <a:off x="851544" y="14249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9" name="正方形/長方形 298">
          <a:extLst>
            <a:ext uri="{FF2B5EF4-FFF2-40B4-BE49-F238E27FC236}">
              <a16:creationId xmlns:a16="http://schemas.microsoft.com/office/drawing/2014/main" id="{DF9A1CC9-3FCF-4401-9CFF-69679CBE7D5A}"/>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0" name="正方形/長方形 299">
          <a:extLst>
            <a:ext uri="{FF2B5EF4-FFF2-40B4-BE49-F238E27FC236}">
              <a16:creationId xmlns:a16="http://schemas.microsoft.com/office/drawing/2014/main" id="{36507354-6FFB-478C-BC8F-269B36857B78}"/>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1" name="正方形/長方形 300">
          <a:extLst>
            <a:ext uri="{FF2B5EF4-FFF2-40B4-BE49-F238E27FC236}">
              <a16:creationId xmlns:a16="http://schemas.microsoft.com/office/drawing/2014/main" id="{D16554B8-8DA5-4C9E-8FFA-A571F064A99D}"/>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2" name="正方形/長方形 301">
          <a:extLst>
            <a:ext uri="{FF2B5EF4-FFF2-40B4-BE49-F238E27FC236}">
              <a16:creationId xmlns:a16="http://schemas.microsoft.com/office/drawing/2014/main" id="{0780C4EC-48B0-4261-B29B-AE842B71F5F3}"/>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3" name="正方形/長方形 302">
          <a:extLst>
            <a:ext uri="{FF2B5EF4-FFF2-40B4-BE49-F238E27FC236}">
              <a16:creationId xmlns:a16="http://schemas.microsoft.com/office/drawing/2014/main" id="{1541FE7C-2D0A-4FA5-8337-233A60E0A3C4}"/>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4" name="正方形/長方形 303">
          <a:extLst>
            <a:ext uri="{FF2B5EF4-FFF2-40B4-BE49-F238E27FC236}">
              <a16:creationId xmlns:a16="http://schemas.microsoft.com/office/drawing/2014/main" id="{FAA75F1D-D59A-4500-87DF-CC984CA98686}"/>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5" name="正方形/長方形 304">
          <a:extLst>
            <a:ext uri="{FF2B5EF4-FFF2-40B4-BE49-F238E27FC236}">
              <a16:creationId xmlns:a16="http://schemas.microsoft.com/office/drawing/2014/main" id="{51CD6EAC-61AB-451B-B45D-FE0E842994DA}"/>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6" name="正方形/長方形 305">
          <a:extLst>
            <a:ext uri="{FF2B5EF4-FFF2-40B4-BE49-F238E27FC236}">
              <a16:creationId xmlns:a16="http://schemas.microsoft.com/office/drawing/2014/main" id="{9AA57984-9DC6-420A-8653-4BEB12CD2717}"/>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7" name="テキスト ボックス 306">
          <a:extLst>
            <a:ext uri="{FF2B5EF4-FFF2-40B4-BE49-F238E27FC236}">
              <a16:creationId xmlns:a16="http://schemas.microsoft.com/office/drawing/2014/main" id="{2EC4E8F4-259B-4748-8831-C946967190DB}"/>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8" name="直線コネクタ 307">
          <a:extLst>
            <a:ext uri="{FF2B5EF4-FFF2-40B4-BE49-F238E27FC236}">
              <a16:creationId xmlns:a16="http://schemas.microsoft.com/office/drawing/2014/main" id="{09DB3632-AE6D-4EDA-9BD0-AD24197AED4C}"/>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9" name="直線コネクタ 308">
          <a:extLst>
            <a:ext uri="{FF2B5EF4-FFF2-40B4-BE49-F238E27FC236}">
              <a16:creationId xmlns:a16="http://schemas.microsoft.com/office/drawing/2014/main" id="{F819D45D-0011-44A2-B9FA-309C9E6616D9}"/>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0" name="テキスト ボックス 309">
          <a:extLst>
            <a:ext uri="{FF2B5EF4-FFF2-40B4-BE49-F238E27FC236}">
              <a16:creationId xmlns:a16="http://schemas.microsoft.com/office/drawing/2014/main" id="{0DF88761-F6DE-4DD0-81F8-57F347E5BA2B}"/>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1" name="直線コネクタ 310">
          <a:extLst>
            <a:ext uri="{FF2B5EF4-FFF2-40B4-BE49-F238E27FC236}">
              <a16:creationId xmlns:a16="http://schemas.microsoft.com/office/drawing/2014/main" id="{0AA0CDAF-E196-4497-A89E-DC4287F14959}"/>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12" name="テキスト ボックス 311">
          <a:extLst>
            <a:ext uri="{FF2B5EF4-FFF2-40B4-BE49-F238E27FC236}">
              <a16:creationId xmlns:a16="http://schemas.microsoft.com/office/drawing/2014/main" id="{F103BCC0-64CB-4B2C-B20E-6BBE47C42763}"/>
            </a:ext>
          </a:extLst>
        </xdr:cNvPr>
        <xdr:cNvSpPr txBox="1"/>
      </xdr:nvSpPr>
      <xdr:spPr>
        <a:xfrm>
          <a:off x="5482151" y="1381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3" name="直線コネクタ 312">
          <a:extLst>
            <a:ext uri="{FF2B5EF4-FFF2-40B4-BE49-F238E27FC236}">
              <a16:creationId xmlns:a16="http://schemas.microsoft.com/office/drawing/2014/main" id="{D58D6D35-8CB5-4A0B-BA68-7B7C979A7FE9}"/>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14" name="テキスト ボックス 313">
          <a:extLst>
            <a:ext uri="{FF2B5EF4-FFF2-40B4-BE49-F238E27FC236}">
              <a16:creationId xmlns:a16="http://schemas.microsoft.com/office/drawing/2014/main" id="{E4ED8CF1-B1B2-418B-87AE-186D2D7B8435}"/>
            </a:ext>
          </a:extLst>
        </xdr:cNvPr>
        <xdr:cNvSpPr txBox="1"/>
      </xdr:nvSpPr>
      <xdr:spPr>
        <a:xfrm>
          <a:off x="54821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5" name="直線コネクタ 314">
          <a:extLst>
            <a:ext uri="{FF2B5EF4-FFF2-40B4-BE49-F238E27FC236}">
              <a16:creationId xmlns:a16="http://schemas.microsoft.com/office/drawing/2014/main" id="{3B929AF7-77E8-43B4-B382-E3B53D9E555A}"/>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16" name="テキスト ボックス 315">
          <a:extLst>
            <a:ext uri="{FF2B5EF4-FFF2-40B4-BE49-F238E27FC236}">
              <a16:creationId xmlns:a16="http://schemas.microsoft.com/office/drawing/2014/main" id="{BD3E87C3-E2D6-4873-A607-28523E54F09B}"/>
            </a:ext>
          </a:extLst>
        </xdr:cNvPr>
        <xdr:cNvSpPr txBox="1"/>
      </xdr:nvSpPr>
      <xdr:spPr>
        <a:xfrm>
          <a:off x="5482151" y="13078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7" name="直線コネクタ 316">
          <a:extLst>
            <a:ext uri="{FF2B5EF4-FFF2-40B4-BE49-F238E27FC236}">
              <a16:creationId xmlns:a16="http://schemas.microsoft.com/office/drawing/2014/main" id="{889B7BE8-0267-4ADB-89F7-4230FE39F807}"/>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18" name="テキスト ボックス 317">
          <a:extLst>
            <a:ext uri="{FF2B5EF4-FFF2-40B4-BE49-F238E27FC236}">
              <a16:creationId xmlns:a16="http://schemas.microsoft.com/office/drawing/2014/main" id="{F978E966-3AE3-41AC-8435-8F9A794F9F83}"/>
            </a:ext>
          </a:extLst>
        </xdr:cNvPr>
        <xdr:cNvSpPr txBox="1"/>
      </xdr:nvSpPr>
      <xdr:spPr>
        <a:xfrm>
          <a:off x="5482151" y="1271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9" name="直線コネクタ 318">
          <a:extLst>
            <a:ext uri="{FF2B5EF4-FFF2-40B4-BE49-F238E27FC236}">
              <a16:creationId xmlns:a16="http://schemas.microsoft.com/office/drawing/2014/main" id="{0C0A101F-7B19-4B3B-98B7-853B78467FAB}"/>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0" name="テキスト ボックス 319">
          <a:extLst>
            <a:ext uri="{FF2B5EF4-FFF2-40B4-BE49-F238E27FC236}">
              <a16:creationId xmlns:a16="http://schemas.microsoft.com/office/drawing/2014/main" id="{B4198047-FDB8-4165-BFD3-82089152BC18}"/>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1" name="【公営住宅】&#10;一人当たり面積グラフ枠">
          <a:extLst>
            <a:ext uri="{FF2B5EF4-FFF2-40B4-BE49-F238E27FC236}">
              <a16:creationId xmlns:a16="http://schemas.microsoft.com/office/drawing/2014/main" id="{A0248930-4BC3-4421-A8CC-91DAE6A5792F}"/>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22" name="直線コネクタ 321">
          <a:extLst>
            <a:ext uri="{FF2B5EF4-FFF2-40B4-BE49-F238E27FC236}">
              <a16:creationId xmlns:a16="http://schemas.microsoft.com/office/drawing/2014/main" id="{E777CB76-EE95-4299-A087-39F065148A2D}"/>
            </a:ext>
          </a:extLst>
        </xdr:cNvPr>
        <xdr:cNvCxnSpPr/>
      </xdr:nvCxnSpPr>
      <xdr:spPr>
        <a:xfrm flipV="1">
          <a:off x="9429115" y="13069672"/>
          <a:ext cx="0" cy="1246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23" name="【公営住宅】&#10;一人当たり面積最小値テキスト">
          <a:extLst>
            <a:ext uri="{FF2B5EF4-FFF2-40B4-BE49-F238E27FC236}">
              <a16:creationId xmlns:a16="http://schemas.microsoft.com/office/drawing/2014/main" id="{1A8D2CDB-0085-4A24-9C92-977455342638}"/>
            </a:ext>
          </a:extLst>
        </xdr:cNvPr>
        <xdr:cNvSpPr txBox="1"/>
      </xdr:nvSpPr>
      <xdr:spPr>
        <a:xfrm>
          <a:off x="9467850" y="1432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24" name="直線コネクタ 323">
          <a:extLst>
            <a:ext uri="{FF2B5EF4-FFF2-40B4-BE49-F238E27FC236}">
              <a16:creationId xmlns:a16="http://schemas.microsoft.com/office/drawing/2014/main" id="{066E1686-F5A7-40C8-B0F7-0EA5E4DE3D69}"/>
            </a:ext>
          </a:extLst>
        </xdr:cNvPr>
        <xdr:cNvCxnSpPr/>
      </xdr:nvCxnSpPr>
      <xdr:spPr>
        <a:xfrm>
          <a:off x="9359900" y="143164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25" name="【公営住宅】&#10;一人当たり面積最大値テキスト">
          <a:extLst>
            <a:ext uri="{FF2B5EF4-FFF2-40B4-BE49-F238E27FC236}">
              <a16:creationId xmlns:a16="http://schemas.microsoft.com/office/drawing/2014/main" id="{67342C25-880F-40F3-82D2-1010C25044FB}"/>
            </a:ext>
          </a:extLst>
        </xdr:cNvPr>
        <xdr:cNvSpPr txBox="1"/>
      </xdr:nvSpPr>
      <xdr:spPr>
        <a:xfrm>
          <a:off x="9467850" y="1285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26" name="直線コネクタ 325">
          <a:extLst>
            <a:ext uri="{FF2B5EF4-FFF2-40B4-BE49-F238E27FC236}">
              <a16:creationId xmlns:a16="http://schemas.microsoft.com/office/drawing/2014/main" id="{5819D956-C557-41A6-A56C-28EA26D94A96}"/>
            </a:ext>
          </a:extLst>
        </xdr:cNvPr>
        <xdr:cNvCxnSpPr/>
      </xdr:nvCxnSpPr>
      <xdr:spPr>
        <a:xfrm>
          <a:off x="9359900" y="13069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27" name="【公営住宅】&#10;一人当たり面積平均値テキスト">
          <a:extLst>
            <a:ext uri="{FF2B5EF4-FFF2-40B4-BE49-F238E27FC236}">
              <a16:creationId xmlns:a16="http://schemas.microsoft.com/office/drawing/2014/main" id="{6CD7C164-CB2E-44CA-9520-8DB015CD2556}"/>
            </a:ext>
          </a:extLst>
        </xdr:cNvPr>
        <xdr:cNvSpPr txBox="1"/>
      </xdr:nvSpPr>
      <xdr:spPr>
        <a:xfrm>
          <a:off x="9467850" y="1408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28" name="フローチャート: 判断 327">
          <a:extLst>
            <a:ext uri="{FF2B5EF4-FFF2-40B4-BE49-F238E27FC236}">
              <a16:creationId xmlns:a16="http://schemas.microsoft.com/office/drawing/2014/main" id="{FFEF5606-C855-4697-B427-B5AF56184938}"/>
            </a:ext>
          </a:extLst>
        </xdr:cNvPr>
        <xdr:cNvSpPr/>
      </xdr:nvSpPr>
      <xdr:spPr>
        <a:xfrm>
          <a:off x="9398000" y="141083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29" name="フローチャート: 判断 328">
          <a:extLst>
            <a:ext uri="{FF2B5EF4-FFF2-40B4-BE49-F238E27FC236}">
              <a16:creationId xmlns:a16="http://schemas.microsoft.com/office/drawing/2014/main" id="{5D109E49-0E06-47CD-B4EA-4FE2EC595E30}"/>
            </a:ext>
          </a:extLst>
        </xdr:cNvPr>
        <xdr:cNvSpPr/>
      </xdr:nvSpPr>
      <xdr:spPr>
        <a:xfrm>
          <a:off x="8636000" y="141112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30" name="フローチャート: 判断 329">
          <a:extLst>
            <a:ext uri="{FF2B5EF4-FFF2-40B4-BE49-F238E27FC236}">
              <a16:creationId xmlns:a16="http://schemas.microsoft.com/office/drawing/2014/main" id="{AF2F97FA-0CF7-4761-BD73-D102CB479C70}"/>
            </a:ext>
          </a:extLst>
        </xdr:cNvPr>
        <xdr:cNvSpPr/>
      </xdr:nvSpPr>
      <xdr:spPr>
        <a:xfrm>
          <a:off x="7842250" y="141244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31" name="フローチャート: 判断 330">
          <a:extLst>
            <a:ext uri="{FF2B5EF4-FFF2-40B4-BE49-F238E27FC236}">
              <a16:creationId xmlns:a16="http://schemas.microsoft.com/office/drawing/2014/main" id="{AD4D3DDC-1925-4070-9035-A99598F0104D}"/>
            </a:ext>
          </a:extLst>
        </xdr:cNvPr>
        <xdr:cNvSpPr/>
      </xdr:nvSpPr>
      <xdr:spPr>
        <a:xfrm>
          <a:off x="7029450" y="141233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137491</xdr:rowOff>
    </xdr:from>
    <xdr:to>
      <xdr:col>36</xdr:col>
      <xdr:colOff>165100</xdr:colOff>
      <xdr:row>86</xdr:row>
      <xdr:rowOff>67641</xdr:rowOff>
    </xdr:to>
    <xdr:sp macro="" textlink="">
      <xdr:nvSpPr>
        <xdr:cNvPr id="332" name="フローチャート: 判断 331">
          <a:extLst>
            <a:ext uri="{FF2B5EF4-FFF2-40B4-BE49-F238E27FC236}">
              <a16:creationId xmlns:a16="http://schemas.microsoft.com/office/drawing/2014/main" id="{70701B7E-3A0E-4C7F-8B1D-F02637F5D4F3}"/>
            </a:ext>
          </a:extLst>
        </xdr:cNvPr>
        <xdr:cNvSpPr/>
      </xdr:nvSpPr>
      <xdr:spPr>
        <a:xfrm>
          <a:off x="6235700" y="141773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id="{3254151C-B33D-4D81-A209-3D26D5722DB3}"/>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id="{65705B83-4F68-40F5-8927-21D6AECDC377}"/>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5" name="テキスト ボックス 334">
          <a:extLst>
            <a:ext uri="{FF2B5EF4-FFF2-40B4-BE49-F238E27FC236}">
              <a16:creationId xmlns:a16="http://schemas.microsoft.com/office/drawing/2014/main" id="{9F141B21-8339-4AD7-ABC6-FDE4B1FA0BA4}"/>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6" name="テキスト ボックス 335">
          <a:extLst>
            <a:ext uri="{FF2B5EF4-FFF2-40B4-BE49-F238E27FC236}">
              <a16:creationId xmlns:a16="http://schemas.microsoft.com/office/drawing/2014/main" id="{95B82F14-2010-4935-8F6F-0EE4FFC4244C}"/>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C2AFDA65-C162-4853-9D83-04DF51E71020}"/>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29590</xdr:rowOff>
    </xdr:from>
    <xdr:to>
      <xdr:col>55</xdr:col>
      <xdr:colOff>50800</xdr:colOff>
      <xdr:row>84</xdr:row>
      <xdr:rowOff>131190</xdr:rowOff>
    </xdr:to>
    <xdr:sp macro="" textlink="">
      <xdr:nvSpPr>
        <xdr:cNvPr id="338" name="楕円 337">
          <a:extLst>
            <a:ext uri="{FF2B5EF4-FFF2-40B4-BE49-F238E27FC236}">
              <a16:creationId xmlns:a16="http://schemas.microsoft.com/office/drawing/2014/main" id="{F42C817F-05CC-4AD6-B76A-617E4D03B820}"/>
            </a:ext>
          </a:extLst>
        </xdr:cNvPr>
        <xdr:cNvSpPr/>
      </xdr:nvSpPr>
      <xdr:spPr>
        <a:xfrm>
          <a:off x="9398000" y="139043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52467</xdr:rowOff>
    </xdr:from>
    <xdr:ext cx="469744" cy="259045"/>
    <xdr:sp macro="" textlink="">
      <xdr:nvSpPr>
        <xdr:cNvPr id="339" name="【公営住宅】&#10;一人当たり面積該当値テキスト">
          <a:extLst>
            <a:ext uri="{FF2B5EF4-FFF2-40B4-BE49-F238E27FC236}">
              <a16:creationId xmlns:a16="http://schemas.microsoft.com/office/drawing/2014/main" id="{D9BDCBEE-781F-4D28-BD62-3CAEE9208A10}"/>
            </a:ext>
          </a:extLst>
        </xdr:cNvPr>
        <xdr:cNvSpPr txBox="1"/>
      </xdr:nvSpPr>
      <xdr:spPr>
        <a:xfrm>
          <a:off x="9467850" y="1376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30505</xdr:rowOff>
    </xdr:from>
    <xdr:to>
      <xdr:col>50</xdr:col>
      <xdr:colOff>165100</xdr:colOff>
      <xdr:row>84</xdr:row>
      <xdr:rowOff>132105</xdr:rowOff>
    </xdr:to>
    <xdr:sp macro="" textlink="">
      <xdr:nvSpPr>
        <xdr:cNvPr id="340" name="楕円 339">
          <a:extLst>
            <a:ext uri="{FF2B5EF4-FFF2-40B4-BE49-F238E27FC236}">
              <a16:creationId xmlns:a16="http://schemas.microsoft.com/office/drawing/2014/main" id="{9AAB3751-1D6E-43C1-9026-4D57D6EA1862}"/>
            </a:ext>
          </a:extLst>
        </xdr:cNvPr>
        <xdr:cNvSpPr/>
      </xdr:nvSpPr>
      <xdr:spPr>
        <a:xfrm>
          <a:off x="8636000" y="139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80390</xdr:rowOff>
    </xdr:from>
    <xdr:to>
      <xdr:col>55</xdr:col>
      <xdr:colOff>0</xdr:colOff>
      <xdr:row>84</xdr:row>
      <xdr:rowOff>81305</xdr:rowOff>
    </xdr:to>
    <xdr:cxnSp macro="">
      <xdr:nvCxnSpPr>
        <xdr:cNvPr id="341" name="直線コネクタ 340">
          <a:extLst>
            <a:ext uri="{FF2B5EF4-FFF2-40B4-BE49-F238E27FC236}">
              <a16:creationId xmlns:a16="http://schemas.microsoft.com/office/drawing/2014/main" id="{59923C9A-AD41-44FA-9AF8-3EBC4CFC54E5}"/>
            </a:ext>
          </a:extLst>
        </xdr:cNvPr>
        <xdr:cNvCxnSpPr/>
      </xdr:nvCxnSpPr>
      <xdr:spPr>
        <a:xfrm flipV="1">
          <a:off x="8686800" y="13955140"/>
          <a:ext cx="74295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55727</xdr:rowOff>
    </xdr:from>
    <xdr:to>
      <xdr:col>41</xdr:col>
      <xdr:colOff>101600</xdr:colOff>
      <xdr:row>84</xdr:row>
      <xdr:rowOff>157327</xdr:rowOff>
    </xdr:to>
    <xdr:sp macro="" textlink="">
      <xdr:nvSpPr>
        <xdr:cNvPr id="342" name="楕円 341">
          <a:extLst>
            <a:ext uri="{FF2B5EF4-FFF2-40B4-BE49-F238E27FC236}">
              <a16:creationId xmlns:a16="http://schemas.microsoft.com/office/drawing/2014/main" id="{F9D6EE64-4849-4046-845B-C05BEFD10655}"/>
            </a:ext>
          </a:extLst>
        </xdr:cNvPr>
        <xdr:cNvSpPr/>
      </xdr:nvSpPr>
      <xdr:spPr>
        <a:xfrm>
          <a:off x="7029450" y="1393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16256</xdr:rowOff>
    </xdr:from>
    <xdr:to>
      <xdr:col>36</xdr:col>
      <xdr:colOff>165100</xdr:colOff>
      <xdr:row>86</xdr:row>
      <xdr:rowOff>117856</xdr:rowOff>
    </xdr:to>
    <xdr:sp macro="" textlink="">
      <xdr:nvSpPr>
        <xdr:cNvPr id="343" name="楕円 342">
          <a:extLst>
            <a:ext uri="{FF2B5EF4-FFF2-40B4-BE49-F238E27FC236}">
              <a16:creationId xmlns:a16="http://schemas.microsoft.com/office/drawing/2014/main" id="{CEE61A1A-E635-42A5-868F-CEAA45294540}"/>
            </a:ext>
          </a:extLst>
        </xdr:cNvPr>
        <xdr:cNvSpPr/>
      </xdr:nvSpPr>
      <xdr:spPr>
        <a:xfrm>
          <a:off x="6235700" y="1422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106527</xdr:rowOff>
    </xdr:from>
    <xdr:to>
      <xdr:col>41</xdr:col>
      <xdr:colOff>50800</xdr:colOff>
      <xdr:row>86</xdr:row>
      <xdr:rowOff>67056</xdr:rowOff>
    </xdr:to>
    <xdr:cxnSp macro="">
      <xdr:nvCxnSpPr>
        <xdr:cNvPr id="344" name="直線コネクタ 343">
          <a:extLst>
            <a:ext uri="{FF2B5EF4-FFF2-40B4-BE49-F238E27FC236}">
              <a16:creationId xmlns:a16="http://schemas.microsoft.com/office/drawing/2014/main" id="{7876CD3D-1DB0-4D6F-9E4A-366417EB1E35}"/>
            </a:ext>
          </a:extLst>
        </xdr:cNvPr>
        <xdr:cNvCxnSpPr/>
      </xdr:nvCxnSpPr>
      <xdr:spPr>
        <a:xfrm flipV="1">
          <a:off x="6286500" y="13981277"/>
          <a:ext cx="793750" cy="29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345" name="n_1aveValue【公営住宅】&#10;一人当たり面積">
          <a:extLst>
            <a:ext uri="{FF2B5EF4-FFF2-40B4-BE49-F238E27FC236}">
              <a16:creationId xmlns:a16="http://schemas.microsoft.com/office/drawing/2014/main" id="{C904B116-80FE-4A84-90B8-D63156528468}"/>
            </a:ext>
          </a:extLst>
        </xdr:cNvPr>
        <xdr:cNvSpPr txBox="1"/>
      </xdr:nvSpPr>
      <xdr:spPr>
        <a:xfrm>
          <a:off x="8458277" y="1420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46" name="n_2aveValue【公営住宅】&#10;一人当たり面積">
          <a:extLst>
            <a:ext uri="{FF2B5EF4-FFF2-40B4-BE49-F238E27FC236}">
              <a16:creationId xmlns:a16="http://schemas.microsoft.com/office/drawing/2014/main" id="{BCF9C8E3-95EA-41D5-8670-91BAAD129085}"/>
            </a:ext>
          </a:extLst>
        </xdr:cNvPr>
        <xdr:cNvSpPr txBox="1"/>
      </xdr:nvSpPr>
      <xdr:spPr>
        <a:xfrm>
          <a:off x="7677227" y="1390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47" name="n_3aveValue【公営住宅】&#10;一人当たり面積">
          <a:extLst>
            <a:ext uri="{FF2B5EF4-FFF2-40B4-BE49-F238E27FC236}">
              <a16:creationId xmlns:a16="http://schemas.microsoft.com/office/drawing/2014/main" id="{8577B3A4-6FB7-4FCF-935E-25439AA7D79F}"/>
            </a:ext>
          </a:extLst>
        </xdr:cNvPr>
        <xdr:cNvSpPr txBox="1"/>
      </xdr:nvSpPr>
      <xdr:spPr>
        <a:xfrm>
          <a:off x="6864427" y="1420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84168</xdr:rowOff>
    </xdr:from>
    <xdr:ext cx="469744" cy="259045"/>
    <xdr:sp macro="" textlink="">
      <xdr:nvSpPr>
        <xdr:cNvPr id="348" name="n_4aveValue【公営住宅】&#10;一人当たり面積">
          <a:extLst>
            <a:ext uri="{FF2B5EF4-FFF2-40B4-BE49-F238E27FC236}">
              <a16:creationId xmlns:a16="http://schemas.microsoft.com/office/drawing/2014/main" id="{140402F4-3D9D-48E1-AE21-74DB830DA976}"/>
            </a:ext>
          </a:extLst>
        </xdr:cNvPr>
        <xdr:cNvSpPr txBox="1"/>
      </xdr:nvSpPr>
      <xdr:spPr>
        <a:xfrm>
          <a:off x="6070677" y="13958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148632</xdr:rowOff>
    </xdr:from>
    <xdr:ext cx="469744" cy="259045"/>
    <xdr:sp macro="" textlink="">
      <xdr:nvSpPr>
        <xdr:cNvPr id="349" name="n_1mainValue【公営住宅】&#10;一人当たり面積">
          <a:extLst>
            <a:ext uri="{FF2B5EF4-FFF2-40B4-BE49-F238E27FC236}">
              <a16:creationId xmlns:a16="http://schemas.microsoft.com/office/drawing/2014/main" id="{84491396-C10D-4B6A-A9A5-E565865F60D2}"/>
            </a:ext>
          </a:extLst>
        </xdr:cNvPr>
        <xdr:cNvSpPr txBox="1"/>
      </xdr:nvSpPr>
      <xdr:spPr>
        <a:xfrm>
          <a:off x="8458277" y="1369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2404</xdr:rowOff>
    </xdr:from>
    <xdr:ext cx="469744" cy="259045"/>
    <xdr:sp macro="" textlink="">
      <xdr:nvSpPr>
        <xdr:cNvPr id="350" name="n_3mainValue【公営住宅】&#10;一人当たり面積">
          <a:extLst>
            <a:ext uri="{FF2B5EF4-FFF2-40B4-BE49-F238E27FC236}">
              <a16:creationId xmlns:a16="http://schemas.microsoft.com/office/drawing/2014/main" id="{CFFAD0E2-61CA-4435-913A-DFA68DC6E182}"/>
            </a:ext>
          </a:extLst>
        </xdr:cNvPr>
        <xdr:cNvSpPr txBox="1"/>
      </xdr:nvSpPr>
      <xdr:spPr>
        <a:xfrm>
          <a:off x="6864427" y="13712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108983</xdr:rowOff>
    </xdr:from>
    <xdr:ext cx="469744" cy="259045"/>
    <xdr:sp macro="" textlink="">
      <xdr:nvSpPr>
        <xdr:cNvPr id="351" name="n_4mainValue【公営住宅】&#10;一人当たり面積">
          <a:extLst>
            <a:ext uri="{FF2B5EF4-FFF2-40B4-BE49-F238E27FC236}">
              <a16:creationId xmlns:a16="http://schemas.microsoft.com/office/drawing/2014/main" id="{786A3C43-A163-48BF-BAE4-CC0816DD2DE6}"/>
            </a:ext>
          </a:extLst>
        </xdr:cNvPr>
        <xdr:cNvSpPr txBox="1"/>
      </xdr:nvSpPr>
      <xdr:spPr>
        <a:xfrm>
          <a:off x="6070677" y="14313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2" name="正方形/長方形 351">
          <a:extLst>
            <a:ext uri="{FF2B5EF4-FFF2-40B4-BE49-F238E27FC236}">
              <a16:creationId xmlns:a16="http://schemas.microsoft.com/office/drawing/2014/main" id="{2ADCD347-0DEC-4378-A395-F1072A076F65}"/>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3" name="正方形/長方形 352">
          <a:extLst>
            <a:ext uri="{FF2B5EF4-FFF2-40B4-BE49-F238E27FC236}">
              <a16:creationId xmlns:a16="http://schemas.microsoft.com/office/drawing/2014/main" id="{B27E8FBC-4350-477C-9462-B0895D4F4323}"/>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4" name="正方形/長方形 353">
          <a:extLst>
            <a:ext uri="{FF2B5EF4-FFF2-40B4-BE49-F238E27FC236}">
              <a16:creationId xmlns:a16="http://schemas.microsoft.com/office/drawing/2014/main" id="{44969A80-39C7-4434-99E7-CEBB2B6F27C9}"/>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5" name="正方形/長方形 354">
          <a:extLst>
            <a:ext uri="{FF2B5EF4-FFF2-40B4-BE49-F238E27FC236}">
              <a16:creationId xmlns:a16="http://schemas.microsoft.com/office/drawing/2014/main" id="{0E352CDF-B8B4-4BB8-914E-8AD62FFAD7EC}"/>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6" name="正方形/長方形 355">
          <a:extLst>
            <a:ext uri="{FF2B5EF4-FFF2-40B4-BE49-F238E27FC236}">
              <a16:creationId xmlns:a16="http://schemas.microsoft.com/office/drawing/2014/main" id="{A85D490B-6A01-4A6C-A4E3-8266F2A4FCC0}"/>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7" name="正方形/長方形 356">
          <a:extLst>
            <a:ext uri="{FF2B5EF4-FFF2-40B4-BE49-F238E27FC236}">
              <a16:creationId xmlns:a16="http://schemas.microsoft.com/office/drawing/2014/main" id="{D5EFF609-DAF9-449F-AB1A-FCF0C0745924}"/>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8" name="正方形/長方形 357">
          <a:extLst>
            <a:ext uri="{FF2B5EF4-FFF2-40B4-BE49-F238E27FC236}">
              <a16:creationId xmlns:a16="http://schemas.microsoft.com/office/drawing/2014/main" id="{A3A88394-6CCA-4B11-88DD-A44E66599AF4}"/>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9" name="正方形/長方形 358">
          <a:extLst>
            <a:ext uri="{FF2B5EF4-FFF2-40B4-BE49-F238E27FC236}">
              <a16:creationId xmlns:a16="http://schemas.microsoft.com/office/drawing/2014/main" id="{4F336D00-7326-448E-BFA0-BAD1C9C169D6}"/>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0" name="正方形/長方形 359">
          <a:extLst>
            <a:ext uri="{FF2B5EF4-FFF2-40B4-BE49-F238E27FC236}">
              <a16:creationId xmlns:a16="http://schemas.microsoft.com/office/drawing/2014/main" id="{4CB59DEB-08E3-4340-99DC-6AB43601C1AE}"/>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1" name="正方形/長方形 360">
          <a:extLst>
            <a:ext uri="{FF2B5EF4-FFF2-40B4-BE49-F238E27FC236}">
              <a16:creationId xmlns:a16="http://schemas.microsoft.com/office/drawing/2014/main" id="{07782B55-3932-4295-AE2B-D975AFE25FAE}"/>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2" name="正方形/長方形 361">
          <a:extLst>
            <a:ext uri="{FF2B5EF4-FFF2-40B4-BE49-F238E27FC236}">
              <a16:creationId xmlns:a16="http://schemas.microsoft.com/office/drawing/2014/main" id="{43F13553-07D8-4519-81BF-79D238DB7589}"/>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3" name="正方形/長方形 362">
          <a:extLst>
            <a:ext uri="{FF2B5EF4-FFF2-40B4-BE49-F238E27FC236}">
              <a16:creationId xmlns:a16="http://schemas.microsoft.com/office/drawing/2014/main" id="{B3ED387D-2924-491F-9DD1-5E8FA5A1EBAC}"/>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4" name="正方形/長方形 363">
          <a:extLst>
            <a:ext uri="{FF2B5EF4-FFF2-40B4-BE49-F238E27FC236}">
              <a16:creationId xmlns:a16="http://schemas.microsoft.com/office/drawing/2014/main" id="{BDF18894-E2B1-4DDA-85B7-3EC41C5EDB34}"/>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5" name="正方形/長方形 364">
          <a:extLst>
            <a:ext uri="{FF2B5EF4-FFF2-40B4-BE49-F238E27FC236}">
              <a16:creationId xmlns:a16="http://schemas.microsoft.com/office/drawing/2014/main" id="{60327068-BCF6-4F02-AE82-F475B6B082C9}"/>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6" name="正方形/長方形 365">
          <a:extLst>
            <a:ext uri="{FF2B5EF4-FFF2-40B4-BE49-F238E27FC236}">
              <a16:creationId xmlns:a16="http://schemas.microsoft.com/office/drawing/2014/main" id="{5FB9DDF1-8765-40DA-8857-83B2998B4D72}"/>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7" name="正方形/長方形 366">
          <a:extLst>
            <a:ext uri="{FF2B5EF4-FFF2-40B4-BE49-F238E27FC236}">
              <a16:creationId xmlns:a16="http://schemas.microsoft.com/office/drawing/2014/main" id="{F8DFB9A9-BF17-43FB-9F17-5AD484870F1C}"/>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8" name="正方形/長方形 367">
          <a:extLst>
            <a:ext uri="{FF2B5EF4-FFF2-40B4-BE49-F238E27FC236}">
              <a16:creationId xmlns:a16="http://schemas.microsoft.com/office/drawing/2014/main" id="{E8F7A011-5853-48C2-B425-0598D9DA4F9D}"/>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9" name="正方形/長方形 368">
          <a:extLst>
            <a:ext uri="{FF2B5EF4-FFF2-40B4-BE49-F238E27FC236}">
              <a16:creationId xmlns:a16="http://schemas.microsoft.com/office/drawing/2014/main" id="{2B627129-9179-4419-BF61-1023E325BC2F}"/>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0" name="正方形/長方形 369">
          <a:extLst>
            <a:ext uri="{FF2B5EF4-FFF2-40B4-BE49-F238E27FC236}">
              <a16:creationId xmlns:a16="http://schemas.microsoft.com/office/drawing/2014/main" id="{D6E5E863-58ED-42F1-B912-908044C81334}"/>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1" name="正方形/長方形 370">
          <a:extLst>
            <a:ext uri="{FF2B5EF4-FFF2-40B4-BE49-F238E27FC236}">
              <a16:creationId xmlns:a16="http://schemas.microsoft.com/office/drawing/2014/main" id="{070EFC01-1F42-4A4B-85D1-CFE15C9D67FB}"/>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2" name="正方形/長方形 371">
          <a:extLst>
            <a:ext uri="{FF2B5EF4-FFF2-40B4-BE49-F238E27FC236}">
              <a16:creationId xmlns:a16="http://schemas.microsoft.com/office/drawing/2014/main" id="{31C8966C-407B-45B8-B447-762584C825CA}"/>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3" name="正方形/長方形 372">
          <a:extLst>
            <a:ext uri="{FF2B5EF4-FFF2-40B4-BE49-F238E27FC236}">
              <a16:creationId xmlns:a16="http://schemas.microsoft.com/office/drawing/2014/main" id="{A6676E86-25AF-42CC-9B20-08C7EA0DCA95}"/>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4" name="正方形/長方形 373">
          <a:extLst>
            <a:ext uri="{FF2B5EF4-FFF2-40B4-BE49-F238E27FC236}">
              <a16:creationId xmlns:a16="http://schemas.microsoft.com/office/drawing/2014/main" id="{0DF27A57-3458-485E-81BA-109063C3FB74}"/>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5" name="正方形/長方形 374">
          <a:extLst>
            <a:ext uri="{FF2B5EF4-FFF2-40B4-BE49-F238E27FC236}">
              <a16:creationId xmlns:a16="http://schemas.microsoft.com/office/drawing/2014/main" id="{8CDD8E3B-1DE4-4AEA-A3BC-C589B8EF3502}"/>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6" name="テキスト ボックス 375">
          <a:extLst>
            <a:ext uri="{FF2B5EF4-FFF2-40B4-BE49-F238E27FC236}">
              <a16:creationId xmlns:a16="http://schemas.microsoft.com/office/drawing/2014/main" id="{E54DD1E6-E3EF-4A3D-BD77-981931B52775}"/>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7" name="直線コネクタ 376">
          <a:extLst>
            <a:ext uri="{FF2B5EF4-FFF2-40B4-BE49-F238E27FC236}">
              <a16:creationId xmlns:a16="http://schemas.microsoft.com/office/drawing/2014/main" id="{FDC5DBC8-A45C-41C4-B820-EEEA9CD91C5C}"/>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78" name="テキスト ボックス 377">
          <a:extLst>
            <a:ext uri="{FF2B5EF4-FFF2-40B4-BE49-F238E27FC236}">
              <a16:creationId xmlns:a16="http://schemas.microsoft.com/office/drawing/2014/main" id="{C99CF11B-5DCB-4D92-A85A-66C3CA7052C4}"/>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79" name="直線コネクタ 378">
          <a:extLst>
            <a:ext uri="{FF2B5EF4-FFF2-40B4-BE49-F238E27FC236}">
              <a16:creationId xmlns:a16="http://schemas.microsoft.com/office/drawing/2014/main" id="{FE3FB405-81F9-40E6-950A-C47B39579424}"/>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0" name="テキスト ボックス 379">
          <a:extLst>
            <a:ext uri="{FF2B5EF4-FFF2-40B4-BE49-F238E27FC236}">
              <a16:creationId xmlns:a16="http://schemas.microsoft.com/office/drawing/2014/main" id="{622C08CF-589E-4BBD-999D-0E94301D9BFB}"/>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1" name="直線コネクタ 380">
          <a:extLst>
            <a:ext uri="{FF2B5EF4-FFF2-40B4-BE49-F238E27FC236}">
              <a16:creationId xmlns:a16="http://schemas.microsoft.com/office/drawing/2014/main" id="{13BD1DDE-3C58-4D46-86CC-BBC5C8AB2D51}"/>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82" name="テキスト ボックス 381">
          <a:extLst>
            <a:ext uri="{FF2B5EF4-FFF2-40B4-BE49-F238E27FC236}">
              <a16:creationId xmlns:a16="http://schemas.microsoft.com/office/drawing/2014/main" id="{B8D7FF54-FEFC-40B1-BDD3-47BB05548AB3}"/>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83" name="直線コネクタ 382">
          <a:extLst>
            <a:ext uri="{FF2B5EF4-FFF2-40B4-BE49-F238E27FC236}">
              <a16:creationId xmlns:a16="http://schemas.microsoft.com/office/drawing/2014/main" id="{FBB56555-D46C-4C8E-97D7-3BE2C84C6541}"/>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84" name="テキスト ボックス 383">
          <a:extLst>
            <a:ext uri="{FF2B5EF4-FFF2-40B4-BE49-F238E27FC236}">
              <a16:creationId xmlns:a16="http://schemas.microsoft.com/office/drawing/2014/main" id="{FB0312DA-E401-4DA3-A729-24D67312B4E5}"/>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85" name="直線コネクタ 384">
          <a:extLst>
            <a:ext uri="{FF2B5EF4-FFF2-40B4-BE49-F238E27FC236}">
              <a16:creationId xmlns:a16="http://schemas.microsoft.com/office/drawing/2014/main" id="{FCD5F547-84E7-4297-AAB9-BF5D3E9940FF}"/>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86" name="テキスト ボックス 385">
          <a:extLst>
            <a:ext uri="{FF2B5EF4-FFF2-40B4-BE49-F238E27FC236}">
              <a16:creationId xmlns:a16="http://schemas.microsoft.com/office/drawing/2014/main" id="{30CDE2B9-CD57-4E85-BA2D-AF9EBF07CC0B}"/>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7" name="直線コネクタ 386">
          <a:extLst>
            <a:ext uri="{FF2B5EF4-FFF2-40B4-BE49-F238E27FC236}">
              <a16:creationId xmlns:a16="http://schemas.microsoft.com/office/drawing/2014/main" id="{6E1D48C3-424D-4A01-9F32-19E9CAE123C1}"/>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8" name="テキスト ボックス 387">
          <a:extLst>
            <a:ext uri="{FF2B5EF4-FFF2-40B4-BE49-F238E27FC236}">
              <a16:creationId xmlns:a16="http://schemas.microsoft.com/office/drawing/2014/main" id="{EE236B94-C61F-4F69-9840-7020EEBDBE82}"/>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9" name="直線コネクタ 388">
          <a:extLst>
            <a:ext uri="{FF2B5EF4-FFF2-40B4-BE49-F238E27FC236}">
              <a16:creationId xmlns:a16="http://schemas.microsoft.com/office/drawing/2014/main" id="{A989F46C-5EE3-4096-92E0-ADB3099877F4}"/>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0" name="テキスト ボックス 389">
          <a:extLst>
            <a:ext uri="{FF2B5EF4-FFF2-40B4-BE49-F238E27FC236}">
              <a16:creationId xmlns:a16="http://schemas.microsoft.com/office/drawing/2014/main" id="{0ABD0BC5-836D-4224-A9D7-6339A69AF07D}"/>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1" name="直線コネクタ 390">
          <a:extLst>
            <a:ext uri="{FF2B5EF4-FFF2-40B4-BE49-F238E27FC236}">
              <a16:creationId xmlns:a16="http://schemas.microsoft.com/office/drawing/2014/main" id="{5AE57042-4887-4161-B537-1B32AA8F24AC}"/>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92" name="【認定こども園・幼稚園・保育所】&#10;有形固定資産減価償却率グラフ枠">
          <a:extLst>
            <a:ext uri="{FF2B5EF4-FFF2-40B4-BE49-F238E27FC236}">
              <a16:creationId xmlns:a16="http://schemas.microsoft.com/office/drawing/2014/main" id="{9D6ADB48-0CA3-4017-9A1B-1280E98A93F3}"/>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393" name="直線コネクタ 392">
          <a:extLst>
            <a:ext uri="{FF2B5EF4-FFF2-40B4-BE49-F238E27FC236}">
              <a16:creationId xmlns:a16="http://schemas.microsoft.com/office/drawing/2014/main" id="{0EBE2E85-89E9-4125-B2C3-67572577EB2E}"/>
            </a:ext>
          </a:extLst>
        </xdr:cNvPr>
        <xdr:cNvCxnSpPr/>
      </xdr:nvCxnSpPr>
      <xdr:spPr>
        <a:xfrm flipV="1">
          <a:off x="14699614" y="5496560"/>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94" name="【認定こども園・幼稚園・保育所】&#10;有形固定資産減価償却率最小値テキスト">
          <a:extLst>
            <a:ext uri="{FF2B5EF4-FFF2-40B4-BE49-F238E27FC236}">
              <a16:creationId xmlns:a16="http://schemas.microsoft.com/office/drawing/2014/main" id="{491E7F39-8316-4D62-B167-DD67BEE57492}"/>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95" name="直線コネクタ 394">
          <a:extLst>
            <a:ext uri="{FF2B5EF4-FFF2-40B4-BE49-F238E27FC236}">
              <a16:creationId xmlns:a16="http://schemas.microsoft.com/office/drawing/2014/main" id="{20BB9F44-B35E-4CF2-BF13-80DE78552062}"/>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396" name="【認定こども園・幼稚園・保育所】&#10;有形固定資産減価償却率最大値テキスト">
          <a:extLst>
            <a:ext uri="{FF2B5EF4-FFF2-40B4-BE49-F238E27FC236}">
              <a16:creationId xmlns:a16="http://schemas.microsoft.com/office/drawing/2014/main" id="{83F0A664-22F8-4841-854F-83E43E558F54}"/>
            </a:ext>
          </a:extLst>
        </xdr:cNvPr>
        <xdr:cNvSpPr txBox="1"/>
      </xdr:nvSpPr>
      <xdr:spPr>
        <a:xfrm>
          <a:off x="14738350" y="528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397" name="直線コネクタ 396">
          <a:extLst>
            <a:ext uri="{FF2B5EF4-FFF2-40B4-BE49-F238E27FC236}">
              <a16:creationId xmlns:a16="http://schemas.microsoft.com/office/drawing/2014/main" id="{68C53094-2931-4F45-ACDC-5562F859E74D}"/>
            </a:ext>
          </a:extLst>
        </xdr:cNvPr>
        <xdr:cNvCxnSpPr/>
      </xdr:nvCxnSpPr>
      <xdr:spPr>
        <a:xfrm>
          <a:off x="14611350" y="54965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398" name="【認定こども園・幼稚園・保育所】&#10;有形固定資産減価償却率平均値テキスト">
          <a:extLst>
            <a:ext uri="{FF2B5EF4-FFF2-40B4-BE49-F238E27FC236}">
              <a16:creationId xmlns:a16="http://schemas.microsoft.com/office/drawing/2014/main" id="{050D63CE-1010-4067-A797-29521300302A}"/>
            </a:ext>
          </a:extLst>
        </xdr:cNvPr>
        <xdr:cNvSpPr txBox="1"/>
      </xdr:nvSpPr>
      <xdr:spPr>
        <a:xfrm>
          <a:off x="14738350" y="60537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399" name="フローチャート: 判断 398">
          <a:extLst>
            <a:ext uri="{FF2B5EF4-FFF2-40B4-BE49-F238E27FC236}">
              <a16:creationId xmlns:a16="http://schemas.microsoft.com/office/drawing/2014/main" id="{E5229318-3020-4C8E-85EF-66E6EC6F6D12}"/>
            </a:ext>
          </a:extLst>
        </xdr:cNvPr>
        <xdr:cNvSpPr/>
      </xdr:nvSpPr>
      <xdr:spPr>
        <a:xfrm>
          <a:off x="14649450" y="6195967"/>
          <a:ext cx="952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00" name="フローチャート: 判断 399">
          <a:extLst>
            <a:ext uri="{FF2B5EF4-FFF2-40B4-BE49-F238E27FC236}">
              <a16:creationId xmlns:a16="http://schemas.microsoft.com/office/drawing/2014/main" id="{0A52FF79-AC73-45FC-A7FF-C1E326CFCD1F}"/>
            </a:ext>
          </a:extLst>
        </xdr:cNvPr>
        <xdr:cNvSpPr/>
      </xdr:nvSpPr>
      <xdr:spPr>
        <a:xfrm>
          <a:off x="13887450" y="617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01" name="フローチャート: 判断 400">
          <a:extLst>
            <a:ext uri="{FF2B5EF4-FFF2-40B4-BE49-F238E27FC236}">
              <a16:creationId xmlns:a16="http://schemas.microsoft.com/office/drawing/2014/main" id="{FB6221F1-F816-4A3A-877D-A792C7ABD7DC}"/>
            </a:ext>
          </a:extLst>
        </xdr:cNvPr>
        <xdr:cNvSpPr/>
      </xdr:nvSpPr>
      <xdr:spPr>
        <a:xfrm>
          <a:off x="13093700" y="615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02" name="フローチャート: 判断 401">
          <a:extLst>
            <a:ext uri="{FF2B5EF4-FFF2-40B4-BE49-F238E27FC236}">
              <a16:creationId xmlns:a16="http://schemas.microsoft.com/office/drawing/2014/main" id="{EEFB237B-1052-4607-8C34-4C7267603D0D}"/>
            </a:ext>
          </a:extLst>
        </xdr:cNvPr>
        <xdr:cNvSpPr/>
      </xdr:nvSpPr>
      <xdr:spPr>
        <a:xfrm>
          <a:off x="12299950" y="61518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03" name="フローチャート: 判断 402">
          <a:extLst>
            <a:ext uri="{FF2B5EF4-FFF2-40B4-BE49-F238E27FC236}">
              <a16:creationId xmlns:a16="http://schemas.microsoft.com/office/drawing/2014/main" id="{6CAC5BA7-C61D-42B6-BDF0-6E354C16544C}"/>
            </a:ext>
          </a:extLst>
        </xdr:cNvPr>
        <xdr:cNvSpPr/>
      </xdr:nvSpPr>
      <xdr:spPr>
        <a:xfrm>
          <a:off x="11487150" y="6290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4" name="テキスト ボックス 403">
          <a:extLst>
            <a:ext uri="{FF2B5EF4-FFF2-40B4-BE49-F238E27FC236}">
              <a16:creationId xmlns:a16="http://schemas.microsoft.com/office/drawing/2014/main" id="{10630C0D-EB5F-435D-9AE8-E37249E6B18B}"/>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5" name="テキスト ボックス 404">
          <a:extLst>
            <a:ext uri="{FF2B5EF4-FFF2-40B4-BE49-F238E27FC236}">
              <a16:creationId xmlns:a16="http://schemas.microsoft.com/office/drawing/2014/main" id="{09BCB673-85F5-4E2B-B5BC-0529DF7AC79A}"/>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6" name="テキスト ボックス 405">
          <a:extLst>
            <a:ext uri="{FF2B5EF4-FFF2-40B4-BE49-F238E27FC236}">
              <a16:creationId xmlns:a16="http://schemas.microsoft.com/office/drawing/2014/main" id="{A5CEA883-3C85-494A-9002-446A3B2C2B9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7" name="テキスト ボックス 406">
          <a:extLst>
            <a:ext uri="{FF2B5EF4-FFF2-40B4-BE49-F238E27FC236}">
              <a16:creationId xmlns:a16="http://schemas.microsoft.com/office/drawing/2014/main" id="{DF109027-2AD4-4753-A688-447EEEE604FE}"/>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EF6247C6-A11A-453C-89E6-CA887A2A5481}"/>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89081</xdr:rowOff>
    </xdr:from>
    <xdr:to>
      <xdr:col>85</xdr:col>
      <xdr:colOff>177800</xdr:colOff>
      <xdr:row>39</xdr:row>
      <xdr:rowOff>19231</xdr:rowOff>
    </xdr:to>
    <xdr:sp macro="" textlink="">
      <xdr:nvSpPr>
        <xdr:cNvPr id="409" name="楕円 408">
          <a:extLst>
            <a:ext uri="{FF2B5EF4-FFF2-40B4-BE49-F238E27FC236}">
              <a16:creationId xmlns:a16="http://schemas.microsoft.com/office/drawing/2014/main" id="{D2C522BF-AF8D-4CCA-8A85-11A6C1EACDAE}"/>
            </a:ext>
          </a:extLst>
        </xdr:cNvPr>
        <xdr:cNvSpPr/>
      </xdr:nvSpPr>
      <xdr:spPr>
        <a:xfrm>
          <a:off x="14649450" y="63692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67508</xdr:rowOff>
    </xdr:from>
    <xdr:ext cx="405111" cy="259045"/>
    <xdr:sp macro="" textlink="">
      <xdr:nvSpPr>
        <xdr:cNvPr id="410" name="【認定こども園・幼稚園・保育所】&#10;有形固定資産減価償却率該当値テキスト">
          <a:extLst>
            <a:ext uri="{FF2B5EF4-FFF2-40B4-BE49-F238E27FC236}">
              <a16:creationId xmlns:a16="http://schemas.microsoft.com/office/drawing/2014/main" id="{9E2F5331-8AE6-4D04-9C0B-CA429E5C7261}"/>
            </a:ext>
          </a:extLst>
        </xdr:cNvPr>
        <xdr:cNvSpPr txBox="1"/>
      </xdr:nvSpPr>
      <xdr:spPr>
        <a:xfrm>
          <a:off x="14738350" y="6347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59690</xdr:rowOff>
    </xdr:from>
    <xdr:to>
      <xdr:col>81</xdr:col>
      <xdr:colOff>101600</xdr:colOff>
      <xdr:row>38</xdr:row>
      <xdr:rowOff>161290</xdr:rowOff>
    </xdr:to>
    <xdr:sp macro="" textlink="">
      <xdr:nvSpPr>
        <xdr:cNvPr id="411" name="楕円 410">
          <a:extLst>
            <a:ext uri="{FF2B5EF4-FFF2-40B4-BE49-F238E27FC236}">
              <a16:creationId xmlns:a16="http://schemas.microsoft.com/office/drawing/2014/main" id="{54EB7FE5-FF85-4AD4-89AA-1DE23EE033FC}"/>
            </a:ext>
          </a:extLst>
        </xdr:cNvPr>
        <xdr:cNvSpPr/>
      </xdr:nvSpPr>
      <xdr:spPr>
        <a:xfrm>
          <a:off x="1388745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110490</xdr:rowOff>
    </xdr:from>
    <xdr:to>
      <xdr:col>85</xdr:col>
      <xdr:colOff>127000</xdr:colOff>
      <xdr:row>38</xdr:row>
      <xdr:rowOff>139881</xdr:rowOff>
    </xdr:to>
    <xdr:cxnSp macro="">
      <xdr:nvCxnSpPr>
        <xdr:cNvPr id="412" name="直線コネクタ 411">
          <a:extLst>
            <a:ext uri="{FF2B5EF4-FFF2-40B4-BE49-F238E27FC236}">
              <a16:creationId xmlns:a16="http://schemas.microsoft.com/office/drawing/2014/main" id="{FA0A89FA-EB31-45F7-8B14-CBD2FA832D89}"/>
            </a:ext>
          </a:extLst>
        </xdr:cNvPr>
        <xdr:cNvCxnSpPr/>
      </xdr:nvCxnSpPr>
      <xdr:spPr>
        <a:xfrm>
          <a:off x="13938250" y="6390640"/>
          <a:ext cx="762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59690</xdr:rowOff>
    </xdr:from>
    <xdr:to>
      <xdr:col>72</xdr:col>
      <xdr:colOff>38100</xdr:colOff>
      <xdr:row>38</xdr:row>
      <xdr:rowOff>161290</xdr:rowOff>
    </xdr:to>
    <xdr:sp macro="" textlink="">
      <xdr:nvSpPr>
        <xdr:cNvPr id="413" name="楕円 412">
          <a:extLst>
            <a:ext uri="{FF2B5EF4-FFF2-40B4-BE49-F238E27FC236}">
              <a16:creationId xmlns:a16="http://schemas.microsoft.com/office/drawing/2014/main" id="{73213F27-C3FF-4371-A71C-CA893E4D119F}"/>
            </a:ext>
          </a:extLst>
        </xdr:cNvPr>
        <xdr:cNvSpPr/>
      </xdr:nvSpPr>
      <xdr:spPr>
        <a:xfrm>
          <a:off x="12299950" y="63398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84183</xdr:rowOff>
    </xdr:from>
    <xdr:to>
      <xdr:col>67</xdr:col>
      <xdr:colOff>101600</xdr:colOff>
      <xdr:row>39</xdr:row>
      <xdr:rowOff>14333</xdr:rowOff>
    </xdr:to>
    <xdr:sp macro="" textlink="">
      <xdr:nvSpPr>
        <xdr:cNvPr id="414" name="楕円 413">
          <a:extLst>
            <a:ext uri="{FF2B5EF4-FFF2-40B4-BE49-F238E27FC236}">
              <a16:creationId xmlns:a16="http://schemas.microsoft.com/office/drawing/2014/main" id="{E3DD096C-F15F-43BF-83BC-6F658465D559}"/>
            </a:ext>
          </a:extLst>
        </xdr:cNvPr>
        <xdr:cNvSpPr/>
      </xdr:nvSpPr>
      <xdr:spPr>
        <a:xfrm>
          <a:off x="11487150" y="63643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110490</xdr:rowOff>
    </xdr:from>
    <xdr:to>
      <xdr:col>71</xdr:col>
      <xdr:colOff>177800</xdr:colOff>
      <xdr:row>38</xdr:row>
      <xdr:rowOff>134983</xdr:rowOff>
    </xdr:to>
    <xdr:cxnSp macro="">
      <xdr:nvCxnSpPr>
        <xdr:cNvPr id="415" name="直線コネクタ 414">
          <a:extLst>
            <a:ext uri="{FF2B5EF4-FFF2-40B4-BE49-F238E27FC236}">
              <a16:creationId xmlns:a16="http://schemas.microsoft.com/office/drawing/2014/main" id="{596D6B5B-868E-46A7-89A6-9A9036774793}"/>
            </a:ext>
          </a:extLst>
        </xdr:cNvPr>
        <xdr:cNvCxnSpPr/>
      </xdr:nvCxnSpPr>
      <xdr:spPr>
        <a:xfrm flipV="1">
          <a:off x="11537950" y="6390640"/>
          <a:ext cx="8064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16" name="n_1aveValue【認定こども園・幼稚園・保育所】&#10;有形固定資産減価償却率">
          <a:extLst>
            <a:ext uri="{FF2B5EF4-FFF2-40B4-BE49-F238E27FC236}">
              <a16:creationId xmlns:a16="http://schemas.microsoft.com/office/drawing/2014/main" id="{FF8861F6-27DA-4193-B0E0-71ADD3D391F5}"/>
            </a:ext>
          </a:extLst>
        </xdr:cNvPr>
        <xdr:cNvSpPr txBox="1"/>
      </xdr:nvSpPr>
      <xdr:spPr>
        <a:xfrm>
          <a:off x="13742044" y="5953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17" name="n_2aveValue【認定こども園・幼稚園・保育所】&#10;有形固定資産減価償却率">
          <a:extLst>
            <a:ext uri="{FF2B5EF4-FFF2-40B4-BE49-F238E27FC236}">
              <a16:creationId xmlns:a16="http://schemas.microsoft.com/office/drawing/2014/main" id="{EC6C0F8E-686C-4C12-9E70-CE4B99336F7E}"/>
            </a:ext>
          </a:extLst>
        </xdr:cNvPr>
        <xdr:cNvSpPr txBox="1"/>
      </xdr:nvSpPr>
      <xdr:spPr>
        <a:xfrm>
          <a:off x="12960994" y="5946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18" name="n_3aveValue【認定こども園・幼稚園・保育所】&#10;有形固定資産減価償却率">
          <a:extLst>
            <a:ext uri="{FF2B5EF4-FFF2-40B4-BE49-F238E27FC236}">
              <a16:creationId xmlns:a16="http://schemas.microsoft.com/office/drawing/2014/main" id="{16467DF8-D29E-4F35-A233-5C0472EA5D44}"/>
            </a:ext>
          </a:extLst>
        </xdr:cNvPr>
        <xdr:cNvSpPr txBox="1"/>
      </xdr:nvSpPr>
      <xdr:spPr>
        <a:xfrm>
          <a:off x="12167244" y="593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19" name="n_4aveValue【認定こども園・幼稚園・保育所】&#10;有形固定資産減価償却率">
          <a:extLst>
            <a:ext uri="{FF2B5EF4-FFF2-40B4-BE49-F238E27FC236}">
              <a16:creationId xmlns:a16="http://schemas.microsoft.com/office/drawing/2014/main" id="{4B7727C5-F4BF-48A2-8128-F0C6C57AE1D7}"/>
            </a:ext>
          </a:extLst>
        </xdr:cNvPr>
        <xdr:cNvSpPr txBox="1"/>
      </xdr:nvSpPr>
      <xdr:spPr>
        <a:xfrm>
          <a:off x="11354444" y="6078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152417</xdr:rowOff>
    </xdr:from>
    <xdr:ext cx="405111" cy="259045"/>
    <xdr:sp macro="" textlink="">
      <xdr:nvSpPr>
        <xdr:cNvPr id="420" name="n_1mainValue【認定こども園・幼稚園・保育所】&#10;有形固定資産減価償却率">
          <a:extLst>
            <a:ext uri="{FF2B5EF4-FFF2-40B4-BE49-F238E27FC236}">
              <a16:creationId xmlns:a16="http://schemas.microsoft.com/office/drawing/2014/main" id="{E5976407-00A3-47A8-A079-D6C1952BCC30}"/>
            </a:ext>
          </a:extLst>
        </xdr:cNvPr>
        <xdr:cNvSpPr txBox="1"/>
      </xdr:nvSpPr>
      <xdr:spPr>
        <a:xfrm>
          <a:off x="13742044" y="643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152417</xdr:rowOff>
    </xdr:from>
    <xdr:ext cx="405111" cy="259045"/>
    <xdr:sp macro="" textlink="">
      <xdr:nvSpPr>
        <xdr:cNvPr id="421" name="n_3mainValue【認定こども園・幼稚園・保育所】&#10;有形固定資産減価償却率">
          <a:extLst>
            <a:ext uri="{FF2B5EF4-FFF2-40B4-BE49-F238E27FC236}">
              <a16:creationId xmlns:a16="http://schemas.microsoft.com/office/drawing/2014/main" id="{DBA04F90-FB89-406B-96DF-406DE34711B4}"/>
            </a:ext>
          </a:extLst>
        </xdr:cNvPr>
        <xdr:cNvSpPr txBox="1"/>
      </xdr:nvSpPr>
      <xdr:spPr>
        <a:xfrm>
          <a:off x="12167244" y="643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5460</xdr:rowOff>
    </xdr:from>
    <xdr:ext cx="405111" cy="259045"/>
    <xdr:sp macro="" textlink="">
      <xdr:nvSpPr>
        <xdr:cNvPr id="422" name="n_4mainValue【認定こども園・幼稚園・保育所】&#10;有形固定資産減価償却率">
          <a:extLst>
            <a:ext uri="{FF2B5EF4-FFF2-40B4-BE49-F238E27FC236}">
              <a16:creationId xmlns:a16="http://schemas.microsoft.com/office/drawing/2014/main" id="{54A9A6BE-3433-44D9-BD85-E1BADF9B8005}"/>
            </a:ext>
          </a:extLst>
        </xdr:cNvPr>
        <xdr:cNvSpPr txBox="1"/>
      </xdr:nvSpPr>
      <xdr:spPr>
        <a:xfrm>
          <a:off x="11354444" y="6450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3" name="正方形/長方形 422">
          <a:extLst>
            <a:ext uri="{FF2B5EF4-FFF2-40B4-BE49-F238E27FC236}">
              <a16:creationId xmlns:a16="http://schemas.microsoft.com/office/drawing/2014/main" id="{A162A016-1C6F-4092-B539-72C3F9DBF6FC}"/>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4" name="正方形/長方形 423">
          <a:extLst>
            <a:ext uri="{FF2B5EF4-FFF2-40B4-BE49-F238E27FC236}">
              <a16:creationId xmlns:a16="http://schemas.microsoft.com/office/drawing/2014/main" id="{B5F2BCAE-BEF2-444B-AFF5-9F0E20FB4D9A}"/>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5" name="正方形/長方形 424">
          <a:extLst>
            <a:ext uri="{FF2B5EF4-FFF2-40B4-BE49-F238E27FC236}">
              <a16:creationId xmlns:a16="http://schemas.microsoft.com/office/drawing/2014/main" id="{E33DC979-93EC-4D13-B209-D85330F33431}"/>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6" name="正方形/長方形 425">
          <a:extLst>
            <a:ext uri="{FF2B5EF4-FFF2-40B4-BE49-F238E27FC236}">
              <a16:creationId xmlns:a16="http://schemas.microsoft.com/office/drawing/2014/main" id="{5F91A135-7960-4DFB-B2B4-6004A2F3583E}"/>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7" name="正方形/長方形 426">
          <a:extLst>
            <a:ext uri="{FF2B5EF4-FFF2-40B4-BE49-F238E27FC236}">
              <a16:creationId xmlns:a16="http://schemas.microsoft.com/office/drawing/2014/main" id="{D972076B-0B62-41B5-A765-21B72E7654F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8" name="正方形/長方形 427">
          <a:extLst>
            <a:ext uri="{FF2B5EF4-FFF2-40B4-BE49-F238E27FC236}">
              <a16:creationId xmlns:a16="http://schemas.microsoft.com/office/drawing/2014/main" id="{5FDE20E3-DAF6-419A-97D8-9E710DC262F5}"/>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9" name="正方形/長方形 428">
          <a:extLst>
            <a:ext uri="{FF2B5EF4-FFF2-40B4-BE49-F238E27FC236}">
              <a16:creationId xmlns:a16="http://schemas.microsoft.com/office/drawing/2014/main" id="{ECAEED99-031B-4F14-AE99-9CE5738BCBE0}"/>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0" name="正方形/長方形 429">
          <a:extLst>
            <a:ext uri="{FF2B5EF4-FFF2-40B4-BE49-F238E27FC236}">
              <a16:creationId xmlns:a16="http://schemas.microsoft.com/office/drawing/2014/main" id="{84B8AD8C-29B0-4442-97E0-4C6CBED5AE86}"/>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1" name="テキスト ボックス 430">
          <a:extLst>
            <a:ext uri="{FF2B5EF4-FFF2-40B4-BE49-F238E27FC236}">
              <a16:creationId xmlns:a16="http://schemas.microsoft.com/office/drawing/2014/main" id="{56D65ACA-45AF-4AA4-8B53-25F2C57C0A1F}"/>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2" name="直線コネクタ 431">
          <a:extLst>
            <a:ext uri="{FF2B5EF4-FFF2-40B4-BE49-F238E27FC236}">
              <a16:creationId xmlns:a16="http://schemas.microsoft.com/office/drawing/2014/main" id="{EEEEE5F7-0486-445D-B78C-0E7AA8AF612D}"/>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33" name="直線コネクタ 432">
          <a:extLst>
            <a:ext uri="{FF2B5EF4-FFF2-40B4-BE49-F238E27FC236}">
              <a16:creationId xmlns:a16="http://schemas.microsoft.com/office/drawing/2014/main" id="{1967541F-545D-4A0A-ABFE-3AD44CB7E1BF}"/>
            </a:ext>
          </a:extLst>
        </xdr:cNvPr>
        <xdr:cNvCxnSpPr/>
      </xdr:nvCxnSpPr>
      <xdr:spPr>
        <a:xfrm>
          <a:off x="16459200" y="679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34" name="テキスト ボックス 433">
          <a:extLst>
            <a:ext uri="{FF2B5EF4-FFF2-40B4-BE49-F238E27FC236}">
              <a16:creationId xmlns:a16="http://schemas.microsoft.com/office/drawing/2014/main" id="{28D919CE-431E-4470-AF4A-15BF0D09F693}"/>
            </a:ext>
          </a:extLst>
        </xdr:cNvPr>
        <xdr:cNvSpPr txBox="1"/>
      </xdr:nvSpPr>
      <xdr:spPr>
        <a:xfrm>
          <a:off x="16049171" y="6658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35" name="直線コネクタ 434">
          <a:extLst>
            <a:ext uri="{FF2B5EF4-FFF2-40B4-BE49-F238E27FC236}">
              <a16:creationId xmlns:a16="http://schemas.microsoft.com/office/drawing/2014/main" id="{B8EBD426-D9A3-4F09-BE79-37864A55D19D}"/>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36" name="テキスト ボックス 435">
          <a:extLst>
            <a:ext uri="{FF2B5EF4-FFF2-40B4-BE49-F238E27FC236}">
              <a16:creationId xmlns:a16="http://schemas.microsoft.com/office/drawing/2014/main" id="{F1792E58-195C-4E26-9E28-60588B0616A9}"/>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37" name="直線コネクタ 436">
          <a:extLst>
            <a:ext uri="{FF2B5EF4-FFF2-40B4-BE49-F238E27FC236}">
              <a16:creationId xmlns:a16="http://schemas.microsoft.com/office/drawing/2014/main" id="{404BA980-4D26-497B-AC49-F2C8E8218409}"/>
            </a:ext>
          </a:extLst>
        </xdr:cNvPr>
        <xdr:cNvCxnSpPr/>
      </xdr:nvCxnSpPr>
      <xdr:spPr>
        <a:xfrm>
          <a:off x="16459200" y="569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38" name="テキスト ボックス 437">
          <a:extLst>
            <a:ext uri="{FF2B5EF4-FFF2-40B4-BE49-F238E27FC236}">
              <a16:creationId xmlns:a16="http://schemas.microsoft.com/office/drawing/2014/main" id="{88659089-A9AE-47D6-B0A0-8846E509C982}"/>
            </a:ext>
          </a:extLst>
        </xdr:cNvPr>
        <xdr:cNvSpPr txBox="1"/>
      </xdr:nvSpPr>
      <xdr:spPr>
        <a:xfrm>
          <a:off x="16049171" y="556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9" name="直線コネクタ 438">
          <a:extLst>
            <a:ext uri="{FF2B5EF4-FFF2-40B4-BE49-F238E27FC236}">
              <a16:creationId xmlns:a16="http://schemas.microsoft.com/office/drawing/2014/main" id="{97475B66-AE24-41C2-A4F9-03563B316445}"/>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0" name="テキスト ボックス 439">
          <a:extLst>
            <a:ext uri="{FF2B5EF4-FFF2-40B4-BE49-F238E27FC236}">
              <a16:creationId xmlns:a16="http://schemas.microsoft.com/office/drawing/2014/main" id="{EC4FB509-699C-4C33-8FAF-55AA68475041}"/>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1" name="【認定こども園・幼稚園・保育所】&#10;一人当たり面積グラフ枠">
          <a:extLst>
            <a:ext uri="{FF2B5EF4-FFF2-40B4-BE49-F238E27FC236}">
              <a16:creationId xmlns:a16="http://schemas.microsoft.com/office/drawing/2014/main" id="{03F4FE33-72DC-400F-8F5B-DD32ABD6FF18}"/>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42" name="直線コネクタ 441">
          <a:extLst>
            <a:ext uri="{FF2B5EF4-FFF2-40B4-BE49-F238E27FC236}">
              <a16:creationId xmlns:a16="http://schemas.microsoft.com/office/drawing/2014/main" id="{14C9F8E8-F0AC-4DA6-BE17-D48094DCEC5C}"/>
            </a:ext>
          </a:extLst>
        </xdr:cNvPr>
        <xdr:cNvCxnSpPr/>
      </xdr:nvCxnSpPr>
      <xdr:spPr>
        <a:xfrm flipV="1">
          <a:off x="19951064" y="5627941"/>
          <a:ext cx="0" cy="1139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43" name="【認定こども園・幼稚園・保育所】&#10;一人当たり面積最小値テキスト">
          <a:extLst>
            <a:ext uri="{FF2B5EF4-FFF2-40B4-BE49-F238E27FC236}">
              <a16:creationId xmlns:a16="http://schemas.microsoft.com/office/drawing/2014/main" id="{049B9E95-8C6B-427C-BBA9-74210827B021}"/>
            </a:ext>
          </a:extLst>
        </xdr:cNvPr>
        <xdr:cNvSpPr txBox="1"/>
      </xdr:nvSpPr>
      <xdr:spPr>
        <a:xfrm>
          <a:off x="19989800" y="677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44" name="直線コネクタ 443">
          <a:extLst>
            <a:ext uri="{FF2B5EF4-FFF2-40B4-BE49-F238E27FC236}">
              <a16:creationId xmlns:a16="http://schemas.microsoft.com/office/drawing/2014/main" id="{E3C9230F-B63A-431D-97DA-0F7EC7C6F83A}"/>
            </a:ext>
          </a:extLst>
        </xdr:cNvPr>
        <xdr:cNvCxnSpPr/>
      </xdr:nvCxnSpPr>
      <xdr:spPr>
        <a:xfrm>
          <a:off x="19881850" y="67677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45" name="【認定こども園・幼稚園・保育所】&#10;一人当たり面積最大値テキスト">
          <a:extLst>
            <a:ext uri="{FF2B5EF4-FFF2-40B4-BE49-F238E27FC236}">
              <a16:creationId xmlns:a16="http://schemas.microsoft.com/office/drawing/2014/main" id="{15939F87-D842-4DE5-881B-0AC9EE662BEC}"/>
            </a:ext>
          </a:extLst>
        </xdr:cNvPr>
        <xdr:cNvSpPr txBox="1"/>
      </xdr:nvSpPr>
      <xdr:spPr>
        <a:xfrm>
          <a:off x="19989800" y="5415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46" name="直線コネクタ 445">
          <a:extLst>
            <a:ext uri="{FF2B5EF4-FFF2-40B4-BE49-F238E27FC236}">
              <a16:creationId xmlns:a16="http://schemas.microsoft.com/office/drawing/2014/main" id="{4EF85E01-B432-4EA3-8DEE-F7BFF937AFE5}"/>
            </a:ext>
          </a:extLst>
        </xdr:cNvPr>
        <xdr:cNvCxnSpPr/>
      </xdr:nvCxnSpPr>
      <xdr:spPr>
        <a:xfrm>
          <a:off x="19881850" y="56279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47" name="【認定こども園・幼稚園・保育所】&#10;一人当たり面積平均値テキスト">
          <a:extLst>
            <a:ext uri="{FF2B5EF4-FFF2-40B4-BE49-F238E27FC236}">
              <a16:creationId xmlns:a16="http://schemas.microsoft.com/office/drawing/2014/main" id="{62CA6D28-E298-459C-A0FA-5F03C15DA529}"/>
            </a:ext>
          </a:extLst>
        </xdr:cNvPr>
        <xdr:cNvSpPr txBox="1"/>
      </xdr:nvSpPr>
      <xdr:spPr>
        <a:xfrm>
          <a:off x="19989800" y="64559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48" name="フローチャート: 判断 447">
          <a:extLst>
            <a:ext uri="{FF2B5EF4-FFF2-40B4-BE49-F238E27FC236}">
              <a16:creationId xmlns:a16="http://schemas.microsoft.com/office/drawing/2014/main" id="{9F7177F7-17EB-418E-825A-ABC7B7CA4891}"/>
            </a:ext>
          </a:extLst>
        </xdr:cNvPr>
        <xdr:cNvSpPr/>
      </xdr:nvSpPr>
      <xdr:spPr>
        <a:xfrm>
          <a:off x="19900900" y="647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49" name="フローチャート: 判断 448">
          <a:extLst>
            <a:ext uri="{FF2B5EF4-FFF2-40B4-BE49-F238E27FC236}">
              <a16:creationId xmlns:a16="http://schemas.microsoft.com/office/drawing/2014/main" id="{06597E42-C180-43E0-BE03-B279D3B5C87F}"/>
            </a:ext>
          </a:extLst>
        </xdr:cNvPr>
        <xdr:cNvSpPr/>
      </xdr:nvSpPr>
      <xdr:spPr>
        <a:xfrm>
          <a:off x="19157950" y="64740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50" name="フローチャート: 判断 449">
          <a:extLst>
            <a:ext uri="{FF2B5EF4-FFF2-40B4-BE49-F238E27FC236}">
              <a16:creationId xmlns:a16="http://schemas.microsoft.com/office/drawing/2014/main" id="{859B584F-0439-4FAA-833A-3CFECD69FBD9}"/>
            </a:ext>
          </a:extLst>
        </xdr:cNvPr>
        <xdr:cNvSpPr/>
      </xdr:nvSpPr>
      <xdr:spPr>
        <a:xfrm>
          <a:off x="18345150" y="6508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51" name="フローチャート: 判断 450">
          <a:extLst>
            <a:ext uri="{FF2B5EF4-FFF2-40B4-BE49-F238E27FC236}">
              <a16:creationId xmlns:a16="http://schemas.microsoft.com/office/drawing/2014/main" id="{11878873-C37E-423C-9019-1B69A43C9F7D}"/>
            </a:ext>
          </a:extLst>
        </xdr:cNvPr>
        <xdr:cNvSpPr/>
      </xdr:nvSpPr>
      <xdr:spPr>
        <a:xfrm>
          <a:off x="17551400" y="650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65405</xdr:rowOff>
    </xdr:from>
    <xdr:to>
      <xdr:col>98</xdr:col>
      <xdr:colOff>38100</xdr:colOff>
      <xdr:row>39</xdr:row>
      <xdr:rowOff>167005</xdr:rowOff>
    </xdr:to>
    <xdr:sp macro="" textlink="">
      <xdr:nvSpPr>
        <xdr:cNvPr id="452" name="フローチャート: 判断 451">
          <a:extLst>
            <a:ext uri="{FF2B5EF4-FFF2-40B4-BE49-F238E27FC236}">
              <a16:creationId xmlns:a16="http://schemas.microsoft.com/office/drawing/2014/main" id="{2F064B6A-4840-4ECD-B8AA-A4D1D71C2DA9}"/>
            </a:ext>
          </a:extLst>
        </xdr:cNvPr>
        <xdr:cNvSpPr/>
      </xdr:nvSpPr>
      <xdr:spPr>
        <a:xfrm>
          <a:off x="16757650" y="65106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3" name="テキスト ボックス 452">
          <a:extLst>
            <a:ext uri="{FF2B5EF4-FFF2-40B4-BE49-F238E27FC236}">
              <a16:creationId xmlns:a16="http://schemas.microsoft.com/office/drawing/2014/main" id="{C6982479-518C-4D6A-9030-926A7CA04A19}"/>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4" name="テキスト ボックス 453">
          <a:extLst>
            <a:ext uri="{FF2B5EF4-FFF2-40B4-BE49-F238E27FC236}">
              <a16:creationId xmlns:a16="http://schemas.microsoft.com/office/drawing/2014/main" id="{6AA1A439-10EE-4052-8AE0-A556B6565529}"/>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5" name="テキスト ボックス 454">
          <a:extLst>
            <a:ext uri="{FF2B5EF4-FFF2-40B4-BE49-F238E27FC236}">
              <a16:creationId xmlns:a16="http://schemas.microsoft.com/office/drawing/2014/main" id="{9F801565-9FEB-4AC1-9144-D5C280C77C08}"/>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6" name="テキスト ボックス 455">
          <a:extLst>
            <a:ext uri="{FF2B5EF4-FFF2-40B4-BE49-F238E27FC236}">
              <a16:creationId xmlns:a16="http://schemas.microsoft.com/office/drawing/2014/main" id="{18BEBAA9-14B5-4502-B658-D98A00C233DC}"/>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7" name="テキスト ボックス 456">
          <a:extLst>
            <a:ext uri="{FF2B5EF4-FFF2-40B4-BE49-F238E27FC236}">
              <a16:creationId xmlns:a16="http://schemas.microsoft.com/office/drawing/2014/main" id="{E376203B-EC05-4768-A9D1-2768DA7C00D8}"/>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128841</xdr:rowOff>
    </xdr:from>
    <xdr:to>
      <xdr:col>116</xdr:col>
      <xdr:colOff>114300</xdr:colOff>
      <xdr:row>34</xdr:row>
      <xdr:rowOff>58991</xdr:rowOff>
    </xdr:to>
    <xdr:sp macro="" textlink="">
      <xdr:nvSpPr>
        <xdr:cNvPr id="458" name="楕円 457">
          <a:extLst>
            <a:ext uri="{FF2B5EF4-FFF2-40B4-BE49-F238E27FC236}">
              <a16:creationId xmlns:a16="http://schemas.microsoft.com/office/drawing/2014/main" id="{9A05164A-9E51-4CC1-946F-E9D6C486C0F1}"/>
            </a:ext>
          </a:extLst>
        </xdr:cNvPr>
        <xdr:cNvSpPr/>
      </xdr:nvSpPr>
      <xdr:spPr>
        <a:xfrm>
          <a:off x="19900900" y="55834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81868</xdr:rowOff>
    </xdr:from>
    <xdr:ext cx="469744" cy="259045"/>
    <xdr:sp macro="" textlink="">
      <xdr:nvSpPr>
        <xdr:cNvPr id="459" name="【認定こども園・幼稚園・保育所】&#10;一人当たり面積該当値テキスト">
          <a:extLst>
            <a:ext uri="{FF2B5EF4-FFF2-40B4-BE49-F238E27FC236}">
              <a16:creationId xmlns:a16="http://schemas.microsoft.com/office/drawing/2014/main" id="{22D2ADA6-6C04-4A56-8626-16366AD90FF1}"/>
            </a:ext>
          </a:extLst>
        </xdr:cNvPr>
        <xdr:cNvSpPr txBox="1"/>
      </xdr:nvSpPr>
      <xdr:spPr>
        <a:xfrm>
          <a:off x="19989800" y="553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131699</xdr:rowOff>
    </xdr:from>
    <xdr:to>
      <xdr:col>112</xdr:col>
      <xdr:colOff>38100</xdr:colOff>
      <xdr:row>34</xdr:row>
      <xdr:rowOff>61849</xdr:rowOff>
    </xdr:to>
    <xdr:sp macro="" textlink="">
      <xdr:nvSpPr>
        <xdr:cNvPr id="460" name="楕円 459">
          <a:extLst>
            <a:ext uri="{FF2B5EF4-FFF2-40B4-BE49-F238E27FC236}">
              <a16:creationId xmlns:a16="http://schemas.microsoft.com/office/drawing/2014/main" id="{1DB7765C-A03C-4017-94AA-A86681CD92C8}"/>
            </a:ext>
          </a:extLst>
        </xdr:cNvPr>
        <xdr:cNvSpPr/>
      </xdr:nvSpPr>
      <xdr:spPr>
        <a:xfrm>
          <a:off x="19157950" y="55863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8191</xdr:rowOff>
    </xdr:from>
    <xdr:to>
      <xdr:col>116</xdr:col>
      <xdr:colOff>63500</xdr:colOff>
      <xdr:row>34</xdr:row>
      <xdr:rowOff>11049</xdr:rowOff>
    </xdr:to>
    <xdr:cxnSp macro="">
      <xdr:nvCxnSpPr>
        <xdr:cNvPr id="461" name="直線コネクタ 460">
          <a:extLst>
            <a:ext uri="{FF2B5EF4-FFF2-40B4-BE49-F238E27FC236}">
              <a16:creationId xmlns:a16="http://schemas.microsoft.com/office/drawing/2014/main" id="{78C70B97-E876-44FB-BE77-87577D7CB3D3}"/>
            </a:ext>
          </a:extLst>
        </xdr:cNvPr>
        <xdr:cNvCxnSpPr/>
      </xdr:nvCxnSpPr>
      <xdr:spPr>
        <a:xfrm flipV="1">
          <a:off x="19202400" y="5627941"/>
          <a:ext cx="7493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84836</xdr:rowOff>
    </xdr:from>
    <xdr:to>
      <xdr:col>102</xdr:col>
      <xdr:colOff>165100</xdr:colOff>
      <xdr:row>39</xdr:row>
      <xdr:rowOff>14986</xdr:rowOff>
    </xdr:to>
    <xdr:sp macro="" textlink="">
      <xdr:nvSpPr>
        <xdr:cNvPr id="462" name="楕円 461">
          <a:extLst>
            <a:ext uri="{FF2B5EF4-FFF2-40B4-BE49-F238E27FC236}">
              <a16:creationId xmlns:a16="http://schemas.microsoft.com/office/drawing/2014/main" id="{EB77BBA3-74C7-4A36-B29F-0CBE44843F46}"/>
            </a:ext>
          </a:extLst>
        </xdr:cNvPr>
        <xdr:cNvSpPr/>
      </xdr:nvSpPr>
      <xdr:spPr>
        <a:xfrm>
          <a:off x="17551400" y="63649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97981</xdr:rowOff>
    </xdr:from>
    <xdr:to>
      <xdr:col>98</xdr:col>
      <xdr:colOff>38100</xdr:colOff>
      <xdr:row>39</xdr:row>
      <xdr:rowOff>28131</xdr:rowOff>
    </xdr:to>
    <xdr:sp macro="" textlink="">
      <xdr:nvSpPr>
        <xdr:cNvPr id="463" name="楕円 462">
          <a:extLst>
            <a:ext uri="{FF2B5EF4-FFF2-40B4-BE49-F238E27FC236}">
              <a16:creationId xmlns:a16="http://schemas.microsoft.com/office/drawing/2014/main" id="{85ED78EF-2609-4EA5-B88B-84A765E7CF24}"/>
            </a:ext>
          </a:extLst>
        </xdr:cNvPr>
        <xdr:cNvSpPr/>
      </xdr:nvSpPr>
      <xdr:spPr>
        <a:xfrm>
          <a:off x="16757650" y="63781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135636</xdr:rowOff>
    </xdr:from>
    <xdr:to>
      <xdr:col>102</xdr:col>
      <xdr:colOff>114300</xdr:colOff>
      <xdr:row>38</xdr:row>
      <xdr:rowOff>148781</xdr:rowOff>
    </xdr:to>
    <xdr:cxnSp macro="">
      <xdr:nvCxnSpPr>
        <xdr:cNvPr id="464" name="直線コネクタ 463">
          <a:extLst>
            <a:ext uri="{FF2B5EF4-FFF2-40B4-BE49-F238E27FC236}">
              <a16:creationId xmlns:a16="http://schemas.microsoft.com/office/drawing/2014/main" id="{E5947F1D-B712-434B-8B96-E2F9A9085DE6}"/>
            </a:ext>
          </a:extLst>
        </xdr:cNvPr>
        <xdr:cNvCxnSpPr/>
      </xdr:nvCxnSpPr>
      <xdr:spPr>
        <a:xfrm flipV="1">
          <a:off x="16802100" y="6415786"/>
          <a:ext cx="8001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465" name="n_1aveValue【認定こども園・幼稚園・保育所】&#10;一人当たり面積">
          <a:extLst>
            <a:ext uri="{FF2B5EF4-FFF2-40B4-BE49-F238E27FC236}">
              <a16:creationId xmlns:a16="http://schemas.microsoft.com/office/drawing/2014/main" id="{8442EB83-B5E4-4FA6-8CAD-A672C93A711E}"/>
            </a:ext>
          </a:extLst>
        </xdr:cNvPr>
        <xdr:cNvSpPr txBox="1"/>
      </xdr:nvSpPr>
      <xdr:spPr>
        <a:xfrm>
          <a:off x="18980227" y="656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66" name="n_2aveValue【認定こども園・幼稚園・保育所】&#10;一人当たり面積">
          <a:extLst>
            <a:ext uri="{FF2B5EF4-FFF2-40B4-BE49-F238E27FC236}">
              <a16:creationId xmlns:a16="http://schemas.microsoft.com/office/drawing/2014/main" id="{8E88B779-6F26-467F-B347-86D01162CF24}"/>
            </a:ext>
          </a:extLst>
        </xdr:cNvPr>
        <xdr:cNvSpPr txBox="1"/>
      </xdr:nvSpPr>
      <xdr:spPr>
        <a:xfrm>
          <a:off x="18180127" y="629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467" name="n_3aveValue【認定こども園・幼稚園・保育所】&#10;一人当たり面積">
          <a:extLst>
            <a:ext uri="{FF2B5EF4-FFF2-40B4-BE49-F238E27FC236}">
              <a16:creationId xmlns:a16="http://schemas.microsoft.com/office/drawing/2014/main" id="{2A937293-E9D6-4382-ACAB-5AFE13CA299C}"/>
            </a:ext>
          </a:extLst>
        </xdr:cNvPr>
        <xdr:cNvSpPr txBox="1"/>
      </xdr:nvSpPr>
      <xdr:spPr>
        <a:xfrm>
          <a:off x="17386377" y="660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158132</xdr:rowOff>
    </xdr:from>
    <xdr:ext cx="469744" cy="259045"/>
    <xdr:sp macro="" textlink="">
      <xdr:nvSpPr>
        <xdr:cNvPr id="468" name="n_4aveValue【認定こども園・幼稚園・保育所】&#10;一人当たり面積">
          <a:extLst>
            <a:ext uri="{FF2B5EF4-FFF2-40B4-BE49-F238E27FC236}">
              <a16:creationId xmlns:a16="http://schemas.microsoft.com/office/drawing/2014/main" id="{8A5707AE-BFA0-4E85-82D0-E936FC1DEE69}"/>
            </a:ext>
          </a:extLst>
        </xdr:cNvPr>
        <xdr:cNvSpPr txBox="1"/>
      </xdr:nvSpPr>
      <xdr:spPr>
        <a:xfrm>
          <a:off x="16592627" y="660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78376</xdr:rowOff>
    </xdr:from>
    <xdr:ext cx="469744" cy="259045"/>
    <xdr:sp macro="" textlink="">
      <xdr:nvSpPr>
        <xdr:cNvPr id="469" name="n_1mainValue【認定こども園・幼稚園・保育所】&#10;一人当たり面積">
          <a:extLst>
            <a:ext uri="{FF2B5EF4-FFF2-40B4-BE49-F238E27FC236}">
              <a16:creationId xmlns:a16="http://schemas.microsoft.com/office/drawing/2014/main" id="{E265A8EB-0138-46B2-BAD1-F6DBA58E04BB}"/>
            </a:ext>
          </a:extLst>
        </xdr:cNvPr>
        <xdr:cNvSpPr txBox="1"/>
      </xdr:nvSpPr>
      <xdr:spPr>
        <a:xfrm>
          <a:off x="18980227" y="536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31513</xdr:rowOff>
    </xdr:from>
    <xdr:ext cx="469744" cy="259045"/>
    <xdr:sp macro="" textlink="">
      <xdr:nvSpPr>
        <xdr:cNvPr id="470" name="n_3mainValue【認定こども園・幼稚園・保育所】&#10;一人当たり面積">
          <a:extLst>
            <a:ext uri="{FF2B5EF4-FFF2-40B4-BE49-F238E27FC236}">
              <a16:creationId xmlns:a16="http://schemas.microsoft.com/office/drawing/2014/main" id="{01E94F1E-C8BA-4FBC-8AD6-8DE40B14B434}"/>
            </a:ext>
          </a:extLst>
        </xdr:cNvPr>
        <xdr:cNvSpPr txBox="1"/>
      </xdr:nvSpPr>
      <xdr:spPr>
        <a:xfrm>
          <a:off x="17386377" y="614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44657</xdr:rowOff>
    </xdr:from>
    <xdr:ext cx="469744" cy="259045"/>
    <xdr:sp macro="" textlink="">
      <xdr:nvSpPr>
        <xdr:cNvPr id="471" name="n_4mainValue【認定こども園・幼稚園・保育所】&#10;一人当たり面積">
          <a:extLst>
            <a:ext uri="{FF2B5EF4-FFF2-40B4-BE49-F238E27FC236}">
              <a16:creationId xmlns:a16="http://schemas.microsoft.com/office/drawing/2014/main" id="{3D6D2EC5-9C48-47B8-81CC-D7C46213C272}"/>
            </a:ext>
          </a:extLst>
        </xdr:cNvPr>
        <xdr:cNvSpPr txBox="1"/>
      </xdr:nvSpPr>
      <xdr:spPr>
        <a:xfrm>
          <a:off x="16592627" y="615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2" name="正方形/長方形 471">
          <a:extLst>
            <a:ext uri="{FF2B5EF4-FFF2-40B4-BE49-F238E27FC236}">
              <a16:creationId xmlns:a16="http://schemas.microsoft.com/office/drawing/2014/main" id="{D79629F8-418C-41A9-9875-A7C1F6B17F64}"/>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3" name="正方形/長方形 472">
          <a:extLst>
            <a:ext uri="{FF2B5EF4-FFF2-40B4-BE49-F238E27FC236}">
              <a16:creationId xmlns:a16="http://schemas.microsoft.com/office/drawing/2014/main" id="{CFD6F1A5-F978-4E71-A264-E61EBC9F8DFD}"/>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4" name="正方形/長方形 473">
          <a:extLst>
            <a:ext uri="{FF2B5EF4-FFF2-40B4-BE49-F238E27FC236}">
              <a16:creationId xmlns:a16="http://schemas.microsoft.com/office/drawing/2014/main" id="{044646B6-8A40-4240-9283-6576ADC658C5}"/>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5" name="正方形/長方形 474">
          <a:extLst>
            <a:ext uri="{FF2B5EF4-FFF2-40B4-BE49-F238E27FC236}">
              <a16:creationId xmlns:a16="http://schemas.microsoft.com/office/drawing/2014/main" id="{4D18C542-3720-4798-825E-25C0AC77E795}"/>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6" name="正方形/長方形 475">
          <a:extLst>
            <a:ext uri="{FF2B5EF4-FFF2-40B4-BE49-F238E27FC236}">
              <a16:creationId xmlns:a16="http://schemas.microsoft.com/office/drawing/2014/main" id="{240FC6DF-5073-4520-94B8-9D103752C472}"/>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7" name="正方形/長方形 476">
          <a:extLst>
            <a:ext uri="{FF2B5EF4-FFF2-40B4-BE49-F238E27FC236}">
              <a16:creationId xmlns:a16="http://schemas.microsoft.com/office/drawing/2014/main" id="{141C57B6-C69B-4050-B4D4-12FA75621EE2}"/>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8" name="正方形/長方形 477">
          <a:extLst>
            <a:ext uri="{FF2B5EF4-FFF2-40B4-BE49-F238E27FC236}">
              <a16:creationId xmlns:a16="http://schemas.microsoft.com/office/drawing/2014/main" id="{66E36F6C-4044-4419-A95F-99A4ACF600A8}"/>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9" name="正方形/長方形 478">
          <a:extLst>
            <a:ext uri="{FF2B5EF4-FFF2-40B4-BE49-F238E27FC236}">
              <a16:creationId xmlns:a16="http://schemas.microsoft.com/office/drawing/2014/main" id="{44A28D1C-F58C-4D62-BF44-6923C9072A09}"/>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0" name="テキスト ボックス 479">
          <a:extLst>
            <a:ext uri="{FF2B5EF4-FFF2-40B4-BE49-F238E27FC236}">
              <a16:creationId xmlns:a16="http://schemas.microsoft.com/office/drawing/2014/main" id="{EC028725-110B-473F-B40D-52E92648CFAA}"/>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1" name="直線コネクタ 480">
          <a:extLst>
            <a:ext uri="{FF2B5EF4-FFF2-40B4-BE49-F238E27FC236}">
              <a16:creationId xmlns:a16="http://schemas.microsoft.com/office/drawing/2014/main" id="{DE233250-0EF1-47C8-AA81-0044D719F238}"/>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82" name="テキスト ボックス 481">
          <a:extLst>
            <a:ext uri="{FF2B5EF4-FFF2-40B4-BE49-F238E27FC236}">
              <a16:creationId xmlns:a16="http://schemas.microsoft.com/office/drawing/2014/main" id="{51D0046E-366C-4819-834D-08632BA35202}"/>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83" name="直線コネクタ 482">
          <a:extLst>
            <a:ext uri="{FF2B5EF4-FFF2-40B4-BE49-F238E27FC236}">
              <a16:creationId xmlns:a16="http://schemas.microsoft.com/office/drawing/2014/main" id="{3217E5EB-184E-470C-8894-CAD2400A0988}"/>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84" name="テキスト ボックス 483">
          <a:extLst>
            <a:ext uri="{FF2B5EF4-FFF2-40B4-BE49-F238E27FC236}">
              <a16:creationId xmlns:a16="http://schemas.microsoft.com/office/drawing/2014/main" id="{18569A6A-1388-4DD4-B1E8-1DC060F32C92}"/>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85" name="直線コネクタ 484">
          <a:extLst>
            <a:ext uri="{FF2B5EF4-FFF2-40B4-BE49-F238E27FC236}">
              <a16:creationId xmlns:a16="http://schemas.microsoft.com/office/drawing/2014/main" id="{7E66ABFA-F31F-407A-AAE5-398B06A1C5D7}"/>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6" name="テキスト ボックス 485">
          <a:extLst>
            <a:ext uri="{FF2B5EF4-FFF2-40B4-BE49-F238E27FC236}">
              <a16:creationId xmlns:a16="http://schemas.microsoft.com/office/drawing/2014/main" id="{925AAF71-44B0-438E-A826-79E1A53A3FAB}"/>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7" name="直線コネクタ 486">
          <a:extLst>
            <a:ext uri="{FF2B5EF4-FFF2-40B4-BE49-F238E27FC236}">
              <a16:creationId xmlns:a16="http://schemas.microsoft.com/office/drawing/2014/main" id="{D88F9F34-889F-4216-92C5-BB03B39D6EFB}"/>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8" name="テキスト ボックス 487">
          <a:extLst>
            <a:ext uri="{FF2B5EF4-FFF2-40B4-BE49-F238E27FC236}">
              <a16:creationId xmlns:a16="http://schemas.microsoft.com/office/drawing/2014/main" id="{9824CC3F-E2FD-439B-AB41-CE1B6893F243}"/>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89" name="直線コネクタ 488">
          <a:extLst>
            <a:ext uri="{FF2B5EF4-FFF2-40B4-BE49-F238E27FC236}">
              <a16:creationId xmlns:a16="http://schemas.microsoft.com/office/drawing/2014/main" id="{C115DB94-E0F9-42CC-BBE5-B2EBC02133AB}"/>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90" name="テキスト ボックス 489">
          <a:extLst>
            <a:ext uri="{FF2B5EF4-FFF2-40B4-BE49-F238E27FC236}">
              <a16:creationId xmlns:a16="http://schemas.microsoft.com/office/drawing/2014/main" id="{21512E0F-FED0-4F2A-99A5-A1727D8CB2B2}"/>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91" name="直線コネクタ 490">
          <a:extLst>
            <a:ext uri="{FF2B5EF4-FFF2-40B4-BE49-F238E27FC236}">
              <a16:creationId xmlns:a16="http://schemas.microsoft.com/office/drawing/2014/main" id="{4532232D-9C0C-4D70-89D2-DC4F4B14DE0C}"/>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92" name="テキスト ボックス 491">
          <a:extLst>
            <a:ext uri="{FF2B5EF4-FFF2-40B4-BE49-F238E27FC236}">
              <a16:creationId xmlns:a16="http://schemas.microsoft.com/office/drawing/2014/main" id="{29448CD6-72F6-46B1-8509-CCA3D4AB4423}"/>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93" name="直線コネクタ 492">
          <a:extLst>
            <a:ext uri="{FF2B5EF4-FFF2-40B4-BE49-F238E27FC236}">
              <a16:creationId xmlns:a16="http://schemas.microsoft.com/office/drawing/2014/main" id="{FDB44DF5-44F6-462C-833E-8920B1C60F55}"/>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94" name="テキスト ボックス 493">
          <a:extLst>
            <a:ext uri="{FF2B5EF4-FFF2-40B4-BE49-F238E27FC236}">
              <a16:creationId xmlns:a16="http://schemas.microsoft.com/office/drawing/2014/main" id="{16EE969E-7F3C-4230-A426-C21CEA8D0B75}"/>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5" name="直線コネクタ 494">
          <a:extLst>
            <a:ext uri="{FF2B5EF4-FFF2-40B4-BE49-F238E27FC236}">
              <a16:creationId xmlns:a16="http://schemas.microsoft.com/office/drawing/2014/main" id="{8A2F5E7D-989E-4F4A-878B-450EC047B640}"/>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6" name="【学校施設】&#10;有形固定資産減価償却率グラフ枠">
          <a:extLst>
            <a:ext uri="{FF2B5EF4-FFF2-40B4-BE49-F238E27FC236}">
              <a16:creationId xmlns:a16="http://schemas.microsoft.com/office/drawing/2014/main" id="{29E60846-EC68-4D08-A152-085C43AB06B6}"/>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497" name="直線コネクタ 496">
          <a:extLst>
            <a:ext uri="{FF2B5EF4-FFF2-40B4-BE49-F238E27FC236}">
              <a16:creationId xmlns:a16="http://schemas.microsoft.com/office/drawing/2014/main" id="{EDCB2314-C1EF-44BB-AB69-08DCEFDF4979}"/>
            </a:ext>
          </a:extLst>
        </xdr:cNvPr>
        <xdr:cNvCxnSpPr/>
      </xdr:nvCxnSpPr>
      <xdr:spPr>
        <a:xfrm flipV="1">
          <a:off x="14699614" y="9336859"/>
          <a:ext cx="0" cy="1366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98" name="【学校施設】&#10;有形固定資産減価償却率最小値テキスト">
          <a:extLst>
            <a:ext uri="{FF2B5EF4-FFF2-40B4-BE49-F238E27FC236}">
              <a16:creationId xmlns:a16="http://schemas.microsoft.com/office/drawing/2014/main" id="{211B0F2E-4590-42B2-AEA8-7A6F8964828E}"/>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99" name="直線コネクタ 498">
          <a:extLst>
            <a:ext uri="{FF2B5EF4-FFF2-40B4-BE49-F238E27FC236}">
              <a16:creationId xmlns:a16="http://schemas.microsoft.com/office/drawing/2014/main" id="{04FAB2BC-8DAB-4CC7-BE42-C494D53E2198}"/>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00" name="【学校施設】&#10;有形固定資産減価償却率最大値テキスト">
          <a:extLst>
            <a:ext uri="{FF2B5EF4-FFF2-40B4-BE49-F238E27FC236}">
              <a16:creationId xmlns:a16="http://schemas.microsoft.com/office/drawing/2014/main" id="{2F529D50-0F1B-416A-8B79-A9F28AD7749D}"/>
            </a:ext>
          </a:extLst>
        </xdr:cNvPr>
        <xdr:cNvSpPr txBox="1"/>
      </xdr:nvSpPr>
      <xdr:spPr>
        <a:xfrm>
          <a:off x="14738350" y="911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01" name="直線コネクタ 500">
          <a:extLst>
            <a:ext uri="{FF2B5EF4-FFF2-40B4-BE49-F238E27FC236}">
              <a16:creationId xmlns:a16="http://schemas.microsoft.com/office/drawing/2014/main" id="{408070AA-523C-4DE8-B805-28D31A7496AA}"/>
            </a:ext>
          </a:extLst>
        </xdr:cNvPr>
        <xdr:cNvCxnSpPr/>
      </xdr:nvCxnSpPr>
      <xdr:spPr>
        <a:xfrm>
          <a:off x="14611350" y="93368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02" name="【学校施設】&#10;有形固定資産減価償却率平均値テキスト">
          <a:extLst>
            <a:ext uri="{FF2B5EF4-FFF2-40B4-BE49-F238E27FC236}">
              <a16:creationId xmlns:a16="http://schemas.microsoft.com/office/drawing/2014/main" id="{F32C9470-DC82-4875-A880-643C4F15D4EC}"/>
            </a:ext>
          </a:extLst>
        </xdr:cNvPr>
        <xdr:cNvSpPr txBox="1"/>
      </xdr:nvSpPr>
      <xdr:spPr>
        <a:xfrm>
          <a:off x="14738350" y="9930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03" name="フローチャート: 判断 502">
          <a:extLst>
            <a:ext uri="{FF2B5EF4-FFF2-40B4-BE49-F238E27FC236}">
              <a16:creationId xmlns:a16="http://schemas.microsoft.com/office/drawing/2014/main" id="{4DD2BE33-0DFF-4A8F-AF72-D7C13A2A0E9B}"/>
            </a:ext>
          </a:extLst>
        </xdr:cNvPr>
        <xdr:cNvSpPr/>
      </xdr:nvSpPr>
      <xdr:spPr>
        <a:xfrm>
          <a:off x="14649450" y="100787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04" name="フローチャート: 判断 503">
          <a:extLst>
            <a:ext uri="{FF2B5EF4-FFF2-40B4-BE49-F238E27FC236}">
              <a16:creationId xmlns:a16="http://schemas.microsoft.com/office/drawing/2014/main" id="{9F42A18C-3241-4ECE-8332-637FC502BF74}"/>
            </a:ext>
          </a:extLst>
        </xdr:cNvPr>
        <xdr:cNvSpPr/>
      </xdr:nvSpPr>
      <xdr:spPr>
        <a:xfrm>
          <a:off x="13887450" y="100738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05" name="フローチャート: 判断 504">
          <a:extLst>
            <a:ext uri="{FF2B5EF4-FFF2-40B4-BE49-F238E27FC236}">
              <a16:creationId xmlns:a16="http://schemas.microsoft.com/office/drawing/2014/main" id="{3993245A-3589-4899-8CC3-1F54774784C6}"/>
            </a:ext>
          </a:extLst>
        </xdr:cNvPr>
        <xdr:cNvSpPr/>
      </xdr:nvSpPr>
      <xdr:spPr>
        <a:xfrm>
          <a:off x="13093700" y="10078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06" name="フローチャート: 判断 505">
          <a:extLst>
            <a:ext uri="{FF2B5EF4-FFF2-40B4-BE49-F238E27FC236}">
              <a16:creationId xmlns:a16="http://schemas.microsoft.com/office/drawing/2014/main" id="{486E5E30-6131-420D-816F-989C932B7417}"/>
            </a:ext>
          </a:extLst>
        </xdr:cNvPr>
        <xdr:cNvSpPr/>
      </xdr:nvSpPr>
      <xdr:spPr>
        <a:xfrm>
          <a:off x="12299950" y="100395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161472</xdr:rowOff>
    </xdr:from>
    <xdr:to>
      <xdr:col>67</xdr:col>
      <xdr:colOff>101600</xdr:colOff>
      <xdr:row>61</xdr:row>
      <xdr:rowOff>91622</xdr:rowOff>
    </xdr:to>
    <xdr:sp macro="" textlink="">
      <xdr:nvSpPr>
        <xdr:cNvPr id="507" name="フローチャート: 判断 506">
          <a:extLst>
            <a:ext uri="{FF2B5EF4-FFF2-40B4-BE49-F238E27FC236}">
              <a16:creationId xmlns:a16="http://schemas.microsoft.com/office/drawing/2014/main" id="{9CCEB844-AED8-4FD1-85C8-D7974B57EEB7}"/>
            </a:ext>
          </a:extLst>
        </xdr:cNvPr>
        <xdr:cNvSpPr/>
      </xdr:nvSpPr>
      <xdr:spPr>
        <a:xfrm>
          <a:off x="11487150" y="100738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29DEB0EB-0038-4978-96EC-72EFFB0C3322}"/>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49CB543A-75BE-4F13-B822-B0407259FB5A}"/>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48EF9E7A-2C7F-45FC-8F04-03CB7CBB915D}"/>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5A4FD97F-493D-431E-A1EA-4D69B5D82E24}"/>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7283B972-0B5E-4603-99B9-CCBECB2B083D}"/>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35741</xdr:rowOff>
    </xdr:from>
    <xdr:to>
      <xdr:col>85</xdr:col>
      <xdr:colOff>177800</xdr:colOff>
      <xdr:row>61</xdr:row>
      <xdr:rowOff>137341</xdr:rowOff>
    </xdr:to>
    <xdr:sp macro="" textlink="">
      <xdr:nvSpPr>
        <xdr:cNvPr id="513" name="楕円 512">
          <a:extLst>
            <a:ext uri="{FF2B5EF4-FFF2-40B4-BE49-F238E27FC236}">
              <a16:creationId xmlns:a16="http://schemas.microsoft.com/office/drawing/2014/main" id="{2060BB40-7715-4D11-A2D2-0373118CC2CC}"/>
            </a:ext>
          </a:extLst>
        </xdr:cNvPr>
        <xdr:cNvSpPr/>
      </xdr:nvSpPr>
      <xdr:spPr>
        <a:xfrm>
          <a:off x="14649450" y="1011319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14168</xdr:rowOff>
    </xdr:from>
    <xdr:ext cx="405111" cy="259045"/>
    <xdr:sp macro="" textlink="">
      <xdr:nvSpPr>
        <xdr:cNvPr id="514" name="【学校施設】&#10;有形固定資産減価償却率該当値テキスト">
          <a:extLst>
            <a:ext uri="{FF2B5EF4-FFF2-40B4-BE49-F238E27FC236}">
              <a16:creationId xmlns:a16="http://schemas.microsoft.com/office/drawing/2014/main" id="{6D8DC87D-4A90-4F14-8531-E184EBAC6674}"/>
            </a:ext>
          </a:extLst>
        </xdr:cNvPr>
        <xdr:cNvSpPr txBox="1"/>
      </xdr:nvSpPr>
      <xdr:spPr>
        <a:xfrm>
          <a:off x="14738350" y="10091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21046</xdr:rowOff>
    </xdr:from>
    <xdr:to>
      <xdr:col>81</xdr:col>
      <xdr:colOff>101600</xdr:colOff>
      <xdr:row>61</xdr:row>
      <xdr:rowOff>122646</xdr:rowOff>
    </xdr:to>
    <xdr:sp macro="" textlink="">
      <xdr:nvSpPr>
        <xdr:cNvPr id="515" name="楕円 514">
          <a:extLst>
            <a:ext uri="{FF2B5EF4-FFF2-40B4-BE49-F238E27FC236}">
              <a16:creationId xmlns:a16="http://schemas.microsoft.com/office/drawing/2014/main" id="{DBC2B090-3480-47BF-BC33-1D2CA9036C85}"/>
            </a:ext>
          </a:extLst>
        </xdr:cNvPr>
        <xdr:cNvSpPr/>
      </xdr:nvSpPr>
      <xdr:spPr>
        <a:xfrm>
          <a:off x="13887450" y="1009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71846</xdr:rowOff>
    </xdr:from>
    <xdr:to>
      <xdr:col>85</xdr:col>
      <xdr:colOff>127000</xdr:colOff>
      <xdr:row>61</xdr:row>
      <xdr:rowOff>86541</xdr:rowOff>
    </xdr:to>
    <xdr:cxnSp macro="">
      <xdr:nvCxnSpPr>
        <xdr:cNvPr id="516" name="直線コネクタ 515">
          <a:extLst>
            <a:ext uri="{FF2B5EF4-FFF2-40B4-BE49-F238E27FC236}">
              <a16:creationId xmlns:a16="http://schemas.microsoft.com/office/drawing/2014/main" id="{9AB75CFB-15EE-4050-85B0-3B492C9B7605}"/>
            </a:ext>
          </a:extLst>
        </xdr:cNvPr>
        <xdr:cNvCxnSpPr/>
      </xdr:nvCxnSpPr>
      <xdr:spPr>
        <a:xfrm>
          <a:off x="13938250" y="10149296"/>
          <a:ext cx="762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130447</xdr:rowOff>
    </xdr:from>
    <xdr:to>
      <xdr:col>72</xdr:col>
      <xdr:colOff>38100</xdr:colOff>
      <xdr:row>62</xdr:row>
      <xdr:rowOff>60597</xdr:rowOff>
    </xdr:to>
    <xdr:sp macro="" textlink="">
      <xdr:nvSpPr>
        <xdr:cNvPr id="517" name="楕円 516">
          <a:extLst>
            <a:ext uri="{FF2B5EF4-FFF2-40B4-BE49-F238E27FC236}">
              <a16:creationId xmlns:a16="http://schemas.microsoft.com/office/drawing/2014/main" id="{8859382A-FE6E-4268-8EF6-9BF9EBDE4A6E}"/>
            </a:ext>
          </a:extLst>
        </xdr:cNvPr>
        <xdr:cNvSpPr/>
      </xdr:nvSpPr>
      <xdr:spPr>
        <a:xfrm>
          <a:off x="12299950" y="1020789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112485</xdr:rowOff>
    </xdr:from>
    <xdr:to>
      <xdr:col>67</xdr:col>
      <xdr:colOff>101600</xdr:colOff>
      <xdr:row>62</xdr:row>
      <xdr:rowOff>42635</xdr:rowOff>
    </xdr:to>
    <xdr:sp macro="" textlink="">
      <xdr:nvSpPr>
        <xdr:cNvPr id="518" name="楕円 517">
          <a:extLst>
            <a:ext uri="{FF2B5EF4-FFF2-40B4-BE49-F238E27FC236}">
              <a16:creationId xmlns:a16="http://schemas.microsoft.com/office/drawing/2014/main" id="{76A0BD51-BA9C-4172-9E9F-0B2A2C088620}"/>
            </a:ext>
          </a:extLst>
        </xdr:cNvPr>
        <xdr:cNvSpPr/>
      </xdr:nvSpPr>
      <xdr:spPr>
        <a:xfrm>
          <a:off x="11487150" y="101899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163285</xdr:rowOff>
    </xdr:from>
    <xdr:to>
      <xdr:col>71</xdr:col>
      <xdr:colOff>177800</xdr:colOff>
      <xdr:row>62</xdr:row>
      <xdr:rowOff>9797</xdr:rowOff>
    </xdr:to>
    <xdr:cxnSp macro="">
      <xdr:nvCxnSpPr>
        <xdr:cNvPr id="519" name="直線コネクタ 518">
          <a:extLst>
            <a:ext uri="{FF2B5EF4-FFF2-40B4-BE49-F238E27FC236}">
              <a16:creationId xmlns:a16="http://schemas.microsoft.com/office/drawing/2014/main" id="{305124A6-E3B0-4304-8901-9891E4F9BEB1}"/>
            </a:ext>
          </a:extLst>
        </xdr:cNvPr>
        <xdr:cNvCxnSpPr/>
      </xdr:nvCxnSpPr>
      <xdr:spPr>
        <a:xfrm>
          <a:off x="11537950" y="10240735"/>
          <a:ext cx="806450" cy="1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20" name="n_1aveValue【学校施設】&#10;有形固定資産減価償却率">
          <a:extLst>
            <a:ext uri="{FF2B5EF4-FFF2-40B4-BE49-F238E27FC236}">
              <a16:creationId xmlns:a16="http://schemas.microsoft.com/office/drawing/2014/main" id="{750A2C1F-2AA9-4261-8B8F-21B2F8FABB94}"/>
            </a:ext>
          </a:extLst>
        </xdr:cNvPr>
        <xdr:cNvSpPr txBox="1"/>
      </xdr:nvSpPr>
      <xdr:spPr>
        <a:xfrm>
          <a:off x="13742044" y="985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21" name="n_2aveValue【学校施設】&#10;有形固定資産減価償却率">
          <a:extLst>
            <a:ext uri="{FF2B5EF4-FFF2-40B4-BE49-F238E27FC236}">
              <a16:creationId xmlns:a16="http://schemas.microsoft.com/office/drawing/2014/main" id="{6B89BA09-DB86-42C1-A798-831E5951180C}"/>
            </a:ext>
          </a:extLst>
        </xdr:cNvPr>
        <xdr:cNvSpPr txBox="1"/>
      </xdr:nvSpPr>
      <xdr:spPr>
        <a:xfrm>
          <a:off x="12960994" y="986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22" name="n_3aveValue【学校施設】&#10;有形固定資産減価償却率">
          <a:extLst>
            <a:ext uri="{FF2B5EF4-FFF2-40B4-BE49-F238E27FC236}">
              <a16:creationId xmlns:a16="http://schemas.microsoft.com/office/drawing/2014/main" id="{471D284B-B56B-41C2-A0E7-DD6C3652BB9F}"/>
            </a:ext>
          </a:extLst>
        </xdr:cNvPr>
        <xdr:cNvSpPr txBox="1"/>
      </xdr:nvSpPr>
      <xdr:spPr>
        <a:xfrm>
          <a:off x="12167244" y="9821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108149</xdr:rowOff>
    </xdr:from>
    <xdr:ext cx="405111" cy="259045"/>
    <xdr:sp macro="" textlink="">
      <xdr:nvSpPr>
        <xdr:cNvPr id="523" name="n_4aveValue【学校施設】&#10;有形固定資産減価償却率">
          <a:extLst>
            <a:ext uri="{FF2B5EF4-FFF2-40B4-BE49-F238E27FC236}">
              <a16:creationId xmlns:a16="http://schemas.microsoft.com/office/drawing/2014/main" id="{866B331B-623B-4888-92DA-B08C2F8CF62B}"/>
            </a:ext>
          </a:extLst>
        </xdr:cNvPr>
        <xdr:cNvSpPr txBox="1"/>
      </xdr:nvSpPr>
      <xdr:spPr>
        <a:xfrm>
          <a:off x="11354444" y="985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113773</xdr:rowOff>
    </xdr:from>
    <xdr:ext cx="405111" cy="259045"/>
    <xdr:sp macro="" textlink="">
      <xdr:nvSpPr>
        <xdr:cNvPr id="524" name="n_1mainValue【学校施設】&#10;有形固定資産減価償却率">
          <a:extLst>
            <a:ext uri="{FF2B5EF4-FFF2-40B4-BE49-F238E27FC236}">
              <a16:creationId xmlns:a16="http://schemas.microsoft.com/office/drawing/2014/main" id="{246D9A7D-260C-447A-88ED-47D509BE23A4}"/>
            </a:ext>
          </a:extLst>
        </xdr:cNvPr>
        <xdr:cNvSpPr txBox="1"/>
      </xdr:nvSpPr>
      <xdr:spPr>
        <a:xfrm>
          <a:off x="13742044" y="1019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51724</xdr:rowOff>
    </xdr:from>
    <xdr:ext cx="405111" cy="259045"/>
    <xdr:sp macro="" textlink="">
      <xdr:nvSpPr>
        <xdr:cNvPr id="525" name="n_3mainValue【学校施設】&#10;有形固定資産減価償却率">
          <a:extLst>
            <a:ext uri="{FF2B5EF4-FFF2-40B4-BE49-F238E27FC236}">
              <a16:creationId xmlns:a16="http://schemas.microsoft.com/office/drawing/2014/main" id="{7B3AB629-24FA-4428-B355-740ACAF782F5}"/>
            </a:ext>
          </a:extLst>
        </xdr:cNvPr>
        <xdr:cNvSpPr txBox="1"/>
      </xdr:nvSpPr>
      <xdr:spPr>
        <a:xfrm>
          <a:off x="12167244" y="10294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33762</xdr:rowOff>
    </xdr:from>
    <xdr:ext cx="405111" cy="259045"/>
    <xdr:sp macro="" textlink="">
      <xdr:nvSpPr>
        <xdr:cNvPr id="526" name="n_4mainValue【学校施設】&#10;有形固定資産減価償却率">
          <a:extLst>
            <a:ext uri="{FF2B5EF4-FFF2-40B4-BE49-F238E27FC236}">
              <a16:creationId xmlns:a16="http://schemas.microsoft.com/office/drawing/2014/main" id="{3BA968AF-BE49-45DF-A720-0F6ECA0C0D2D}"/>
            </a:ext>
          </a:extLst>
        </xdr:cNvPr>
        <xdr:cNvSpPr txBox="1"/>
      </xdr:nvSpPr>
      <xdr:spPr>
        <a:xfrm>
          <a:off x="11354444" y="10276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7" name="正方形/長方形 526">
          <a:extLst>
            <a:ext uri="{FF2B5EF4-FFF2-40B4-BE49-F238E27FC236}">
              <a16:creationId xmlns:a16="http://schemas.microsoft.com/office/drawing/2014/main" id="{BA714496-45FF-43FD-8767-7BF1E55A30CD}"/>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8" name="正方形/長方形 527">
          <a:extLst>
            <a:ext uri="{FF2B5EF4-FFF2-40B4-BE49-F238E27FC236}">
              <a16:creationId xmlns:a16="http://schemas.microsoft.com/office/drawing/2014/main" id="{19658D17-21BB-4693-B020-28F927B7313F}"/>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9" name="正方形/長方形 528">
          <a:extLst>
            <a:ext uri="{FF2B5EF4-FFF2-40B4-BE49-F238E27FC236}">
              <a16:creationId xmlns:a16="http://schemas.microsoft.com/office/drawing/2014/main" id="{3E594A35-8F8A-423A-9257-8040DBEFA4A1}"/>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0" name="正方形/長方形 529">
          <a:extLst>
            <a:ext uri="{FF2B5EF4-FFF2-40B4-BE49-F238E27FC236}">
              <a16:creationId xmlns:a16="http://schemas.microsoft.com/office/drawing/2014/main" id="{82AF5C7B-AF28-497F-A4DF-1132CC289C9F}"/>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1" name="正方形/長方形 530">
          <a:extLst>
            <a:ext uri="{FF2B5EF4-FFF2-40B4-BE49-F238E27FC236}">
              <a16:creationId xmlns:a16="http://schemas.microsoft.com/office/drawing/2014/main" id="{E3317376-42E1-4079-926C-7CD16F5CBA66}"/>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2" name="正方形/長方形 531">
          <a:extLst>
            <a:ext uri="{FF2B5EF4-FFF2-40B4-BE49-F238E27FC236}">
              <a16:creationId xmlns:a16="http://schemas.microsoft.com/office/drawing/2014/main" id="{72C4C7E1-E7A1-4122-929F-084E60C89190}"/>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33" name="正方形/長方形 532">
          <a:extLst>
            <a:ext uri="{FF2B5EF4-FFF2-40B4-BE49-F238E27FC236}">
              <a16:creationId xmlns:a16="http://schemas.microsoft.com/office/drawing/2014/main" id="{960C4EF3-2F10-4B04-9F3A-D574A266EF5C}"/>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4" name="正方形/長方形 533">
          <a:extLst>
            <a:ext uri="{FF2B5EF4-FFF2-40B4-BE49-F238E27FC236}">
              <a16:creationId xmlns:a16="http://schemas.microsoft.com/office/drawing/2014/main" id="{17AB5B38-5D71-46CE-A23E-619D5F7F490D}"/>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5" name="テキスト ボックス 534">
          <a:extLst>
            <a:ext uri="{FF2B5EF4-FFF2-40B4-BE49-F238E27FC236}">
              <a16:creationId xmlns:a16="http://schemas.microsoft.com/office/drawing/2014/main" id="{8D7ECD3D-661D-4D6E-88F7-B96EF1E8A64B}"/>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6" name="直線コネクタ 535">
          <a:extLst>
            <a:ext uri="{FF2B5EF4-FFF2-40B4-BE49-F238E27FC236}">
              <a16:creationId xmlns:a16="http://schemas.microsoft.com/office/drawing/2014/main" id="{13C87FCB-6258-43D2-9ABD-B54353972A30}"/>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37" name="直線コネクタ 536">
          <a:extLst>
            <a:ext uri="{FF2B5EF4-FFF2-40B4-BE49-F238E27FC236}">
              <a16:creationId xmlns:a16="http://schemas.microsoft.com/office/drawing/2014/main" id="{47F427AF-3FAA-4EDC-B681-69FAC4F52984}"/>
            </a:ext>
          </a:extLst>
        </xdr:cNvPr>
        <xdr:cNvCxnSpPr/>
      </xdr:nvCxnSpPr>
      <xdr:spPr>
        <a:xfrm>
          <a:off x="16459200" y="10464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38" name="テキスト ボックス 537">
          <a:extLst>
            <a:ext uri="{FF2B5EF4-FFF2-40B4-BE49-F238E27FC236}">
              <a16:creationId xmlns:a16="http://schemas.microsoft.com/office/drawing/2014/main" id="{1D58C10D-88FE-4567-A80B-6A1611F43969}"/>
            </a:ext>
          </a:extLst>
        </xdr:cNvPr>
        <xdr:cNvSpPr txBox="1"/>
      </xdr:nvSpPr>
      <xdr:spPr>
        <a:xfrm>
          <a:off x="1604917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9" name="直線コネクタ 538">
          <a:extLst>
            <a:ext uri="{FF2B5EF4-FFF2-40B4-BE49-F238E27FC236}">
              <a16:creationId xmlns:a16="http://schemas.microsoft.com/office/drawing/2014/main" id="{149CA340-C082-46E5-99B7-002D60583240}"/>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40" name="テキスト ボックス 539">
          <a:extLst>
            <a:ext uri="{FF2B5EF4-FFF2-40B4-BE49-F238E27FC236}">
              <a16:creationId xmlns:a16="http://schemas.microsoft.com/office/drawing/2014/main" id="{4A782D6E-BA58-4525-A9A4-F98B05430DD6}"/>
            </a:ext>
          </a:extLst>
        </xdr:cNvPr>
        <xdr:cNvSpPr txBox="1"/>
      </xdr:nvSpPr>
      <xdr:spPr>
        <a:xfrm>
          <a:off x="15985051" y="9776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41" name="直線コネクタ 540">
          <a:extLst>
            <a:ext uri="{FF2B5EF4-FFF2-40B4-BE49-F238E27FC236}">
              <a16:creationId xmlns:a16="http://schemas.microsoft.com/office/drawing/2014/main" id="{72D79B10-E498-4D5E-9919-BF404DABB137}"/>
            </a:ext>
          </a:extLst>
        </xdr:cNvPr>
        <xdr:cNvCxnSpPr/>
      </xdr:nvCxnSpPr>
      <xdr:spPr>
        <a:xfrm>
          <a:off x="16459200" y="9366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42" name="テキスト ボックス 541">
          <a:extLst>
            <a:ext uri="{FF2B5EF4-FFF2-40B4-BE49-F238E27FC236}">
              <a16:creationId xmlns:a16="http://schemas.microsoft.com/office/drawing/2014/main" id="{21E61FC4-D0F4-4968-A32E-4172EAE0A8E1}"/>
            </a:ext>
          </a:extLst>
        </xdr:cNvPr>
        <xdr:cNvSpPr txBox="1"/>
      </xdr:nvSpPr>
      <xdr:spPr>
        <a:xfrm>
          <a:off x="15985051" y="9230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3" name="直線コネクタ 542">
          <a:extLst>
            <a:ext uri="{FF2B5EF4-FFF2-40B4-BE49-F238E27FC236}">
              <a16:creationId xmlns:a16="http://schemas.microsoft.com/office/drawing/2014/main" id="{7CB7AA7C-9FDD-4F0A-BDD4-4ED643DEBB7E}"/>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44" name="テキスト ボックス 543">
          <a:extLst>
            <a:ext uri="{FF2B5EF4-FFF2-40B4-BE49-F238E27FC236}">
              <a16:creationId xmlns:a16="http://schemas.microsoft.com/office/drawing/2014/main" id="{C672D8FF-43B9-4147-86F1-452B6E3895DC}"/>
            </a:ext>
          </a:extLst>
        </xdr:cNvPr>
        <xdr:cNvSpPr txBox="1"/>
      </xdr:nvSpPr>
      <xdr:spPr>
        <a:xfrm>
          <a:off x="159850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5" name="【学校施設】&#10;一人当たり面積グラフ枠">
          <a:extLst>
            <a:ext uri="{FF2B5EF4-FFF2-40B4-BE49-F238E27FC236}">
              <a16:creationId xmlns:a16="http://schemas.microsoft.com/office/drawing/2014/main" id="{3D08E5A0-11EF-4EFF-A61C-2690760FD4E7}"/>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46" name="直線コネクタ 545">
          <a:extLst>
            <a:ext uri="{FF2B5EF4-FFF2-40B4-BE49-F238E27FC236}">
              <a16:creationId xmlns:a16="http://schemas.microsoft.com/office/drawing/2014/main" id="{A7AC87EE-7B6B-4F7A-8676-04A9B9772AA3}"/>
            </a:ext>
          </a:extLst>
        </xdr:cNvPr>
        <xdr:cNvCxnSpPr/>
      </xdr:nvCxnSpPr>
      <xdr:spPr>
        <a:xfrm flipV="1">
          <a:off x="19951064" y="9232411"/>
          <a:ext cx="0" cy="1161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47" name="【学校施設】&#10;一人当たり面積最小値テキスト">
          <a:extLst>
            <a:ext uri="{FF2B5EF4-FFF2-40B4-BE49-F238E27FC236}">
              <a16:creationId xmlns:a16="http://schemas.microsoft.com/office/drawing/2014/main" id="{725B0CF9-4BD2-4FCD-94F1-99CB6DE07744}"/>
            </a:ext>
          </a:extLst>
        </xdr:cNvPr>
        <xdr:cNvSpPr txBox="1"/>
      </xdr:nvSpPr>
      <xdr:spPr>
        <a:xfrm>
          <a:off x="19989800" y="10397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48" name="直線コネクタ 547">
          <a:extLst>
            <a:ext uri="{FF2B5EF4-FFF2-40B4-BE49-F238E27FC236}">
              <a16:creationId xmlns:a16="http://schemas.microsoft.com/office/drawing/2014/main" id="{B01F5AE2-23BD-4778-8F92-F86239707E9B}"/>
            </a:ext>
          </a:extLst>
        </xdr:cNvPr>
        <xdr:cNvCxnSpPr/>
      </xdr:nvCxnSpPr>
      <xdr:spPr>
        <a:xfrm>
          <a:off x="19881850" y="103941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49" name="【学校施設】&#10;一人当たり面積最大値テキスト">
          <a:extLst>
            <a:ext uri="{FF2B5EF4-FFF2-40B4-BE49-F238E27FC236}">
              <a16:creationId xmlns:a16="http://schemas.microsoft.com/office/drawing/2014/main" id="{9167EA54-B0C8-4133-B31F-69D53B1467DB}"/>
            </a:ext>
          </a:extLst>
        </xdr:cNvPr>
        <xdr:cNvSpPr txBox="1"/>
      </xdr:nvSpPr>
      <xdr:spPr>
        <a:xfrm>
          <a:off x="19989800" y="901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50" name="直線コネクタ 549">
          <a:extLst>
            <a:ext uri="{FF2B5EF4-FFF2-40B4-BE49-F238E27FC236}">
              <a16:creationId xmlns:a16="http://schemas.microsoft.com/office/drawing/2014/main" id="{59AC70CB-8098-4149-A5C1-0E412A372762}"/>
            </a:ext>
          </a:extLst>
        </xdr:cNvPr>
        <xdr:cNvCxnSpPr/>
      </xdr:nvCxnSpPr>
      <xdr:spPr>
        <a:xfrm>
          <a:off x="19881850" y="92324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551" name="【学校施設】&#10;一人当たり面積平均値テキスト">
          <a:extLst>
            <a:ext uri="{FF2B5EF4-FFF2-40B4-BE49-F238E27FC236}">
              <a16:creationId xmlns:a16="http://schemas.microsoft.com/office/drawing/2014/main" id="{0550A7E4-C209-4D58-9F89-E54CE0E2C40C}"/>
            </a:ext>
          </a:extLst>
        </xdr:cNvPr>
        <xdr:cNvSpPr txBox="1"/>
      </xdr:nvSpPr>
      <xdr:spPr>
        <a:xfrm>
          <a:off x="19989800" y="1013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52" name="フローチャート: 判断 551">
          <a:extLst>
            <a:ext uri="{FF2B5EF4-FFF2-40B4-BE49-F238E27FC236}">
              <a16:creationId xmlns:a16="http://schemas.microsoft.com/office/drawing/2014/main" id="{AE746065-A160-40AA-91B3-6CC5D0CD678D}"/>
            </a:ext>
          </a:extLst>
        </xdr:cNvPr>
        <xdr:cNvSpPr/>
      </xdr:nvSpPr>
      <xdr:spPr>
        <a:xfrm>
          <a:off x="19900900" y="101538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53" name="フローチャート: 判断 552">
          <a:extLst>
            <a:ext uri="{FF2B5EF4-FFF2-40B4-BE49-F238E27FC236}">
              <a16:creationId xmlns:a16="http://schemas.microsoft.com/office/drawing/2014/main" id="{737A7873-A762-4945-8D99-96D6E29B7889}"/>
            </a:ext>
          </a:extLst>
        </xdr:cNvPr>
        <xdr:cNvSpPr/>
      </xdr:nvSpPr>
      <xdr:spPr>
        <a:xfrm>
          <a:off x="19157950" y="101575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54" name="フローチャート: 判断 553">
          <a:extLst>
            <a:ext uri="{FF2B5EF4-FFF2-40B4-BE49-F238E27FC236}">
              <a16:creationId xmlns:a16="http://schemas.microsoft.com/office/drawing/2014/main" id="{C6AACF13-A677-4394-8065-DF3DC19B7579}"/>
            </a:ext>
          </a:extLst>
        </xdr:cNvPr>
        <xdr:cNvSpPr/>
      </xdr:nvSpPr>
      <xdr:spPr>
        <a:xfrm>
          <a:off x="18345150" y="101918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55" name="フローチャート: 判断 554">
          <a:extLst>
            <a:ext uri="{FF2B5EF4-FFF2-40B4-BE49-F238E27FC236}">
              <a16:creationId xmlns:a16="http://schemas.microsoft.com/office/drawing/2014/main" id="{18099D24-B937-440B-B7EC-70880D30E0F2}"/>
            </a:ext>
          </a:extLst>
        </xdr:cNvPr>
        <xdr:cNvSpPr/>
      </xdr:nvSpPr>
      <xdr:spPr>
        <a:xfrm>
          <a:off x="17551400" y="101995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145396</xdr:rowOff>
    </xdr:from>
    <xdr:to>
      <xdr:col>98</xdr:col>
      <xdr:colOff>38100</xdr:colOff>
      <xdr:row>62</xdr:row>
      <xdr:rowOff>75546</xdr:rowOff>
    </xdr:to>
    <xdr:sp macro="" textlink="">
      <xdr:nvSpPr>
        <xdr:cNvPr id="556" name="フローチャート: 判断 555">
          <a:extLst>
            <a:ext uri="{FF2B5EF4-FFF2-40B4-BE49-F238E27FC236}">
              <a16:creationId xmlns:a16="http://schemas.microsoft.com/office/drawing/2014/main" id="{431FA1C4-C748-4925-A565-1A330200B4FC}"/>
            </a:ext>
          </a:extLst>
        </xdr:cNvPr>
        <xdr:cNvSpPr/>
      </xdr:nvSpPr>
      <xdr:spPr>
        <a:xfrm>
          <a:off x="16757650" y="102228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C54121C3-1EAC-4BDE-A46B-E1A2D0CC8A88}"/>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8" name="テキスト ボックス 557">
          <a:extLst>
            <a:ext uri="{FF2B5EF4-FFF2-40B4-BE49-F238E27FC236}">
              <a16:creationId xmlns:a16="http://schemas.microsoft.com/office/drawing/2014/main" id="{88A1A417-3B10-4C70-BAAF-5F44A519384F}"/>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9" name="テキスト ボックス 558">
          <a:extLst>
            <a:ext uri="{FF2B5EF4-FFF2-40B4-BE49-F238E27FC236}">
              <a16:creationId xmlns:a16="http://schemas.microsoft.com/office/drawing/2014/main" id="{88CA1388-7AEF-43E7-A1D1-B4FA3A3F594F}"/>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60" name="テキスト ボックス 559">
          <a:extLst>
            <a:ext uri="{FF2B5EF4-FFF2-40B4-BE49-F238E27FC236}">
              <a16:creationId xmlns:a16="http://schemas.microsoft.com/office/drawing/2014/main" id="{12753B88-EE37-4A6D-B701-30157DEDDDBE}"/>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1" name="テキスト ボックス 560">
          <a:extLst>
            <a:ext uri="{FF2B5EF4-FFF2-40B4-BE49-F238E27FC236}">
              <a16:creationId xmlns:a16="http://schemas.microsoft.com/office/drawing/2014/main" id="{7F7BBB5A-BADC-47D1-A0FC-F832E2328D9D}"/>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6407</xdr:rowOff>
    </xdr:from>
    <xdr:to>
      <xdr:col>116</xdr:col>
      <xdr:colOff>114300</xdr:colOff>
      <xdr:row>56</xdr:row>
      <xdr:rowOff>108007</xdr:rowOff>
    </xdr:to>
    <xdr:sp macro="" textlink="">
      <xdr:nvSpPr>
        <xdr:cNvPr id="562" name="楕円 561">
          <a:extLst>
            <a:ext uri="{FF2B5EF4-FFF2-40B4-BE49-F238E27FC236}">
              <a16:creationId xmlns:a16="http://schemas.microsoft.com/office/drawing/2014/main" id="{1100F094-BA10-46D8-8C40-2E30740316BD}"/>
            </a:ext>
          </a:extLst>
        </xdr:cNvPr>
        <xdr:cNvSpPr/>
      </xdr:nvSpPr>
      <xdr:spPr>
        <a:xfrm>
          <a:off x="19900900" y="925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92784</xdr:rowOff>
    </xdr:from>
    <xdr:ext cx="534377" cy="259045"/>
    <xdr:sp macro="" textlink="">
      <xdr:nvSpPr>
        <xdr:cNvPr id="563" name="【学校施設】&#10;一人当たり面積該当値テキスト">
          <a:extLst>
            <a:ext uri="{FF2B5EF4-FFF2-40B4-BE49-F238E27FC236}">
              <a16:creationId xmlns:a16="http://schemas.microsoft.com/office/drawing/2014/main" id="{8332A34D-DE82-4BA2-BC7E-6E773CF429CE}"/>
            </a:ext>
          </a:extLst>
        </xdr:cNvPr>
        <xdr:cNvSpPr txBox="1"/>
      </xdr:nvSpPr>
      <xdr:spPr>
        <a:xfrm>
          <a:off x="19989800" y="917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9379</xdr:rowOff>
    </xdr:from>
    <xdr:to>
      <xdr:col>112</xdr:col>
      <xdr:colOff>38100</xdr:colOff>
      <xdr:row>56</xdr:row>
      <xdr:rowOff>110979</xdr:rowOff>
    </xdr:to>
    <xdr:sp macro="" textlink="">
      <xdr:nvSpPr>
        <xdr:cNvPr id="564" name="楕円 563">
          <a:extLst>
            <a:ext uri="{FF2B5EF4-FFF2-40B4-BE49-F238E27FC236}">
              <a16:creationId xmlns:a16="http://schemas.microsoft.com/office/drawing/2014/main" id="{8A8AF172-CE08-48C9-BD99-005CDFA0DD61}"/>
            </a:ext>
          </a:extLst>
        </xdr:cNvPr>
        <xdr:cNvSpPr/>
      </xdr:nvSpPr>
      <xdr:spPr>
        <a:xfrm>
          <a:off x="19157950" y="92613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57207</xdr:rowOff>
    </xdr:from>
    <xdr:to>
      <xdr:col>116</xdr:col>
      <xdr:colOff>63500</xdr:colOff>
      <xdr:row>56</xdr:row>
      <xdr:rowOff>60179</xdr:rowOff>
    </xdr:to>
    <xdr:cxnSp macro="">
      <xdr:nvCxnSpPr>
        <xdr:cNvPr id="565" name="直線コネクタ 564">
          <a:extLst>
            <a:ext uri="{FF2B5EF4-FFF2-40B4-BE49-F238E27FC236}">
              <a16:creationId xmlns:a16="http://schemas.microsoft.com/office/drawing/2014/main" id="{919EBBF1-B9B0-461A-8420-819B11903CF4}"/>
            </a:ext>
          </a:extLst>
        </xdr:cNvPr>
        <xdr:cNvCxnSpPr/>
      </xdr:nvCxnSpPr>
      <xdr:spPr>
        <a:xfrm flipV="1">
          <a:off x="19202400" y="9309157"/>
          <a:ext cx="7493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18294</xdr:rowOff>
    </xdr:from>
    <xdr:to>
      <xdr:col>102</xdr:col>
      <xdr:colOff>165100</xdr:colOff>
      <xdr:row>62</xdr:row>
      <xdr:rowOff>119894</xdr:rowOff>
    </xdr:to>
    <xdr:sp macro="" textlink="">
      <xdr:nvSpPr>
        <xdr:cNvPr id="566" name="楕円 565">
          <a:extLst>
            <a:ext uri="{FF2B5EF4-FFF2-40B4-BE49-F238E27FC236}">
              <a16:creationId xmlns:a16="http://schemas.microsoft.com/office/drawing/2014/main" id="{4ABFC2FF-77D4-48F4-B7B4-DE1F889F614F}"/>
            </a:ext>
          </a:extLst>
        </xdr:cNvPr>
        <xdr:cNvSpPr/>
      </xdr:nvSpPr>
      <xdr:spPr>
        <a:xfrm>
          <a:off x="17551400" y="1026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23495</xdr:rowOff>
    </xdr:from>
    <xdr:to>
      <xdr:col>98</xdr:col>
      <xdr:colOff>38100</xdr:colOff>
      <xdr:row>62</xdr:row>
      <xdr:rowOff>125095</xdr:rowOff>
    </xdr:to>
    <xdr:sp macro="" textlink="">
      <xdr:nvSpPr>
        <xdr:cNvPr id="567" name="楕円 566">
          <a:extLst>
            <a:ext uri="{FF2B5EF4-FFF2-40B4-BE49-F238E27FC236}">
              <a16:creationId xmlns:a16="http://schemas.microsoft.com/office/drawing/2014/main" id="{3E7A6BF9-0E7C-42D7-BD7B-326E4C38564D}"/>
            </a:ext>
          </a:extLst>
        </xdr:cNvPr>
        <xdr:cNvSpPr/>
      </xdr:nvSpPr>
      <xdr:spPr>
        <a:xfrm>
          <a:off x="16757650" y="102660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69094</xdr:rowOff>
    </xdr:from>
    <xdr:to>
      <xdr:col>102</xdr:col>
      <xdr:colOff>114300</xdr:colOff>
      <xdr:row>62</xdr:row>
      <xdr:rowOff>74295</xdr:rowOff>
    </xdr:to>
    <xdr:cxnSp macro="">
      <xdr:nvCxnSpPr>
        <xdr:cNvPr id="568" name="直線コネクタ 567">
          <a:extLst>
            <a:ext uri="{FF2B5EF4-FFF2-40B4-BE49-F238E27FC236}">
              <a16:creationId xmlns:a16="http://schemas.microsoft.com/office/drawing/2014/main" id="{5CD9CAA9-68A3-445B-81B1-B388514FCBB7}"/>
            </a:ext>
          </a:extLst>
        </xdr:cNvPr>
        <xdr:cNvCxnSpPr/>
      </xdr:nvCxnSpPr>
      <xdr:spPr>
        <a:xfrm flipV="1">
          <a:off x="16802100" y="10311644"/>
          <a:ext cx="800100" cy="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569" name="n_1aveValue【学校施設】&#10;一人当たり面積">
          <a:extLst>
            <a:ext uri="{FF2B5EF4-FFF2-40B4-BE49-F238E27FC236}">
              <a16:creationId xmlns:a16="http://schemas.microsoft.com/office/drawing/2014/main" id="{A72643FF-1B1B-4D79-9AAD-A90BAC2E69BF}"/>
            </a:ext>
          </a:extLst>
        </xdr:cNvPr>
        <xdr:cNvSpPr txBox="1"/>
      </xdr:nvSpPr>
      <xdr:spPr>
        <a:xfrm>
          <a:off x="18980227" y="10243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570" name="n_2aveValue【学校施設】&#10;一人当たり面積">
          <a:extLst>
            <a:ext uri="{FF2B5EF4-FFF2-40B4-BE49-F238E27FC236}">
              <a16:creationId xmlns:a16="http://schemas.microsoft.com/office/drawing/2014/main" id="{D032FA86-58E3-4F6A-8417-CE2381F03302}"/>
            </a:ext>
          </a:extLst>
        </xdr:cNvPr>
        <xdr:cNvSpPr txBox="1"/>
      </xdr:nvSpPr>
      <xdr:spPr>
        <a:xfrm>
          <a:off x="18180127" y="99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571" name="n_3aveValue【学校施設】&#10;一人当たり面積">
          <a:extLst>
            <a:ext uri="{FF2B5EF4-FFF2-40B4-BE49-F238E27FC236}">
              <a16:creationId xmlns:a16="http://schemas.microsoft.com/office/drawing/2014/main" id="{AB00FCBF-02F9-4D6A-895C-9666B3649D32}"/>
            </a:ext>
          </a:extLst>
        </xdr:cNvPr>
        <xdr:cNvSpPr txBox="1"/>
      </xdr:nvSpPr>
      <xdr:spPr>
        <a:xfrm>
          <a:off x="17386377" y="998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92073</xdr:rowOff>
    </xdr:from>
    <xdr:ext cx="469744" cy="259045"/>
    <xdr:sp macro="" textlink="">
      <xdr:nvSpPr>
        <xdr:cNvPr id="572" name="n_4aveValue【学校施設】&#10;一人当たり面積">
          <a:extLst>
            <a:ext uri="{FF2B5EF4-FFF2-40B4-BE49-F238E27FC236}">
              <a16:creationId xmlns:a16="http://schemas.microsoft.com/office/drawing/2014/main" id="{533FF530-4CDA-401B-884C-1F4FD1FA7127}"/>
            </a:ext>
          </a:extLst>
        </xdr:cNvPr>
        <xdr:cNvSpPr txBox="1"/>
      </xdr:nvSpPr>
      <xdr:spPr>
        <a:xfrm>
          <a:off x="16592627" y="1000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54</xdr:row>
      <xdr:rowOff>127506</xdr:rowOff>
    </xdr:from>
    <xdr:ext cx="534377" cy="259045"/>
    <xdr:sp macro="" textlink="">
      <xdr:nvSpPr>
        <xdr:cNvPr id="573" name="n_1mainValue【学校施設】&#10;一人当たり面積">
          <a:extLst>
            <a:ext uri="{FF2B5EF4-FFF2-40B4-BE49-F238E27FC236}">
              <a16:creationId xmlns:a16="http://schemas.microsoft.com/office/drawing/2014/main" id="{F90785E9-4013-4A1C-8639-9F228FD21B59}"/>
            </a:ext>
          </a:extLst>
        </xdr:cNvPr>
        <xdr:cNvSpPr txBox="1"/>
      </xdr:nvSpPr>
      <xdr:spPr>
        <a:xfrm>
          <a:off x="18947911" y="9049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111021</xdr:rowOff>
    </xdr:from>
    <xdr:ext cx="469744" cy="259045"/>
    <xdr:sp macro="" textlink="">
      <xdr:nvSpPr>
        <xdr:cNvPr id="574" name="n_3mainValue【学校施設】&#10;一人当たり面積">
          <a:extLst>
            <a:ext uri="{FF2B5EF4-FFF2-40B4-BE49-F238E27FC236}">
              <a16:creationId xmlns:a16="http://schemas.microsoft.com/office/drawing/2014/main" id="{D20FBBA8-3D2A-4F38-B55A-4EF4778F6178}"/>
            </a:ext>
          </a:extLst>
        </xdr:cNvPr>
        <xdr:cNvSpPr txBox="1"/>
      </xdr:nvSpPr>
      <xdr:spPr>
        <a:xfrm>
          <a:off x="17386377" y="1035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116222</xdr:rowOff>
    </xdr:from>
    <xdr:ext cx="469744" cy="259045"/>
    <xdr:sp macro="" textlink="">
      <xdr:nvSpPr>
        <xdr:cNvPr id="575" name="n_4mainValue【学校施設】&#10;一人当たり面積">
          <a:extLst>
            <a:ext uri="{FF2B5EF4-FFF2-40B4-BE49-F238E27FC236}">
              <a16:creationId xmlns:a16="http://schemas.microsoft.com/office/drawing/2014/main" id="{486D60B2-DC62-4944-B15A-E1D2F87EFAFF}"/>
            </a:ext>
          </a:extLst>
        </xdr:cNvPr>
        <xdr:cNvSpPr txBox="1"/>
      </xdr:nvSpPr>
      <xdr:spPr>
        <a:xfrm>
          <a:off x="16592627" y="10358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6" name="正方形/長方形 575">
          <a:extLst>
            <a:ext uri="{FF2B5EF4-FFF2-40B4-BE49-F238E27FC236}">
              <a16:creationId xmlns:a16="http://schemas.microsoft.com/office/drawing/2014/main" id="{2AF4A1C8-E833-4CC9-A2B6-01F2C44BBFC3}"/>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7" name="正方形/長方形 576">
          <a:extLst>
            <a:ext uri="{FF2B5EF4-FFF2-40B4-BE49-F238E27FC236}">
              <a16:creationId xmlns:a16="http://schemas.microsoft.com/office/drawing/2014/main" id="{C3B59AE1-EDB7-4F77-B183-6008D0A56A90}"/>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8" name="正方形/長方形 577">
          <a:extLst>
            <a:ext uri="{FF2B5EF4-FFF2-40B4-BE49-F238E27FC236}">
              <a16:creationId xmlns:a16="http://schemas.microsoft.com/office/drawing/2014/main" id="{1EFAD8D1-82E1-4FA7-A216-069BF77AF559}"/>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9" name="正方形/長方形 578">
          <a:extLst>
            <a:ext uri="{FF2B5EF4-FFF2-40B4-BE49-F238E27FC236}">
              <a16:creationId xmlns:a16="http://schemas.microsoft.com/office/drawing/2014/main" id="{219B296D-2503-4C17-BF58-FC1F7B77EF33}"/>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0" name="正方形/長方形 579">
          <a:extLst>
            <a:ext uri="{FF2B5EF4-FFF2-40B4-BE49-F238E27FC236}">
              <a16:creationId xmlns:a16="http://schemas.microsoft.com/office/drawing/2014/main" id="{5D0FF26E-2462-4079-8F19-9D83C08562EC}"/>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1" name="正方形/長方形 580">
          <a:extLst>
            <a:ext uri="{FF2B5EF4-FFF2-40B4-BE49-F238E27FC236}">
              <a16:creationId xmlns:a16="http://schemas.microsoft.com/office/drawing/2014/main" id="{B6BB01DB-3BB7-4BBB-81C9-9F8E975FB995}"/>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2" name="正方形/長方形 581">
          <a:extLst>
            <a:ext uri="{FF2B5EF4-FFF2-40B4-BE49-F238E27FC236}">
              <a16:creationId xmlns:a16="http://schemas.microsoft.com/office/drawing/2014/main" id="{226A3280-4C36-4DCD-BB3A-9D029949AD21}"/>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3" name="正方形/長方形 582">
          <a:extLst>
            <a:ext uri="{FF2B5EF4-FFF2-40B4-BE49-F238E27FC236}">
              <a16:creationId xmlns:a16="http://schemas.microsoft.com/office/drawing/2014/main" id="{EF58E3DF-B475-4F25-B292-F056B29B4323}"/>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4" name="テキスト ボックス 583">
          <a:extLst>
            <a:ext uri="{FF2B5EF4-FFF2-40B4-BE49-F238E27FC236}">
              <a16:creationId xmlns:a16="http://schemas.microsoft.com/office/drawing/2014/main" id="{924CC673-D186-471C-87E7-B5A21E64FC05}"/>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5" name="直線コネクタ 584">
          <a:extLst>
            <a:ext uri="{FF2B5EF4-FFF2-40B4-BE49-F238E27FC236}">
              <a16:creationId xmlns:a16="http://schemas.microsoft.com/office/drawing/2014/main" id="{FE2B9EA7-AD84-438E-9FF4-6ECD6D0D789B}"/>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86" name="テキスト ボックス 585">
          <a:extLst>
            <a:ext uri="{FF2B5EF4-FFF2-40B4-BE49-F238E27FC236}">
              <a16:creationId xmlns:a16="http://schemas.microsoft.com/office/drawing/2014/main" id="{20B0DB97-1975-433F-967A-841251EC621F}"/>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87" name="直線コネクタ 586">
          <a:extLst>
            <a:ext uri="{FF2B5EF4-FFF2-40B4-BE49-F238E27FC236}">
              <a16:creationId xmlns:a16="http://schemas.microsoft.com/office/drawing/2014/main" id="{A9029B95-567A-40ED-8DFD-42CD94170151}"/>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88" name="テキスト ボックス 587">
          <a:extLst>
            <a:ext uri="{FF2B5EF4-FFF2-40B4-BE49-F238E27FC236}">
              <a16:creationId xmlns:a16="http://schemas.microsoft.com/office/drawing/2014/main" id="{5695A8A6-BB36-49BC-A240-5FAA32A65165}"/>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89" name="直線コネクタ 588">
          <a:extLst>
            <a:ext uri="{FF2B5EF4-FFF2-40B4-BE49-F238E27FC236}">
              <a16:creationId xmlns:a16="http://schemas.microsoft.com/office/drawing/2014/main" id="{D7EB2217-9706-4DF5-B64C-0BA9C2A2D097}"/>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90" name="テキスト ボックス 589">
          <a:extLst>
            <a:ext uri="{FF2B5EF4-FFF2-40B4-BE49-F238E27FC236}">
              <a16:creationId xmlns:a16="http://schemas.microsoft.com/office/drawing/2014/main" id="{7E1CDB52-A62D-4EE6-9578-A8273A21C406}"/>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91" name="直線コネクタ 590">
          <a:extLst>
            <a:ext uri="{FF2B5EF4-FFF2-40B4-BE49-F238E27FC236}">
              <a16:creationId xmlns:a16="http://schemas.microsoft.com/office/drawing/2014/main" id="{D17EF5BB-C02B-4E89-B66E-A3A54C70CE95}"/>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92" name="テキスト ボックス 591">
          <a:extLst>
            <a:ext uri="{FF2B5EF4-FFF2-40B4-BE49-F238E27FC236}">
              <a16:creationId xmlns:a16="http://schemas.microsoft.com/office/drawing/2014/main" id="{6F59D5F2-B1E4-4D0F-AE18-24DA1D8B7B24}"/>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93" name="直線コネクタ 592">
          <a:extLst>
            <a:ext uri="{FF2B5EF4-FFF2-40B4-BE49-F238E27FC236}">
              <a16:creationId xmlns:a16="http://schemas.microsoft.com/office/drawing/2014/main" id="{06EAFA9C-EA0C-4E10-8A5C-9A816068B29C}"/>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94" name="テキスト ボックス 593">
          <a:extLst>
            <a:ext uri="{FF2B5EF4-FFF2-40B4-BE49-F238E27FC236}">
              <a16:creationId xmlns:a16="http://schemas.microsoft.com/office/drawing/2014/main" id="{450DE09B-AF9B-44DD-8AC8-888817F62FEB}"/>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95" name="直線コネクタ 594">
          <a:extLst>
            <a:ext uri="{FF2B5EF4-FFF2-40B4-BE49-F238E27FC236}">
              <a16:creationId xmlns:a16="http://schemas.microsoft.com/office/drawing/2014/main" id="{28722A4A-7D45-4133-B68D-647FE125AD6D}"/>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96" name="テキスト ボックス 595">
          <a:extLst>
            <a:ext uri="{FF2B5EF4-FFF2-40B4-BE49-F238E27FC236}">
              <a16:creationId xmlns:a16="http://schemas.microsoft.com/office/drawing/2014/main" id="{089DD8C5-C7CA-44C4-8441-7866373B39CD}"/>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97" name="直線コネクタ 596">
          <a:extLst>
            <a:ext uri="{FF2B5EF4-FFF2-40B4-BE49-F238E27FC236}">
              <a16:creationId xmlns:a16="http://schemas.microsoft.com/office/drawing/2014/main" id="{5B168046-4BA5-49D3-B0AB-F7AC7084D84C}"/>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98" name="テキスト ボックス 597">
          <a:extLst>
            <a:ext uri="{FF2B5EF4-FFF2-40B4-BE49-F238E27FC236}">
              <a16:creationId xmlns:a16="http://schemas.microsoft.com/office/drawing/2014/main" id="{422647B6-A367-4E76-827D-97081BA6E88C}"/>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9" name="直線コネクタ 598">
          <a:extLst>
            <a:ext uri="{FF2B5EF4-FFF2-40B4-BE49-F238E27FC236}">
              <a16:creationId xmlns:a16="http://schemas.microsoft.com/office/drawing/2014/main" id="{5B4E6B77-3B39-40A6-99DE-5B9F1BF64B31}"/>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0" name="【児童館】&#10;有形固定資産減価償却率グラフ枠">
          <a:extLst>
            <a:ext uri="{FF2B5EF4-FFF2-40B4-BE49-F238E27FC236}">
              <a16:creationId xmlns:a16="http://schemas.microsoft.com/office/drawing/2014/main" id="{8372DD72-4C0C-4B91-983D-50D91BE1708C}"/>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5443</xdr:rowOff>
    </xdr:from>
    <xdr:to>
      <xdr:col>85</xdr:col>
      <xdr:colOff>126364</xdr:colOff>
      <xdr:row>86</xdr:row>
      <xdr:rowOff>168729</xdr:rowOff>
    </xdr:to>
    <xdr:cxnSp macro="">
      <xdr:nvCxnSpPr>
        <xdr:cNvPr id="601" name="直線コネクタ 600">
          <a:extLst>
            <a:ext uri="{FF2B5EF4-FFF2-40B4-BE49-F238E27FC236}">
              <a16:creationId xmlns:a16="http://schemas.microsoft.com/office/drawing/2014/main" id="{38EAF48B-57EC-401B-BAC9-60AA6F62475C}"/>
            </a:ext>
          </a:extLst>
        </xdr:cNvPr>
        <xdr:cNvCxnSpPr/>
      </xdr:nvCxnSpPr>
      <xdr:spPr>
        <a:xfrm flipV="1">
          <a:off x="14699614" y="12889593"/>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02" name="【児童館】&#10;有形固定資産減価償却率最小値テキスト">
          <a:extLst>
            <a:ext uri="{FF2B5EF4-FFF2-40B4-BE49-F238E27FC236}">
              <a16:creationId xmlns:a16="http://schemas.microsoft.com/office/drawing/2014/main" id="{9E8D8095-AD1E-41D3-849A-69F9FF4654AD}"/>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03" name="直線コネクタ 602">
          <a:extLst>
            <a:ext uri="{FF2B5EF4-FFF2-40B4-BE49-F238E27FC236}">
              <a16:creationId xmlns:a16="http://schemas.microsoft.com/office/drawing/2014/main" id="{D66C3FBC-FA18-4D9C-B558-C2F5EA56CA87}"/>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123570</xdr:rowOff>
    </xdr:from>
    <xdr:ext cx="340478" cy="259045"/>
    <xdr:sp macro="" textlink="">
      <xdr:nvSpPr>
        <xdr:cNvPr id="604" name="【児童館】&#10;有形固定資産減価償却率最大値テキスト">
          <a:extLst>
            <a:ext uri="{FF2B5EF4-FFF2-40B4-BE49-F238E27FC236}">
              <a16:creationId xmlns:a16="http://schemas.microsoft.com/office/drawing/2014/main" id="{4529BFA4-9AE6-49BB-89A6-DEC8EC2CBBD2}"/>
            </a:ext>
          </a:extLst>
        </xdr:cNvPr>
        <xdr:cNvSpPr txBox="1"/>
      </xdr:nvSpPr>
      <xdr:spPr>
        <a:xfrm>
          <a:off x="14738350" y="126775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5443</xdr:rowOff>
    </xdr:from>
    <xdr:to>
      <xdr:col>86</xdr:col>
      <xdr:colOff>25400</xdr:colOff>
      <xdr:row>78</xdr:row>
      <xdr:rowOff>5443</xdr:rowOff>
    </xdr:to>
    <xdr:cxnSp macro="">
      <xdr:nvCxnSpPr>
        <xdr:cNvPr id="605" name="直線コネクタ 604">
          <a:extLst>
            <a:ext uri="{FF2B5EF4-FFF2-40B4-BE49-F238E27FC236}">
              <a16:creationId xmlns:a16="http://schemas.microsoft.com/office/drawing/2014/main" id="{DFCDE860-B24C-49BE-A22B-9B6E56C08C81}"/>
            </a:ext>
          </a:extLst>
        </xdr:cNvPr>
        <xdr:cNvCxnSpPr/>
      </xdr:nvCxnSpPr>
      <xdr:spPr>
        <a:xfrm>
          <a:off x="14611350" y="128895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55897</xdr:rowOff>
    </xdr:from>
    <xdr:ext cx="405111" cy="259045"/>
    <xdr:sp macro="" textlink="">
      <xdr:nvSpPr>
        <xdr:cNvPr id="606" name="【児童館】&#10;有形固定資産減価償却率平均値テキスト">
          <a:extLst>
            <a:ext uri="{FF2B5EF4-FFF2-40B4-BE49-F238E27FC236}">
              <a16:creationId xmlns:a16="http://schemas.microsoft.com/office/drawing/2014/main" id="{0FA152BB-0435-47F9-8EC2-78946617D132}"/>
            </a:ext>
          </a:extLst>
        </xdr:cNvPr>
        <xdr:cNvSpPr txBox="1"/>
      </xdr:nvSpPr>
      <xdr:spPr>
        <a:xfrm>
          <a:off x="14738350" y="13435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33020</xdr:rowOff>
    </xdr:from>
    <xdr:to>
      <xdr:col>85</xdr:col>
      <xdr:colOff>177800</xdr:colOff>
      <xdr:row>82</xdr:row>
      <xdr:rowOff>134620</xdr:rowOff>
    </xdr:to>
    <xdr:sp macro="" textlink="">
      <xdr:nvSpPr>
        <xdr:cNvPr id="607" name="フローチャート: 判断 606">
          <a:extLst>
            <a:ext uri="{FF2B5EF4-FFF2-40B4-BE49-F238E27FC236}">
              <a16:creationId xmlns:a16="http://schemas.microsoft.com/office/drawing/2014/main" id="{9E024054-14DB-4738-BC54-92435792ADCC}"/>
            </a:ext>
          </a:extLst>
        </xdr:cNvPr>
        <xdr:cNvSpPr/>
      </xdr:nvSpPr>
      <xdr:spPr>
        <a:xfrm>
          <a:off x="14649450" y="135775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147320</xdr:rowOff>
    </xdr:from>
    <xdr:to>
      <xdr:col>81</xdr:col>
      <xdr:colOff>101600</xdr:colOff>
      <xdr:row>82</xdr:row>
      <xdr:rowOff>77470</xdr:rowOff>
    </xdr:to>
    <xdr:sp macro="" textlink="">
      <xdr:nvSpPr>
        <xdr:cNvPr id="608" name="フローチャート: 判断 607">
          <a:extLst>
            <a:ext uri="{FF2B5EF4-FFF2-40B4-BE49-F238E27FC236}">
              <a16:creationId xmlns:a16="http://schemas.microsoft.com/office/drawing/2014/main" id="{CD2A2D9C-6C46-436F-B072-BF891677862C}"/>
            </a:ext>
          </a:extLst>
        </xdr:cNvPr>
        <xdr:cNvSpPr/>
      </xdr:nvSpPr>
      <xdr:spPr>
        <a:xfrm>
          <a:off x="13887450" y="13526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16692</xdr:rowOff>
    </xdr:from>
    <xdr:to>
      <xdr:col>76</xdr:col>
      <xdr:colOff>165100</xdr:colOff>
      <xdr:row>82</xdr:row>
      <xdr:rowOff>118292</xdr:rowOff>
    </xdr:to>
    <xdr:sp macro="" textlink="">
      <xdr:nvSpPr>
        <xdr:cNvPr id="609" name="フローチャート: 判断 608">
          <a:extLst>
            <a:ext uri="{FF2B5EF4-FFF2-40B4-BE49-F238E27FC236}">
              <a16:creationId xmlns:a16="http://schemas.microsoft.com/office/drawing/2014/main" id="{607C51DD-B70F-484A-9611-7017A5195B36}"/>
            </a:ext>
          </a:extLst>
        </xdr:cNvPr>
        <xdr:cNvSpPr/>
      </xdr:nvSpPr>
      <xdr:spPr>
        <a:xfrm>
          <a:off x="13093700" y="13561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73842</xdr:rowOff>
    </xdr:from>
    <xdr:to>
      <xdr:col>72</xdr:col>
      <xdr:colOff>38100</xdr:colOff>
      <xdr:row>83</xdr:row>
      <xdr:rowOff>3992</xdr:rowOff>
    </xdr:to>
    <xdr:sp macro="" textlink="">
      <xdr:nvSpPr>
        <xdr:cNvPr id="610" name="フローチャート: 判断 609">
          <a:extLst>
            <a:ext uri="{FF2B5EF4-FFF2-40B4-BE49-F238E27FC236}">
              <a16:creationId xmlns:a16="http://schemas.microsoft.com/office/drawing/2014/main" id="{3A5FBFA7-3086-4F44-8556-BAAE3D9B0061}"/>
            </a:ext>
          </a:extLst>
        </xdr:cNvPr>
        <xdr:cNvSpPr/>
      </xdr:nvSpPr>
      <xdr:spPr>
        <a:xfrm>
          <a:off x="12299950" y="136183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111398</xdr:rowOff>
    </xdr:from>
    <xdr:to>
      <xdr:col>67</xdr:col>
      <xdr:colOff>101600</xdr:colOff>
      <xdr:row>82</xdr:row>
      <xdr:rowOff>41548</xdr:rowOff>
    </xdr:to>
    <xdr:sp macro="" textlink="">
      <xdr:nvSpPr>
        <xdr:cNvPr id="611" name="フローチャート: 判断 610">
          <a:extLst>
            <a:ext uri="{FF2B5EF4-FFF2-40B4-BE49-F238E27FC236}">
              <a16:creationId xmlns:a16="http://schemas.microsoft.com/office/drawing/2014/main" id="{2882AFB6-EF06-44D8-BFE4-7B64D5CDA84A}"/>
            </a:ext>
          </a:extLst>
        </xdr:cNvPr>
        <xdr:cNvSpPr/>
      </xdr:nvSpPr>
      <xdr:spPr>
        <a:xfrm>
          <a:off x="11487150" y="134908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9D33F3BF-D1D4-492B-86F5-96D2762A014A}"/>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D8AF1AFB-BA0B-4A68-B626-7E1C8DDFFAE2}"/>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CC03AF3B-D0D6-40A4-AA2C-79E84B1F2463}"/>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C6922416-2D61-4EDE-B0ED-8F0EB4AAD2F2}"/>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C948A8AB-EB10-4216-BEA7-49040127BD65}"/>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83638</xdr:rowOff>
    </xdr:from>
    <xdr:to>
      <xdr:col>85</xdr:col>
      <xdr:colOff>177800</xdr:colOff>
      <xdr:row>83</xdr:row>
      <xdr:rowOff>13788</xdr:rowOff>
    </xdr:to>
    <xdr:sp macro="" textlink="">
      <xdr:nvSpPr>
        <xdr:cNvPr id="617" name="楕円 616">
          <a:extLst>
            <a:ext uri="{FF2B5EF4-FFF2-40B4-BE49-F238E27FC236}">
              <a16:creationId xmlns:a16="http://schemas.microsoft.com/office/drawing/2014/main" id="{943D6662-743C-4775-8995-F76E646832D8}"/>
            </a:ext>
          </a:extLst>
        </xdr:cNvPr>
        <xdr:cNvSpPr/>
      </xdr:nvSpPr>
      <xdr:spPr>
        <a:xfrm>
          <a:off x="14649450" y="136281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62065</xdr:rowOff>
    </xdr:from>
    <xdr:ext cx="405111" cy="259045"/>
    <xdr:sp macro="" textlink="">
      <xdr:nvSpPr>
        <xdr:cNvPr id="618" name="【児童館】&#10;有形固定資産減価償却率該当値テキスト">
          <a:extLst>
            <a:ext uri="{FF2B5EF4-FFF2-40B4-BE49-F238E27FC236}">
              <a16:creationId xmlns:a16="http://schemas.microsoft.com/office/drawing/2014/main" id="{8224ED92-A606-472E-9E4A-EE15EA3DD4FE}"/>
            </a:ext>
          </a:extLst>
        </xdr:cNvPr>
        <xdr:cNvSpPr txBox="1"/>
      </xdr:nvSpPr>
      <xdr:spPr>
        <a:xfrm>
          <a:off x="14738350" y="1360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47716</xdr:rowOff>
    </xdr:from>
    <xdr:to>
      <xdr:col>81</xdr:col>
      <xdr:colOff>101600</xdr:colOff>
      <xdr:row>82</xdr:row>
      <xdr:rowOff>149316</xdr:rowOff>
    </xdr:to>
    <xdr:sp macro="" textlink="">
      <xdr:nvSpPr>
        <xdr:cNvPr id="619" name="楕円 618">
          <a:extLst>
            <a:ext uri="{FF2B5EF4-FFF2-40B4-BE49-F238E27FC236}">
              <a16:creationId xmlns:a16="http://schemas.microsoft.com/office/drawing/2014/main" id="{DEBBC3C6-EB06-4E5C-95E1-36DFA4462AD2}"/>
            </a:ext>
          </a:extLst>
        </xdr:cNvPr>
        <xdr:cNvSpPr/>
      </xdr:nvSpPr>
      <xdr:spPr>
        <a:xfrm>
          <a:off x="13887450" y="1359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98516</xdr:rowOff>
    </xdr:from>
    <xdr:to>
      <xdr:col>85</xdr:col>
      <xdr:colOff>127000</xdr:colOff>
      <xdr:row>82</xdr:row>
      <xdr:rowOff>134438</xdr:rowOff>
    </xdr:to>
    <xdr:cxnSp macro="">
      <xdr:nvCxnSpPr>
        <xdr:cNvPr id="620" name="直線コネクタ 619">
          <a:extLst>
            <a:ext uri="{FF2B5EF4-FFF2-40B4-BE49-F238E27FC236}">
              <a16:creationId xmlns:a16="http://schemas.microsoft.com/office/drawing/2014/main" id="{4800D115-0FDC-408D-B834-C32F402755E0}"/>
            </a:ext>
          </a:extLst>
        </xdr:cNvPr>
        <xdr:cNvCxnSpPr/>
      </xdr:nvCxnSpPr>
      <xdr:spPr>
        <a:xfrm>
          <a:off x="13938250" y="13643066"/>
          <a:ext cx="762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148952</xdr:rowOff>
    </xdr:from>
    <xdr:to>
      <xdr:col>72</xdr:col>
      <xdr:colOff>38100</xdr:colOff>
      <xdr:row>82</xdr:row>
      <xdr:rowOff>79102</xdr:rowOff>
    </xdr:to>
    <xdr:sp macro="" textlink="">
      <xdr:nvSpPr>
        <xdr:cNvPr id="621" name="楕円 620">
          <a:extLst>
            <a:ext uri="{FF2B5EF4-FFF2-40B4-BE49-F238E27FC236}">
              <a16:creationId xmlns:a16="http://schemas.microsoft.com/office/drawing/2014/main" id="{07F7CBD3-F96B-4AF5-A617-1641A54D873F}"/>
            </a:ext>
          </a:extLst>
        </xdr:cNvPr>
        <xdr:cNvSpPr/>
      </xdr:nvSpPr>
      <xdr:spPr>
        <a:xfrm>
          <a:off x="12299950" y="135284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114663</xdr:rowOff>
    </xdr:from>
    <xdr:to>
      <xdr:col>67</xdr:col>
      <xdr:colOff>101600</xdr:colOff>
      <xdr:row>82</xdr:row>
      <xdr:rowOff>44813</xdr:rowOff>
    </xdr:to>
    <xdr:sp macro="" textlink="">
      <xdr:nvSpPr>
        <xdr:cNvPr id="622" name="楕円 621">
          <a:extLst>
            <a:ext uri="{FF2B5EF4-FFF2-40B4-BE49-F238E27FC236}">
              <a16:creationId xmlns:a16="http://schemas.microsoft.com/office/drawing/2014/main" id="{969B81F2-1F87-4472-83A1-7889CCD94815}"/>
            </a:ext>
          </a:extLst>
        </xdr:cNvPr>
        <xdr:cNvSpPr/>
      </xdr:nvSpPr>
      <xdr:spPr>
        <a:xfrm>
          <a:off x="11487150" y="134941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165463</xdr:rowOff>
    </xdr:from>
    <xdr:to>
      <xdr:col>71</xdr:col>
      <xdr:colOff>177800</xdr:colOff>
      <xdr:row>82</xdr:row>
      <xdr:rowOff>28302</xdr:rowOff>
    </xdr:to>
    <xdr:cxnSp macro="">
      <xdr:nvCxnSpPr>
        <xdr:cNvPr id="623" name="直線コネクタ 622">
          <a:extLst>
            <a:ext uri="{FF2B5EF4-FFF2-40B4-BE49-F238E27FC236}">
              <a16:creationId xmlns:a16="http://schemas.microsoft.com/office/drawing/2014/main" id="{CE7E224A-7660-4669-9E39-6C661E16871A}"/>
            </a:ext>
          </a:extLst>
        </xdr:cNvPr>
        <xdr:cNvCxnSpPr/>
      </xdr:nvCxnSpPr>
      <xdr:spPr>
        <a:xfrm>
          <a:off x="11537950" y="13544913"/>
          <a:ext cx="80645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93997</xdr:rowOff>
    </xdr:from>
    <xdr:ext cx="405111" cy="259045"/>
    <xdr:sp macro="" textlink="">
      <xdr:nvSpPr>
        <xdr:cNvPr id="624" name="n_1aveValue【児童館】&#10;有形固定資産減価償却率">
          <a:extLst>
            <a:ext uri="{FF2B5EF4-FFF2-40B4-BE49-F238E27FC236}">
              <a16:creationId xmlns:a16="http://schemas.microsoft.com/office/drawing/2014/main" id="{9F2C4D79-D265-4ED0-AEB3-0164FE8CDCC0}"/>
            </a:ext>
          </a:extLst>
        </xdr:cNvPr>
        <xdr:cNvSpPr txBox="1"/>
      </xdr:nvSpPr>
      <xdr:spPr>
        <a:xfrm>
          <a:off x="13742044" y="1330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134819</xdr:rowOff>
    </xdr:from>
    <xdr:ext cx="405111" cy="259045"/>
    <xdr:sp macro="" textlink="">
      <xdr:nvSpPr>
        <xdr:cNvPr id="625" name="n_2aveValue【児童館】&#10;有形固定資産減価償却率">
          <a:extLst>
            <a:ext uri="{FF2B5EF4-FFF2-40B4-BE49-F238E27FC236}">
              <a16:creationId xmlns:a16="http://schemas.microsoft.com/office/drawing/2014/main" id="{E5EC15BA-4E20-41F7-9554-2DDF1FDA0CAD}"/>
            </a:ext>
          </a:extLst>
        </xdr:cNvPr>
        <xdr:cNvSpPr txBox="1"/>
      </xdr:nvSpPr>
      <xdr:spPr>
        <a:xfrm>
          <a:off x="12960994" y="1334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166569</xdr:rowOff>
    </xdr:from>
    <xdr:ext cx="405111" cy="259045"/>
    <xdr:sp macro="" textlink="">
      <xdr:nvSpPr>
        <xdr:cNvPr id="626" name="n_3aveValue【児童館】&#10;有形固定資産減価償却率">
          <a:extLst>
            <a:ext uri="{FF2B5EF4-FFF2-40B4-BE49-F238E27FC236}">
              <a16:creationId xmlns:a16="http://schemas.microsoft.com/office/drawing/2014/main" id="{777337DB-7DF0-40EA-864A-FA7607316187}"/>
            </a:ext>
          </a:extLst>
        </xdr:cNvPr>
        <xdr:cNvSpPr txBox="1"/>
      </xdr:nvSpPr>
      <xdr:spPr>
        <a:xfrm>
          <a:off x="12167244" y="1371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58075</xdr:rowOff>
    </xdr:from>
    <xdr:ext cx="405111" cy="259045"/>
    <xdr:sp macro="" textlink="">
      <xdr:nvSpPr>
        <xdr:cNvPr id="627" name="n_4aveValue【児童館】&#10;有形固定資産減価償却率">
          <a:extLst>
            <a:ext uri="{FF2B5EF4-FFF2-40B4-BE49-F238E27FC236}">
              <a16:creationId xmlns:a16="http://schemas.microsoft.com/office/drawing/2014/main" id="{CFFF954E-D7E5-4FA3-B213-A1B0D715404C}"/>
            </a:ext>
          </a:extLst>
        </xdr:cNvPr>
        <xdr:cNvSpPr txBox="1"/>
      </xdr:nvSpPr>
      <xdr:spPr>
        <a:xfrm>
          <a:off x="11354444" y="13272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140443</xdr:rowOff>
    </xdr:from>
    <xdr:ext cx="405111" cy="259045"/>
    <xdr:sp macro="" textlink="">
      <xdr:nvSpPr>
        <xdr:cNvPr id="628" name="n_1mainValue【児童館】&#10;有形固定資産減価償却率">
          <a:extLst>
            <a:ext uri="{FF2B5EF4-FFF2-40B4-BE49-F238E27FC236}">
              <a16:creationId xmlns:a16="http://schemas.microsoft.com/office/drawing/2014/main" id="{EA08C674-0313-4186-A7BF-2442557CE94C}"/>
            </a:ext>
          </a:extLst>
        </xdr:cNvPr>
        <xdr:cNvSpPr txBox="1"/>
      </xdr:nvSpPr>
      <xdr:spPr>
        <a:xfrm>
          <a:off x="13742044" y="13684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95629</xdr:rowOff>
    </xdr:from>
    <xdr:ext cx="405111" cy="259045"/>
    <xdr:sp macro="" textlink="">
      <xdr:nvSpPr>
        <xdr:cNvPr id="629" name="n_3mainValue【児童館】&#10;有形固定資産減価償却率">
          <a:extLst>
            <a:ext uri="{FF2B5EF4-FFF2-40B4-BE49-F238E27FC236}">
              <a16:creationId xmlns:a16="http://schemas.microsoft.com/office/drawing/2014/main" id="{55BE58F6-621A-48E2-B471-D04E26B9154A}"/>
            </a:ext>
          </a:extLst>
        </xdr:cNvPr>
        <xdr:cNvSpPr txBox="1"/>
      </xdr:nvSpPr>
      <xdr:spPr>
        <a:xfrm>
          <a:off x="12167244" y="13309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35940</xdr:rowOff>
    </xdr:from>
    <xdr:ext cx="405111" cy="259045"/>
    <xdr:sp macro="" textlink="">
      <xdr:nvSpPr>
        <xdr:cNvPr id="630" name="n_4mainValue【児童館】&#10;有形固定資産減価償却率">
          <a:extLst>
            <a:ext uri="{FF2B5EF4-FFF2-40B4-BE49-F238E27FC236}">
              <a16:creationId xmlns:a16="http://schemas.microsoft.com/office/drawing/2014/main" id="{8C8C4855-5542-4A4D-B753-CFD20D19BF96}"/>
            </a:ext>
          </a:extLst>
        </xdr:cNvPr>
        <xdr:cNvSpPr txBox="1"/>
      </xdr:nvSpPr>
      <xdr:spPr>
        <a:xfrm>
          <a:off x="11354444" y="1358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FABA250E-37C9-4FFE-8ADC-45856699DF21}"/>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96573622-E4A6-447F-8085-7EC84BEAC8B6}"/>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D39179CC-058F-4161-8EE1-5FFD50C122E7}"/>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992BAEB7-74FE-44AC-9432-8EB9DDB2C079}"/>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1E0CEC04-7645-42FD-B469-C9B947FFA00A}"/>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305B4AB2-CAB8-45E2-A9D8-CC35D620BE99}"/>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6979C953-8692-43D6-A993-160707773097}"/>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41446B09-A0E3-41BF-A016-4C252EB6048A}"/>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9" name="テキスト ボックス 638">
          <a:extLst>
            <a:ext uri="{FF2B5EF4-FFF2-40B4-BE49-F238E27FC236}">
              <a16:creationId xmlns:a16="http://schemas.microsoft.com/office/drawing/2014/main" id="{43C1671E-CA05-4BB0-99BF-09EDFB77DED3}"/>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0" name="直線コネクタ 639">
          <a:extLst>
            <a:ext uri="{FF2B5EF4-FFF2-40B4-BE49-F238E27FC236}">
              <a16:creationId xmlns:a16="http://schemas.microsoft.com/office/drawing/2014/main" id="{C1AD1EAA-F3FE-4820-A3F1-D10248552232}"/>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41" name="直線コネクタ 640">
          <a:extLst>
            <a:ext uri="{FF2B5EF4-FFF2-40B4-BE49-F238E27FC236}">
              <a16:creationId xmlns:a16="http://schemas.microsoft.com/office/drawing/2014/main" id="{FEC8DF8A-3216-47BA-A1C1-14D8CFEDF679}"/>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42" name="テキスト ボックス 641">
          <a:extLst>
            <a:ext uri="{FF2B5EF4-FFF2-40B4-BE49-F238E27FC236}">
              <a16:creationId xmlns:a16="http://schemas.microsoft.com/office/drawing/2014/main" id="{FAF8D0EB-3D32-4504-953A-9BE36943318A}"/>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43" name="直線コネクタ 642">
          <a:extLst>
            <a:ext uri="{FF2B5EF4-FFF2-40B4-BE49-F238E27FC236}">
              <a16:creationId xmlns:a16="http://schemas.microsoft.com/office/drawing/2014/main" id="{DA9CFA73-F927-4B5D-8ECC-6B56E9FD3550}"/>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44" name="テキスト ボックス 643">
          <a:extLst>
            <a:ext uri="{FF2B5EF4-FFF2-40B4-BE49-F238E27FC236}">
              <a16:creationId xmlns:a16="http://schemas.microsoft.com/office/drawing/2014/main" id="{501901C7-6940-4B2C-A687-8DCC6A8022FA}"/>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45" name="直線コネクタ 644">
          <a:extLst>
            <a:ext uri="{FF2B5EF4-FFF2-40B4-BE49-F238E27FC236}">
              <a16:creationId xmlns:a16="http://schemas.microsoft.com/office/drawing/2014/main" id="{BF06E173-1374-41EF-8C26-93D354B5C5A0}"/>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46" name="テキスト ボックス 645">
          <a:extLst>
            <a:ext uri="{FF2B5EF4-FFF2-40B4-BE49-F238E27FC236}">
              <a16:creationId xmlns:a16="http://schemas.microsoft.com/office/drawing/2014/main" id="{BB606088-FE5D-47D9-A9A8-90CB4F8B52EA}"/>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47" name="直線コネクタ 646">
          <a:extLst>
            <a:ext uri="{FF2B5EF4-FFF2-40B4-BE49-F238E27FC236}">
              <a16:creationId xmlns:a16="http://schemas.microsoft.com/office/drawing/2014/main" id="{DE07BD98-AFAE-4C5F-A4BC-99BA3EECAD6B}"/>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48" name="テキスト ボックス 647">
          <a:extLst>
            <a:ext uri="{FF2B5EF4-FFF2-40B4-BE49-F238E27FC236}">
              <a16:creationId xmlns:a16="http://schemas.microsoft.com/office/drawing/2014/main" id="{AFF78367-40AA-49F7-AEF9-77F6273ADA1D}"/>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49" name="直線コネクタ 648">
          <a:extLst>
            <a:ext uri="{FF2B5EF4-FFF2-40B4-BE49-F238E27FC236}">
              <a16:creationId xmlns:a16="http://schemas.microsoft.com/office/drawing/2014/main" id="{D6E7E048-3F84-41A6-A55F-17851A6D836A}"/>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50" name="テキスト ボックス 649">
          <a:extLst>
            <a:ext uri="{FF2B5EF4-FFF2-40B4-BE49-F238E27FC236}">
              <a16:creationId xmlns:a16="http://schemas.microsoft.com/office/drawing/2014/main" id="{8825F9ED-DCBE-47DF-9DCB-E0AAEDE48132}"/>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51" name="直線コネクタ 650">
          <a:extLst>
            <a:ext uri="{FF2B5EF4-FFF2-40B4-BE49-F238E27FC236}">
              <a16:creationId xmlns:a16="http://schemas.microsoft.com/office/drawing/2014/main" id="{27AAAE40-8155-4F8E-904D-C730C96E9CBF}"/>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52" name="テキスト ボックス 651">
          <a:extLst>
            <a:ext uri="{FF2B5EF4-FFF2-40B4-BE49-F238E27FC236}">
              <a16:creationId xmlns:a16="http://schemas.microsoft.com/office/drawing/2014/main" id="{FC386DBB-B7DB-43F3-9A62-054DB9E0DE72}"/>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3" name="直線コネクタ 652">
          <a:extLst>
            <a:ext uri="{FF2B5EF4-FFF2-40B4-BE49-F238E27FC236}">
              <a16:creationId xmlns:a16="http://schemas.microsoft.com/office/drawing/2014/main" id="{6EAE9F45-A385-456D-A36C-0E35F3D37E5E}"/>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4" name="テキスト ボックス 653">
          <a:extLst>
            <a:ext uri="{FF2B5EF4-FFF2-40B4-BE49-F238E27FC236}">
              <a16:creationId xmlns:a16="http://schemas.microsoft.com/office/drawing/2014/main" id="{B95DB1F2-C8E4-46C7-8AFB-E7F91E8A2F59}"/>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5" name="【児童館】&#10;一人当たり面積グラフ枠">
          <a:extLst>
            <a:ext uri="{FF2B5EF4-FFF2-40B4-BE49-F238E27FC236}">
              <a16:creationId xmlns:a16="http://schemas.microsoft.com/office/drawing/2014/main" id="{E631844E-1974-488C-8403-4B13FC42D5C1}"/>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113212</xdr:rowOff>
    </xdr:from>
    <xdr:to>
      <xdr:col>116</xdr:col>
      <xdr:colOff>62864</xdr:colOff>
      <xdr:row>86</xdr:row>
      <xdr:rowOff>67492</xdr:rowOff>
    </xdr:to>
    <xdr:cxnSp macro="">
      <xdr:nvCxnSpPr>
        <xdr:cNvPr id="656" name="直線コネクタ 655">
          <a:extLst>
            <a:ext uri="{FF2B5EF4-FFF2-40B4-BE49-F238E27FC236}">
              <a16:creationId xmlns:a16="http://schemas.microsoft.com/office/drawing/2014/main" id="{E187E916-135D-485D-86E2-327362EA7AFB}"/>
            </a:ext>
          </a:extLst>
        </xdr:cNvPr>
        <xdr:cNvCxnSpPr/>
      </xdr:nvCxnSpPr>
      <xdr:spPr>
        <a:xfrm flipV="1">
          <a:off x="19951064" y="12997362"/>
          <a:ext cx="0" cy="12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71319</xdr:rowOff>
    </xdr:from>
    <xdr:ext cx="469744" cy="259045"/>
    <xdr:sp macro="" textlink="">
      <xdr:nvSpPr>
        <xdr:cNvPr id="657" name="【児童館】&#10;一人当たり面積最小値テキスト">
          <a:extLst>
            <a:ext uri="{FF2B5EF4-FFF2-40B4-BE49-F238E27FC236}">
              <a16:creationId xmlns:a16="http://schemas.microsoft.com/office/drawing/2014/main" id="{D0AA261A-FD10-47BF-B60A-796A8F3BB2E9}"/>
            </a:ext>
          </a:extLst>
        </xdr:cNvPr>
        <xdr:cNvSpPr txBox="1"/>
      </xdr:nvSpPr>
      <xdr:spPr>
        <a:xfrm>
          <a:off x="19989800" y="14276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67492</xdr:rowOff>
    </xdr:from>
    <xdr:to>
      <xdr:col>116</xdr:col>
      <xdr:colOff>152400</xdr:colOff>
      <xdr:row>86</xdr:row>
      <xdr:rowOff>67492</xdr:rowOff>
    </xdr:to>
    <xdr:cxnSp macro="">
      <xdr:nvCxnSpPr>
        <xdr:cNvPr id="658" name="直線コネクタ 657">
          <a:extLst>
            <a:ext uri="{FF2B5EF4-FFF2-40B4-BE49-F238E27FC236}">
              <a16:creationId xmlns:a16="http://schemas.microsoft.com/office/drawing/2014/main" id="{29232953-C35C-4FFB-89D4-B0212C5C8BF3}"/>
            </a:ext>
          </a:extLst>
        </xdr:cNvPr>
        <xdr:cNvCxnSpPr/>
      </xdr:nvCxnSpPr>
      <xdr:spPr>
        <a:xfrm>
          <a:off x="19881850" y="142724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59889</xdr:rowOff>
    </xdr:from>
    <xdr:ext cx="469744" cy="259045"/>
    <xdr:sp macro="" textlink="">
      <xdr:nvSpPr>
        <xdr:cNvPr id="659" name="【児童館】&#10;一人当たり面積最大値テキスト">
          <a:extLst>
            <a:ext uri="{FF2B5EF4-FFF2-40B4-BE49-F238E27FC236}">
              <a16:creationId xmlns:a16="http://schemas.microsoft.com/office/drawing/2014/main" id="{5F370374-502E-4334-AC4D-921CF0227C63}"/>
            </a:ext>
          </a:extLst>
        </xdr:cNvPr>
        <xdr:cNvSpPr txBox="1"/>
      </xdr:nvSpPr>
      <xdr:spPr>
        <a:xfrm>
          <a:off x="19989800" y="1277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113212</xdr:rowOff>
    </xdr:from>
    <xdr:to>
      <xdr:col>116</xdr:col>
      <xdr:colOff>152400</xdr:colOff>
      <xdr:row>78</xdr:row>
      <xdr:rowOff>113212</xdr:rowOff>
    </xdr:to>
    <xdr:cxnSp macro="">
      <xdr:nvCxnSpPr>
        <xdr:cNvPr id="660" name="直線コネクタ 659">
          <a:extLst>
            <a:ext uri="{FF2B5EF4-FFF2-40B4-BE49-F238E27FC236}">
              <a16:creationId xmlns:a16="http://schemas.microsoft.com/office/drawing/2014/main" id="{C1B482B8-FBFD-423F-B1DE-E1509D320461}"/>
            </a:ext>
          </a:extLst>
        </xdr:cNvPr>
        <xdr:cNvCxnSpPr/>
      </xdr:nvCxnSpPr>
      <xdr:spPr>
        <a:xfrm>
          <a:off x="19881850" y="129973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6548</xdr:rowOff>
    </xdr:from>
    <xdr:ext cx="469744" cy="259045"/>
    <xdr:sp macro="" textlink="">
      <xdr:nvSpPr>
        <xdr:cNvPr id="661" name="【児童館】&#10;一人当たり面積平均値テキスト">
          <a:extLst>
            <a:ext uri="{FF2B5EF4-FFF2-40B4-BE49-F238E27FC236}">
              <a16:creationId xmlns:a16="http://schemas.microsoft.com/office/drawing/2014/main" id="{F27DFC8D-8529-45FE-A598-02607719F4BF}"/>
            </a:ext>
          </a:extLst>
        </xdr:cNvPr>
        <xdr:cNvSpPr txBox="1"/>
      </xdr:nvSpPr>
      <xdr:spPr>
        <a:xfrm>
          <a:off x="19989800" y="140463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662" name="フローチャート: 判断 661">
          <a:extLst>
            <a:ext uri="{FF2B5EF4-FFF2-40B4-BE49-F238E27FC236}">
              <a16:creationId xmlns:a16="http://schemas.microsoft.com/office/drawing/2014/main" id="{40338552-2E48-4D36-AF17-43256717B154}"/>
            </a:ext>
          </a:extLst>
        </xdr:cNvPr>
        <xdr:cNvSpPr/>
      </xdr:nvSpPr>
      <xdr:spPr>
        <a:xfrm>
          <a:off x="19900900" y="14067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19957</xdr:rowOff>
    </xdr:from>
    <xdr:to>
      <xdr:col>112</xdr:col>
      <xdr:colOff>38100</xdr:colOff>
      <xdr:row>85</xdr:row>
      <xdr:rowOff>121557</xdr:rowOff>
    </xdr:to>
    <xdr:sp macro="" textlink="">
      <xdr:nvSpPr>
        <xdr:cNvPr id="663" name="フローチャート: 判断 662">
          <a:extLst>
            <a:ext uri="{FF2B5EF4-FFF2-40B4-BE49-F238E27FC236}">
              <a16:creationId xmlns:a16="http://schemas.microsoft.com/office/drawing/2014/main" id="{CAB24425-75F7-4127-AD62-EF266CCF06D8}"/>
            </a:ext>
          </a:extLst>
        </xdr:cNvPr>
        <xdr:cNvSpPr/>
      </xdr:nvSpPr>
      <xdr:spPr>
        <a:xfrm>
          <a:off x="19157950" y="140598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64" name="フローチャート: 判断 663">
          <a:extLst>
            <a:ext uri="{FF2B5EF4-FFF2-40B4-BE49-F238E27FC236}">
              <a16:creationId xmlns:a16="http://schemas.microsoft.com/office/drawing/2014/main" id="{858D3F01-0CC1-4977-8354-5C10ACBAA98E}"/>
            </a:ext>
          </a:extLst>
        </xdr:cNvPr>
        <xdr:cNvSpPr/>
      </xdr:nvSpPr>
      <xdr:spPr>
        <a:xfrm>
          <a:off x="18345150" y="1409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59145</xdr:rowOff>
    </xdr:from>
    <xdr:to>
      <xdr:col>102</xdr:col>
      <xdr:colOff>165100</xdr:colOff>
      <xdr:row>85</xdr:row>
      <xdr:rowOff>160745</xdr:rowOff>
    </xdr:to>
    <xdr:sp macro="" textlink="">
      <xdr:nvSpPr>
        <xdr:cNvPr id="665" name="フローチャート: 判断 664">
          <a:extLst>
            <a:ext uri="{FF2B5EF4-FFF2-40B4-BE49-F238E27FC236}">
              <a16:creationId xmlns:a16="http://schemas.microsoft.com/office/drawing/2014/main" id="{E690977B-DB7D-451C-9789-D4A12960AE98}"/>
            </a:ext>
          </a:extLst>
        </xdr:cNvPr>
        <xdr:cNvSpPr/>
      </xdr:nvSpPr>
      <xdr:spPr>
        <a:xfrm>
          <a:off x="17551400" y="1409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13426</xdr:rowOff>
    </xdr:from>
    <xdr:to>
      <xdr:col>98</xdr:col>
      <xdr:colOff>38100</xdr:colOff>
      <xdr:row>85</xdr:row>
      <xdr:rowOff>115026</xdr:rowOff>
    </xdr:to>
    <xdr:sp macro="" textlink="">
      <xdr:nvSpPr>
        <xdr:cNvPr id="666" name="フローチャート: 判断 665">
          <a:extLst>
            <a:ext uri="{FF2B5EF4-FFF2-40B4-BE49-F238E27FC236}">
              <a16:creationId xmlns:a16="http://schemas.microsoft.com/office/drawing/2014/main" id="{37C30E1E-B124-4582-9B38-9E38A06EBF2B}"/>
            </a:ext>
          </a:extLst>
        </xdr:cNvPr>
        <xdr:cNvSpPr/>
      </xdr:nvSpPr>
      <xdr:spPr>
        <a:xfrm>
          <a:off x="16757650" y="140532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486BE6D5-7632-4C66-8BA9-50738B722B47}"/>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C32CC224-8B51-4806-88EA-E3E8BFFC4B07}"/>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CC21E6F0-E80C-4853-8EA8-18EE209E6615}"/>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BD923DA5-4619-40BB-803F-FFEB4F02392D}"/>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81261DA3-3D06-432D-9C18-05BCB2922FC6}"/>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96701</xdr:rowOff>
    </xdr:from>
    <xdr:to>
      <xdr:col>116</xdr:col>
      <xdr:colOff>114300</xdr:colOff>
      <xdr:row>85</xdr:row>
      <xdr:rowOff>26851</xdr:rowOff>
    </xdr:to>
    <xdr:sp macro="" textlink="">
      <xdr:nvSpPr>
        <xdr:cNvPr id="672" name="楕円 671">
          <a:extLst>
            <a:ext uri="{FF2B5EF4-FFF2-40B4-BE49-F238E27FC236}">
              <a16:creationId xmlns:a16="http://schemas.microsoft.com/office/drawing/2014/main" id="{35FDB9F9-59E1-4D23-9943-9831549726C7}"/>
            </a:ext>
          </a:extLst>
        </xdr:cNvPr>
        <xdr:cNvSpPr/>
      </xdr:nvSpPr>
      <xdr:spPr>
        <a:xfrm>
          <a:off x="19900900" y="139714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119578</xdr:rowOff>
    </xdr:from>
    <xdr:ext cx="469744" cy="259045"/>
    <xdr:sp macro="" textlink="">
      <xdr:nvSpPr>
        <xdr:cNvPr id="673" name="【児童館】&#10;一人当たり面積該当値テキスト">
          <a:extLst>
            <a:ext uri="{FF2B5EF4-FFF2-40B4-BE49-F238E27FC236}">
              <a16:creationId xmlns:a16="http://schemas.microsoft.com/office/drawing/2014/main" id="{4C0A1443-63BE-488A-890A-B46966C09BA0}"/>
            </a:ext>
          </a:extLst>
        </xdr:cNvPr>
        <xdr:cNvSpPr txBox="1"/>
      </xdr:nvSpPr>
      <xdr:spPr>
        <a:xfrm>
          <a:off x="19989800" y="1382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98334</xdr:rowOff>
    </xdr:from>
    <xdr:to>
      <xdr:col>112</xdr:col>
      <xdr:colOff>38100</xdr:colOff>
      <xdr:row>85</xdr:row>
      <xdr:rowOff>28484</xdr:rowOff>
    </xdr:to>
    <xdr:sp macro="" textlink="">
      <xdr:nvSpPr>
        <xdr:cNvPr id="674" name="楕円 673">
          <a:extLst>
            <a:ext uri="{FF2B5EF4-FFF2-40B4-BE49-F238E27FC236}">
              <a16:creationId xmlns:a16="http://schemas.microsoft.com/office/drawing/2014/main" id="{5235DB74-34CB-404F-BA95-2EAF30125BA9}"/>
            </a:ext>
          </a:extLst>
        </xdr:cNvPr>
        <xdr:cNvSpPr/>
      </xdr:nvSpPr>
      <xdr:spPr>
        <a:xfrm>
          <a:off x="19157950" y="1397308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147501</xdr:rowOff>
    </xdr:from>
    <xdr:to>
      <xdr:col>116</xdr:col>
      <xdr:colOff>63500</xdr:colOff>
      <xdr:row>84</xdr:row>
      <xdr:rowOff>149134</xdr:rowOff>
    </xdr:to>
    <xdr:cxnSp macro="">
      <xdr:nvCxnSpPr>
        <xdr:cNvPr id="675" name="直線コネクタ 674">
          <a:extLst>
            <a:ext uri="{FF2B5EF4-FFF2-40B4-BE49-F238E27FC236}">
              <a16:creationId xmlns:a16="http://schemas.microsoft.com/office/drawing/2014/main" id="{BAA526F7-7163-46F8-BB1F-60B6D8EC9B75}"/>
            </a:ext>
          </a:extLst>
        </xdr:cNvPr>
        <xdr:cNvCxnSpPr/>
      </xdr:nvCxnSpPr>
      <xdr:spPr>
        <a:xfrm flipV="1">
          <a:off x="19202400" y="14022251"/>
          <a:ext cx="7493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122827</xdr:rowOff>
    </xdr:from>
    <xdr:to>
      <xdr:col>102</xdr:col>
      <xdr:colOff>165100</xdr:colOff>
      <xdr:row>85</xdr:row>
      <xdr:rowOff>52977</xdr:rowOff>
    </xdr:to>
    <xdr:sp macro="" textlink="">
      <xdr:nvSpPr>
        <xdr:cNvPr id="676" name="楕円 675">
          <a:extLst>
            <a:ext uri="{FF2B5EF4-FFF2-40B4-BE49-F238E27FC236}">
              <a16:creationId xmlns:a16="http://schemas.microsoft.com/office/drawing/2014/main" id="{331734BF-C612-46B6-B67A-8F091ECB0A95}"/>
            </a:ext>
          </a:extLst>
        </xdr:cNvPr>
        <xdr:cNvSpPr/>
      </xdr:nvSpPr>
      <xdr:spPr>
        <a:xfrm>
          <a:off x="17551400" y="139975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134257</xdr:rowOff>
    </xdr:from>
    <xdr:to>
      <xdr:col>98</xdr:col>
      <xdr:colOff>38100</xdr:colOff>
      <xdr:row>85</xdr:row>
      <xdr:rowOff>64407</xdr:rowOff>
    </xdr:to>
    <xdr:sp macro="" textlink="">
      <xdr:nvSpPr>
        <xdr:cNvPr id="677" name="楕円 676">
          <a:extLst>
            <a:ext uri="{FF2B5EF4-FFF2-40B4-BE49-F238E27FC236}">
              <a16:creationId xmlns:a16="http://schemas.microsoft.com/office/drawing/2014/main" id="{0483AAAF-D3DD-4E17-B93D-50A832904C06}"/>
            </a:ext>
          </a:extLst>
        </xdr:cNvPr>
        <xdr:cNvSpPr/>
      </xdr:nvSpPr>
      <xdr:spPr>
        <a:xfrm>
          <a:off x="16757650" y="140090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2177</xdr:rowOff>
    </xdr:from>
    <xdr:to>
      <xdr:col>102</xdr:col>
      <xdr:colOff>114300</xdr:colOff>
      <xdr:row>85</xdr:row>
      <xdr:rowOff>13607</xdr:rowOff>
    </xdr:to>
    <xdr:cxnSp macro="">
      <xdr:nvCxnSpPr>
        <xdr:cNvPr id="678" name="直線コネクタ 677">
          <a:extLst>
            <a:ext uri="{FF2B5EF4-FFF2-40B4-BE49-F238E27FC236}">
              <a16:creationId xmlns:a16="http://schemas.microsoft.com/office/drawing/2014/main" id="{11742F95-778A-4AE5-B8DC-DCE91ECC2D46}"/>
            </a:ext>
          </a:extLst>
        </xdr:cNvPr>
        <xdr:cNvCxnSpPr/>
      </xdr:nvCxnSpPr>
      <xdr:spPr>
        <a:xfrm flipV="1">
          <a:off x="16802100" y="14042027"/>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112684</xdr:rowOff>
    </xdr:from>
    <xdr:ext cx="469744" cy="259045"/>
    <xdr:sp macro="" textlink="">
      <xdr:nvSpPr>
        <xdr:cNvPr id="679" name="n_1aveValue【児童館】&#10;一人当たり面積">
          <a:extLst>
            <a:ext uri="{FF2B5EF4-FFF2-40B4-BE49-F238E27FC236}">
              <a16:creationId xmlns:a16="http://schemas.microsoft.com/office/drawing/2014/main" id="{F63B83B4-0280-4A25-A816-9C5BB55449FF}"/>
            </a:ext>
          </a:extLst>
        </xdr:cNvPr>
        <xdr:cNvSpPr txBox="1"/>
      </xdr:nvSpPr>
      <xdr:spPr>
        <a:xfrm>
          <a:off x="18980227" y="1415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680" name="n_2aveValue【児童館】&#10;一人当たり面積">
          <a:extLst>
            <a:ext uri="{FF2B5EF4-FFF2-40B4-BE49-F238E27FC236}">
              <a16:creationId xmlns:a16="http://schemas.microsoft.com/office/drawing/2014/main" id="{0A0829B0-5392-4923-89FE-61A33F1F57F2}"/>
            </a:ext>
          </a:extLst>
        </xdr:cNvPr>
        <xdr:cNvSpPr txBox="1"/>
      </xdr:nvSpPr>
      <xdr:spPr>
        <a:xfrm>
          <a:off x="18180127" y="1387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151872</xdr:rowOff>
    </xdr:from>
    <xdr:ext cx="469744" cy="259045"/>
    <xdr:sp macro="" textlink="">
      <xdr:nvSpPr>
        <xdr:cNvPr id="681" name="n_3aveValue【児童館】&#10;一人当たり面積">
          <a:extLst>
            <a:ext uri="{FF2B5EF4-FFF2-40B4-BE49-F238E27FC236}">
              <a16:creationId xmlns:a16="http://schemas.microsoft.com/office/drawing/2014/main" id="{C8D4AD14-10D4-4BB5-8799-4CA0637FEE83}"/>
            </a:ext>
          </a:extLst>
        </xdr:cNvPr>
        <xdr:cNvSpPr txBox="1"/>
      </xdr:nvSpPr>
      <xdr:spPr>
        <a:xfrm>
          <a:off x="17386377" y="14191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106153</xdr:rowOff>
    </xdr:from>
    <xdr:ext cx="469744" cy="259045"/>
    <xdr:sp macro="" textlink="">
      <xdr:nvSpPr>
        <xdr:cNvPr id="682" name="n_4aveValue【児童館】&#10;一人当たり面積">
          <a:extLst>
            <a:ext uri="{FF2B5EF4-FFF2-40B4-BE49-F238E27FC236}">
              <a16:creationId xmlns:a16="http://schemas.microsoft.com/office/drawing/2014/main" id="{12D66FB0-FB1E-4B27-9657-00FDED3B4FE6}"/>
            </a:ext>
          </a:extLst>
        </xdr:cNvPr>
        <xdr:cNvSpPr txBox="1"/>
      </xdr:nvSpPr>
      <xdr:spPr>
        <a:xfrm>
          <a:off x="16592627" y="1414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45011</xdr:rowOff>
    </xdr:from>
    <xdr:ext cx="469744" cy="259045"/>
    <xdr:sp macro="" textlink="">
      <xdr:nvSpPr>
        <xdr:cNvPr id="683" name="n_1mainValue【児童館】&#10;一人当たり面積">
          <a:extLst>
            <a:ext uri="{FF2B5EF4-FFF2-40B4-BE49-F238E27FC236}">
              <a16:creationId xmlns:a16="http://schemas.microsoft.com/office/drawing/2014/main" id="{0AA1B80E-40B7-48E8-B6AB-C0BEFA7052ED}"/>
            </a:ext>
          </a:extLst>
        </xdr:cNvPr>
        <xdr:cNvSpPr txBox="1"/>
      </xdr:nvSpPr>
      <xdr:spPr>
        <a:xfrm>
          <a:off x="18980227" y="13754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69504</xdr:rowOff>
    </xdr:from>
    <xdr:ext cx="469744" cy="259045"/>
    <xdr:sp macro="" textlink="">
      <xdr:nvSpPr>
        <xdr:cNvPr id="684" name="n_3mainValue【児童館】&#10;一人当たり面積">
          <a:extLst>
            <a:ext uri="{FF2B5EF4-FFF2-40B4-BE49-F238E27FC236}">
              <a16:creationId xmlns:a16="http://schemas.microsoft.com/office/drawing/2014/main" id="{159D2000-AE39-4455-8283-06052C9AD4B6}"/>
            </a:ext>
          </a:extLst>
        </xdr:cNvPr>
        <xdr:cNvSpPr txBox="1"/>
      </xdr:nvSpPr>
      <xdr:spPr>
        <a:xfrm>
          <a:off x="17386377" y="1377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80934</xdr:rowOff>
    </xdr:from>
    <xdr:ext cx="469744" cy="259045"/>
    <xdr:sp macro="" textlink="">
      <xdr:nvSpPr>
        <xdr:cNvPr id="685" name="n_4mainValue【児童館】&#10;一人当たり面積">
          <a:extLst>
            <a:ext uri="{FF2B5EF4-FFF2-40B4-BE49-F238E27FC236}">
              <a16:creationId xmlns:a16="http://schemas.microsoft.com/office/drawing/2014/main" id="{D847E2C1-C00F-4AE3-93EF-8C714D2CAA03}"/>
            </a:ext>
          </a:extLst>
        </xdr:cNvPr>
        <xdr:cNvSpPr txBox="1"/>
      </xdr:nvSpPr>
      <xdr:spPr>
        <a:xfrm>
          <a:off x="16592627" y="1379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6" name="正方形/長方形 685">
          <a:extLst>
            <a:ext uri="{FF2B5EF4-FFF2-40B4-BE49-F238E27FC236}">
              <a16:creationId xmlns:a16="http://schemas.microsoft.com/office/drawing/2014/main" id="{4F99E3CE-81BA-484C-9766-A292ECEB4FF4}"/>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7" name="正方形/長方形 686">
          <a:extLst>
            <a:ext uri="{FF2B5EF4-FFF2-40B4-BE49-F238E27FC236}">
              <a16:creationId xmlns:a16="http://schemas.microsoft.com/office/drawing/2014/main" id="{BAE7095F-ACC3-4ADA-B8B7-942997CBE826}"/>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8" name="正方形/長方形 687">
          <a:extLst>
            <a:ext uri="{FF2B5EF4-FFF2-40B4-BE49-F238E27FC236}">
              <a16:creationId xmlns:a16="http://schemas.microsoft.com/office/drawing/2014/main" id="{0B0EFD7B-1EFA-415E-B11B-6FE6DCCC3FBE}"/>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9" name="正方形/長方形 688">
          <a:extLst>
            <a:ext uri="{FF2B5EF4-FFF2-40B4-BE49-F238E27FC236}">
              <a16:creationId xmlns:a16="http://schemas.microsoft.com/office/drawing/2014/main" id="{98B0B8D3-B36B-43F5-987A-23641C70ACD6}"/>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0" name="正方形/長方形 689">
          <a:extLst>
            <a:ext uri="{FF2B5EF4-FFF2-40B4-BE49-F238E27FC236}">
              <a16:creationId xmlns:a16="http://schemas.microsoft.com/office/drawing/2014/main" id="{7F3200F4-984E-415F-B2EE-94BBF2C28737}"/>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1" name="正方形/長方形 690">
          <a:extLst>
            <a:ext uri="{FF2B5EF4-FFF2-40B4-BE49-F238E27FC236}">
              <a16:creationId xmlns:a16="http://schemas.microsoft.com/office/drawing/2014/main" id="{39FCEDD5-C62C-4F9D-AC8B-9D7D1B1B61C4}"/>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2" name="正方形/長方形 691">
          <a:extLst>
            <a:ext uri="{FF2B5EF4-FFF2-40B4-BE49-F238E27FC236}">
              <a16:creationId xmlns:a16="http://schemas.microsoft.com/office/drawing/2014/main" id="{5F05996D-8754-4D6F-ACFF-853FFFAA005A}"/>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3" name="正方形/長方形 692">
          <a:extLst>
            <a:ext uri="{FF2B5EF4-FFF2-40B4-BE49-F238E27FC236}">
              <a16:creationId xmlns:a16="http://schemas.microsoft.com/office/drawing/2014/main" id="{8A1F8DDC-DF60-44A0-A63B-3B90AD51E1F3}"/>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4" name="テキスト ボックス 693">
          <a:extLst>
            <a:ext uri="{FF2B5EF4-FFF2-40B4-BE49-F238E27FC236}">
              <a16:creationId xmlns:a16="http://schemas.microsoft.com/office/drawing/2014/main" id="{671B468F-9F01-45D8-9194-7975EB9012FA}"/>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5" name="直線コネクタ 694">
          <a:extLst>
            <a:ext uri="{FF2B5EF4-FFF2-40B4-BE49-F238E27FC236}">
              <a16:creationId xmlns:a16="http://schemas.microsoft.com/office/drawing/2014/main" id="{2D4E16F9-F4B8-4438-BB8B-181702535F0D}"/>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96" name="テキスト ボックス 695">
          <a:extLst>
            <a:ext uri="{FF2B5EF4-FFF2-40B4-BE49-F238E27FC236}">
              <a16:creationId xmlns:a16="http://schemas.microsoft.com/office/drawing/2014/main" id="{4435FA4E-99EB-4509-915B-6F7C23950408}"/>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97" name="直線コネクタ 696">
          <a:extLst>
            <a:ext uri="{FF2B5EF4-FFF2-40B4-BE49-F238E27FC236}">
              <a16:creationId xmlns:a16="http://schemas.microsoft.com/office/drawing/2014/main" id="{56093DE4-C8D8-4AA1-8647-4A17A220E878}"/>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98" name="テキスト ボックス 697">
          <a:extLst>
            <a:ext uri="{FF2B5EF4-FFF2-40B4-BE49-F238E27FC236}">
              <a16:creationId xmlns:a16="http://schemas.microsoft.com/office/drawing/2014/main" id="{13DE7A6B-1992-4234-A527-06826965092B}"/>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99" name="直線コネクタ 698">
          <a:extLst>
            <a:ext uri="{FF2B5EF4-FFF2-40B4-BE49-F238E27FC236}">
              <a16:creationId xmlns:a16="http://schemas.microsoft.com/office/drawing/2014/main" id="{7FFD6F77-0A25-4267-9BB1-DBFBB363C6BC}"/>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00" name="テキスト ボックス 699">
          <a:extLst>
            <a:ext uri="{FF2B5EF4-FFF2-40B4-BE49-F238E27FC236}">
              <a16:creationId xmlns:a16="http://schemas.microsoft.com/office/drawing/2014/main" id="{39DD552F-3D40-44CC-B504-1A04097463D2}"/>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01" name="直線コネクタ 700">
          <a:extLst>
            <a:ext uri="{FF2B5EF4-FFF2-40B4-BE49-F238E27FC236}">
              <a16:creationId xmlns:a16="http://schemas.microsoft.com/office/drawing/2014/main" id="{59287CCF-F63E-4E23-BFBF-5FA0E0A06D57}"/>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02" name="テキスト ボックス 701">
          <a:extLst>
            <a:ext uri="{FF2B5EF4-FFF2-40B4-BE49-F238E27FC236}">
              <a16:creationId xmlns:a16="http://schemas.microsoft.com/office/drawing/2014/main" id="{D2E5E9E7-7742-42AC-AD59-FC9CA334C88F}"/>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03" name="直線コネクタ 702">
          <a:extLst>
            <a:ext uri="{FF2B5EF4-FFF2-40B4-BE49-F238E27FC236}">
              <a16:creationId xmlns:a16="http://schemas.microsoft.com/office/drawing/2014/main" id="{BF2E6241-4E50-43A7-AB07-FA3BFDA5F3CE}"/>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04" name="テキスト ボックス 703">
          <a:extLst>
            <a:ext uri="{FF2B5EF4-FFF2-40B4-BE49-F238E27FC236}">
              <a16:creationId xmlns:a16="http://schemas.microsoft.com/office/drawing/2014/main" id="{AB176CE9-D602-4EC0-9FBD-4C1D32C36DA9}"/>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05" name="直線コネクタ 704">
          <a:extLst>
            <a:ext uri="{FF2B5EF4-FFF2-40B4-BE49-F238E27FC236}">
              <a16:creationId xmlns:a16="http://schemas.microsoft.com/office/drawing/2014/main" id="{F1EAEF80-E12C-4D5D-B391-1C5921D0F5E4}"/>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06" name="テキスト ボックス 705">
          <a:extLst>
            <a:ext uri="{FF2B5EF4-FFF2-40B4-BE49-F238E27FC236}">
              <a16:creationId xmlns:a16="http://schemas.microsoft.com/office/drawing/2014/main" id="{DD9633B7-495B-4522-B552-E2980753C8C4}"/>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7" name="直線コネクタ 706">
          <a:extLst>
            <a:ext uri="{FF2B5EF4-FFF2-40B4-BE49-F238E27FC236}">
              <a16:creationId xmlns:a16="http://schemas.microsoft.com/office/drawing/2014/main" id="{7EA0A381-ABF9-4D94-80A8-54F28915A462}"/>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08" name="テキスト ボックス 707">
          <a:extLst>
            <a:ext uri="{FF2B5EF4-FFF2-40B4-BE49-F238E27FC236}">
              <a16:creationId xmlns:a16="http://schemas.microsoft.com/office/drawing/2014/main" id="{7BDBAC35-88BD-4502-AF95-11E6F196F51D}"/>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9" name="【公民館】&#10;有形固定資産減価償却率グラフ枠">
          <a:extLst>
            <a:ext uri="{FF2B5EF4-FFF2-40B4-BE49-F238E27FC236}">
              <a16:creationId xmlns:a16="http://schemas.microsoft.com/office/drawing/2014/main" id="{80629F75-7456-4BD2-B5DF-CA12AD219339}"/>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710" name="直線コネクタ 709">
          <a:extLst>
            <a:ext uri="{FF2B5EF4-FFF2-40B4-BE49-F238E27FC236}">
              <a16:creationId xmlns:a16="http://schemas.microsoft.com/office/drawing/2014/main" id="{AA1EEED7-E7F1-4F3E-A259-308BAA339DED}"/>
            </a:ext>
          </a:extLst>
        </xdr:cNvPr>
        <xdr:cNvCxnSpPr/>
      </xdr:nvCxnSpPr>
      <xdr:spPr>
        <a:xfrm flipV="1">
          <a:off x="14699614" y="167944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11" name="【公民館】&#10;有形固定資産減価償却率最小値テキスト">
          <a:extLst>
            <a:ext uri="{FF2B5EF4-FFF2-40B4-BE49-F238E27FC236}">
              <a16:creationId xmlns:a16="http://schemas.microsoft.com/office/drawing/2014/main" id="{FAA434CF-5135-403E-9E92-F677A1E7ED27}"/>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12" name="直線コネクタ 711">
          <a:extLst>
            <a:ext uri="{FF2B5EF4-FFF2-40B4-BE49-F238E27FC236}">
              <a16:creationId xmlns:a16="http://schemas.microsoft.com/office/drawing/2014/main" id="{2AC3F08D-E606-4123-A923-52B5FBA7AB59}"/>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713" name="【公民館】&#10;有形固定資産減価償却率最大値テキスト">
          <a:extLst>
            <a:ext uri="{FF2B5EF4-FFF2-40B4-BE49-F238E27FC236}">
              <a16:creationId xmlns:a16="http://schemas.microsoft.com/office/drawing/2014/main" id="{4295F974-5EE2-4AE4-A19E-BB29E56549B9}"/>
            </a:ext>
          </a:extLst>
        </xdr:cNvPr>
        <xdr:cNvSpPr txBox="1"/>
      </xdr:nvSpPr>
      <xdr:spPr>
        <a:xfrm>
          <a:off x="14738350" y="1656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714" name="直線コネクタ 713">
          <a:extLst>
            <a:ext uri="{FF2B5EF4-FFF2-40B4-BE49-F238E27FC236}">
              <a16:creationId xmlns:a16="http://schemas.microsoft.com/office/drawing/2014/main" id="{8E413CAD-BF8E-4577-8FAB-148527886FAB}"/>
            </a:ext>
          </a:extLst>
        </xdr:cNvPr>
        <xdr:cNvCxnSpPr/>
      </xdr:nvCxnSpPr>
      <xdr:spPr>
        <a:xfrm>
          <a:off x="14611350" y="16794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715" name="【公民館】&#10;有形固定資産減価償却率平均値テキスト">
          <a:extLst>
            <a:ext uri="{FF2B5EF4-FFF2-40B4-BE49-F238E27FC236}">
              <a16:creationId xmlns:a16="http://schemas.microsoft.com/office/drawing/2014/main" id="{17F30F5D-A7EE-42C1-9793-B53438E53956}"/>
            </a:ext>
          </a:extLst>
        </xdr:cNvPr>
        <xdr:cNvSpPr txBox="1"/>
      </xdr:nvSpPr>
      <xdr:spPr>
        <a:xfrm>
          <a:off x="14738350" y="17371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716" name="フローチャート: 判断 715">
          <a:extLst>
            <a:ext uri="{FF2B5EF4-FFF2-40B4-BE49-F238E27FC236}">
              <a16:creationId xmlns:a16="http://schemas.microsoft.com/office/drawing/2014/main" id="{B739CBD4-182F-4FEF-A612-CCA543666937}"/>
            </a:ext>
          </a:extLst>
        </xdr:cNvPr>
        <xdr:cNvSpPr/>
      </xdr:nvSpPr>
      <xdr:spPr>
        <a:xfrm>
          <a:off x="14649450" y="1739328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717" name="フローチャート: 判断 716">
          <a:extLst>
            <a:ext uri="{FF2B5EF4-FFF2-40B4-BE49-F238E27FC236}">
              <a16:creationId xmlns:a16="http://schemas.microsoft.com/office/drawing/2014/main" id="{6203CEB3-7A9A-496A-BBE7-3E7AB7D33D8C}"/>
            </a:ext>
          </a:extLst>
        </xdr:cNvPr>
        <xdr:cNvSpPr/>
      </xdr:nvSpPr>
      <xdr:spPr>
        <a:xfrm>
          <a:off x="13887450" y="1731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718" name="フローチャート: 判断 717">
          <a:extLst>
            <a:ext uri="{FF2B5EF4-FFF2-40B4-BE49-F238E27FC236}">
              <a16:creationId xmlns:a16="http://schemas.microsoft.com/office/drawing/2014/main" id="{3E0F0520-FE31-4901-87F6-5CBDB06723D4}"/>
            </a:ext>
          </a:extLst>
        </xdr:cNvPr>
        <xdr:cNvSpPr/>
      </xdr:nvSpPr>
      <xdr:spPr>
        <a:xfrm>
          <a:off x="13093700" y="1743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719" name="フローチャート: 判断 718">
          <a:extLst>
            <a:ext uri="{FF2B5EF4-FFF2-40B4-BE49-F238E27FC236}">
              <a16:creationId xmlns:a16="http://schemas.microsoft.com/office/drawing/2014/main" id="{061F4F31-7D26-413F-AEE2-2F3DBFDB32B2}"/>
            </a:ext>
          </a:extLst>
        </xdr:cNvPr>
        <xdr:cNvSpPr/>
      </xdr:nvSpPr>
      <xdr:spPr>
        <a:xfrm>
          <a:off x="12299950" y="174199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720" name="フローチャート: 判断 719">
          <a:extLst>
            <a:ext uri="{FF2B5EF4-FFF2-40B4-BE49-F238E27FC236}">
              <a16:creationId xmlns:a16="http://schemas.microsoft.com/office/drawing/2014/main" id="{1CA1CA19-6969-40C8-95AE-F21B16B3FCD8}"/>
            </a:ext>
          </a:extLst>
        </xdr:cNvPr>
        <xdr:cNvSpPr/>
      </xdr:nvSpPr>
      <xdr:spPr>
        <a:xfrm>
          <a:off x="11487150" y="1748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98AD61CA-187C-4018-A7D6-6D034E8DB8AE}"/>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25D7E3F5-5973-4FDE-BB8F-18879E1F7379}"/>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31C95EDC-1D3E-43EB-8633-36F9BCA11317}"/>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B40BFE8E-CCFB-43E0-B70D-C2B609A5E453}"/>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6A50B7C0-5D36-4E10-B14C-3989A2192AF5}"/>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137795</xdr:rowOff>
    </xdr:from>
    <xdr:to>
      <xdr:col>85</xdr:col>
      <xdr:colOff>177800</xdr:colOff>
      <xdr:row>103</xdr:row>
      <xdr:rowOff>67945</xdr:rowOff>
    </xdr:to>
    <xdr:sp macro="" textlink="">
      <xdr:nvSpPr>
        <xdr:cNvPr id="726" name="楕円 725">
          <a:extLst>
            <a:ext uri="{FF2B5EF4-FFF2-40B4-BE49-F238E27FC236}">
              <a16:creationId xmlns:a16="http://schemas.microsoft.com/office/drawing/2014/main" id="{F38D25AC-9284-40A6-AFA5-C7FCE6126F38}"/>
            </a:ext>
          </a:extLst>
        </xdr:cNvPr>
        <xdr:cNvSpPr/>
      </xdr:nvSpPr>
      <xdr:spPr>
        <a:xfrm>
          <a:off x="14649450" y="170541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160672</xdr:rowOff>
    </xdr:from>
    <xdr:ext cx="405111" cy="259045"/>
    <xdr:sp macro="" textlink="">
      <xdr:nvSpPr>
        <xdr:cNvPr id="727" name="【公民館】&#10;有形固定資産減価償却率該当値テキスト">
          <a:extLst>
            <a:ext uri="{FF2B5EF4-FFF2-40B4-BE49-F238E27FC236}">
              <a16:creationId xmlns:a16="http://schemas.microsoft.com/office/drawing/2014/main" id="{AC0BD482-429E-4EF9-AB69-0ECD926EA9A2}"/>
            </a:ext>
          </a:extLst>
        </xdr:cNvPr>
        <xdr:cNvSpPr txBox="1"/>
      </xdr:nvSpPr>
      <xdr:spPr>
        <a:xfrm>
          <a:off x="14738350" y="1690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111125</xdr:rowOff>
    </xdr:from>
    <xdr:to>
      <xdr:col>81</xdr:col>
      <xdr:colOff>101600</xdr:colOff>
      <xdr:row>103</xdr:row>
      <xdr:rowOff>41275</xdr:rowOff>
    </xdr:to>
    <xdr:sp macro="" textlink="">
      <xdr:nvSpPr>
        <xdr:cNvPr id="728" name="楕円 727">
          <a:extLst>
            <a:ext uri="{FF2B5EF4-FFF2-40B4-BE49-F238E27FC236}">
              <a16:creationId xmlns:a16="http://schemas.microsoft.com/office/drawing/2014/main" id="{A55FE1CE-CBF7-4B66-9AF2-51EBD28EB8AF}"/>
            </a:ext>
          </a:extLst>
        </xdr:cNvPr>
        <xdr:cNvSpPr/>
      </xdr:nvSpPr>
      <xdr:spPr>
        <a:xfrm>
          <a:off x="13887450" y="1702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161925</xdr:rowOff>
    </xdr:from>
    <xdr:to>
      <xdr:col>85</xdr:col>
      <xdr:colOff>127000</xdr:colOff>
      <xdr:row>103</xdr:row>
      <xdr:rowOff>17145</xdr:rowOff>
    </xdr:to>
    <xdr:cxnSp macro="">
      <xdr:nvCxnSpPr>
        <xdr:cNvPr id="729" name="直線コネクタ 728">
          <a:extLst>
            <a:ext uri="{FF2B5EF4-FFF2-40B4-BE49-F238E27FC236}">
              <a16:creationId xmlns:a16="http://schemas.microsoft.com/office/drawing/2014/main" id="{FA061BD3-559A-40B3-887D-D54004486E06}"/>
            </a:ext>
          </a:extLst>
        </xdr:cNvPr>
        <xdr:cNvCxnSpPr/>
      </xdr:nvCxnSpPr>
      <xdr:spPr>
        <a:xfrm>
          <a:off x="13938250" y="17078325"/>
          <a:ext cx="762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76836</xdr:rowOff>
    </xdr:from>
    <xdr:to>
      <xdr:col>72</xdr:col>
      <xdr:colOff>38100</xdr:colOff>
      <xdr:row>105</xdr:row>
      <xdr:rowOff>6986</xdr:rowOff>
    </xdr:to>
    <xdr:sp macro="" textlink="">
      <xdr:nvSpPr>
        <xdr:cNvPr id="730" name="楕円 729">
          <a:extLst>
            <a:ext uri="{FF2B5EF4-FFF2-40B4-BE49-F238E27FC236}">
              <a16:creationId xmlns:a16="http://schemas.microsoft.com/office/drawing/2014/main" id="{9340BF48-B5B2-463C-AAB4-89E047DD91B8}"/>
            </a:ext>
          </a:extLst>
        </xdr:cNvPr>
        <xdr:cNvSpPr/>
      </xdr:nvSpPr>
      <xdr:spPr>
        <a:xfrm>
          <a:off x="12299950" y="173361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636</xdr:rowOff>
    </xdr:from>
    <xdr:to>
      <xdr:col>67</xdr:col>
      <xdr:colOff>101600</xdr:colOff>
      <xdr:row>104</xdr:row>
      <xdr:rowOff>102236</xdr:rowOff>
    </xdr:to>
    <xdr:sp macro="" textlink="">
      <xdr:nvSpPr>
        <xdr:cNvPr id="731" name="楕円 730">
          <a:extLst>
            <a:ext uri="{FF2B5EF4-FFF2-40B4-BE49-F238E27FC236}">
              <a16:creationId xmlns:a16="http://schemas.microsoft.com/office/drawing/2014/main" id="{D24D9069-6CF1-4D8C-B01A-5C3AEE12CCDF}"/>
            </a:ext>
          </a:extLst>
        </xdr:cNvPr>
        <xdr:cNvSpPr/>
      </xdr:nvSpPr>
      <xdr:spPr>
        <a:xfrm>
          <a:off x="11487150" y="1725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51436</xdr:rowOff>
    </xdr:from>
    <xdr:to>
      <xdr:col>71</xdr:col>
      <xdr:colOff>177800</xdr:colOff>
      <xdr:row>104</xdr:row>
      <xdr:rowOff>127636</xdr:rowOff>
    </xdr:to>
    <xdr:cxnSp macro="">
      <xdr:nvCxnSpPr>
        <xdr:cNvPr id="732" name="直線コネクタ 731">
          <a:extLst>
            <a:ext uri="{FF2B5EF4-FFF2-40B4-BE49-F238E27FC236}">
              <a16:creationId xmlns:a16="http://schemas.microsoft.com/office/drawing/2014/main" id="{A948B2BF-34E6-4472-A295-1310C63F471C}"/>
            </a:ext>
          </a:extLst>
        </xdr:cNvPr>
        <xdr:cNvCxnSpPr/>
      </xdr:nvCxnSpPr>
      <xdr:spPr>
        <a:xfrm>
          <a:off x="11537950" y="17310736"/>
          <a:ext cx="8064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150513</xdr:rowOff>
    </xdr:from>
    <xdr:ext cx="405111" cy="259045"/>
    <xdr:sp macro="" textlink="">
      <xdr:nvSpPr>
        <xdr:cNvPr id="733" name="n_1aveValue【公民館】&#10;有形固定資産減価償却率">
          <a:extLst>
            <a:ext uri="{FF2B5EF4-FFF2-40B4-BE49-F238E27FC236}">
              <a16:creationId xmlns:a16="http://schemas.microsoft.com/office/drawing/2014/main" id="{610ADB8D-C481-45D7-A9CA-14F0B59EA1D5}"/>
            </a:ext>
          </a:extLst>
        </xdr:cNvPr>
        <xdr:cNvSpPr txBox="1"/>
      </xdr:nvSpPr>
      <xdr:spPr>
        <a:xfrm>
          <a:off x="13742044" y="1740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734" name="n_2aveValue【公民館】&#10;有形固定資産減価償却率">
          <a:extLst>
            <a:ext uri="{FF2B5EF4-FFF2-40B4-BE49-F238E27FC236}">
              <a16:creationId xmlns:a16="http://schemas.microsoft.com/office/drawing/2014/main" id="{F410F476-34C3-4676-A7CC-D17CE0436498}"/>
            </a:ext>
          </a:extLst>
        </xdr:cNvPr>
        <xdr:cNvSpPr txBox="1"/>
      </xdr:nvSpPr>
      <xdr:spPr>
        <a:xfrm>
          <a:off x="12960994" y="1721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735" name="n_3aveValue【公民館】&#10;有形固定資産減価償却率">
          <a:extLst>
            <a:ext uri="{FF2B5EF4-FFF2-40B4-BE49-F238E27FC236}">
              <a16:creationId xmlns:a16="http://schemas.microsoft.com/office/drawing/2014/main" id="{6BB32B06-1172-4F41-9F81-2968A1218750}"/>
            </a:ext>
          </a:extLst>
        </xdr:cNvPr>
        <xdr:cNvSpPr txBox="1"/>
      </xdr:nvSpPr>
      <xdr:spPr>
        <a:xfrm>
          <a:off x="12167244" y="1751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736" name="n_4aveValue【公民館】&#10;有形固定資産減価償却率">
          <a:extLst>
            <a:ext uri="{FF2B5EF4-FFF2-40B4-BE49-F238E27FC236}">
              <a16:creationId xmlns:a16="http://schemas.microsoft.com/office/drawing/2014/main" id="{B01B17BE-3570-459E-8949-8790CB63CE82}"/>
            </a:ext>
          </a:extLst>
        </xdr:cNvPr>
        <xdr:cNvSpPr txBox="1"/>
      </xdr:nvSpPr>
      <xdr:spPr>
        <a:xfrm>
          <a:off x="11354444" y="1758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57802</xdr:rowOff>
    </xdr:from>
    <xdr:ext cx="405111" cy="259045"/>
    <xdr:sp macro="" textlink="">
      <xdr:nvSpPr>
        <xdr:cNvPr id="737" name="n_1mainValue【公民館】&#10;有形固定資産減価償却率">
          <a:extLst>
            <a:ext uri="{FF2B5EF4-FFF2-40B4-BE49-F238E27FC236}">
              <a16:creationId xmlns:a16="http://schemas.microsoft.com/office/drawing/2014/main" id="{A0AB1D63-3EA6-4308-8503-0AFED2B8D97F}"/>
            </a:ext>
          </a:extLst>
        </xdr:cNvPr>
        <xdr:cNvSpPr txBox="1"/>
      </xdr:nvSpPr>
      <xdr:spPr>
        <a:xfrm>
          <a:off x="13742044" y="1680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23513</xdr:rowOff>
    </xdr:from>
    <xdr:ext cx="405111" cy="259045"/>
    <xdr:sp macro="" textlink="">
      <xdr:nvSpPr>
        <xdr:cNvPr id="738" name="n_3mainValue【公民館】&#10;有形固定資産減価償却率">
          <a:extLst>
            <a:ext uri="{FF2B5EF4-FFF2-40B4-BE49-F238E27FC236}">
              <a16:creationId xmlns:a16="http://schemas.microsoft.com/office/drawing/2014/main" id="{01DC6500-9DEF-44F6-9AAE-7A89099632C0}"/>
            </a:ext>
          </a:extLst>
        </xdr:cNvPr>
        <xdr:cNvSpPr txBox="1"/>
      </xdr:nvSpPr>
      <xdr:spPr>
        <a:xfrm>
          <a:off x="12167244" y="1711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118763</xdr:rowOff>
    </xdr:from>
    <xdr:ext cx="405111" cy="259045"/>
    <xdr:sp macro="" textlink="">
      <xdr:nvSpPr>
        <xdr:cNvPr id="739" name="n_4mainValue【公民館】&#10;有形固定資産減価償却率">
          <a:extLst>
            <a:ext uri="{FF2B5EF4-FFF2-40B4-BE49-F238E27FC236}">
              <a16:creationId xmlns:a16="http://schemas.microsoft.com/office/drawing/2014/main" id="{DCD276DA-161A-4D17-BCDF-F10733A6F701}"/>
            </a:ext>
          </a:extLst>
        </xdr:cNvPr>
        <xdr:cNvSpPr txBox="1"/>
      </xdr:nvSpPr>
      <xdr:spPr>
        <a:xfrm>
          <a:off x="11354444" y="1703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0" name="正方形/長方形 739">
          <a:extLst>
            <a:ext uri="{FF2B5EF4-FFF2-40B4-BE49-F238E27FC236}">
              <a16:creationId xmlns:a16="http://schemas.microsoft.com/office/drawing/2014/main" id="{EC82B945-0F1B-46C0-9AF1-C4A488C60EE6}"/>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1" name="正方形/長方形 740">
          <a:extLst>
            <a:ext uri="{FF2B5EF4-FFF2-40B4-BE49-F238E27FC236}">
              <a16:creationId xmlns:a16="http://schemas.microsoft.com/office/drawing/2014/main" id="{3115FC9F-5853-4357-B5D2-D644BD957F75}"/>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2" name="正方形/長方形 741">
          <a:extLst>
            <a:ext uri="{FF2B5EF4-FFF2-40B4-BE49-F238E27FC236}">
              <a16:creationId xmlns:a16="http://schemas.microsoft.com/office/drawing/2014/main" id="{49379369-D8C4-4362-85F4-FC7BFE3A730D}"/>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3" name="正方形/長方形 742">
          <a:extLst>
            <a:ext uri="{FF2B5EF4-FFF2-40B4-BE49-F238E27FC236}">
              <a16:creationId xmlns:a16="http://schemas.microsoft.com/office/drawing/2014/main" id="{4D6E8927-C38F-4F7A-A7EF-501207013B0C}"/>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4" name="正方形/長方形 743">
          <a:extLst>
            <a:ext uri="{FF2B5EF4-FFF2-40B4-BE49-F238E27FC236}">
              <a16:creationId xmlns:a16="http://schemas.microsoft.com/office/drawing/2014/main" id="{F30B7160-8E57-4C26-8D6C-7772E3A66D43}"/>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5" name="正方形/長方形 744">
          <a:extLst>
            <a:ext uri="{FF2B5EF4-FFF2-40B4-BE49-F238E27FC236}">
              <a16:creationId xmlns:a16="http://schemas.microsoft.com/office/drawing/2014/main" id="{5A2B94A0-C372-41D8-AB07-1AB5F073B42C}"/>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6" name="正方形/長方形 745">
          <a:extLst>
            <a:ext uri="{FF2B5EF4-FFF2-40B4-BE49-F238E27FC236}">
              <a16:creationId xmlns:a16="http://schemas.microsoft.com/office/drawing/2014/main" id="{D051F159-5AE4-430B-A7F8-A68F6479EB04}"/>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7" name="正方形/長方形 746">
          <a:extLst>
            <a:ext uri="{FF2B5EF4-FFF2-40B4-BE49-F238E27FC236}">
              <a16:creationId xmlns:a16="http://schemas.microsoft.com/office/drawing/2014/main" id="{B9B5DE90-5242-44FB-AD0C-05C5B0C88673}"/>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8" name="テキスト ボックス 747">
          <a:extLst>
            <a:ext uri="{FF2B5EF4-FFF2-40B4-BE49-F238E27FC236}">
              <a16:creationId xmlns:a16="http://schemas.microsoft.com/office/drawing/2014/main" id="{0A4564C1-E0DD-402A-AD26-9B025910A276}"/>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9" name="直線コネクタ 748">
          <a:extLst>
            <a:ext uri="{FF2B5EF4-FFF2-40B4-BE49-F238E27FC236}">
              <a16:creationId xmlns:a16="http://schemas.microsoft.com/office/drawing/2014/main" id="{EB9148E1-6BAD-4C58-AA0E-FA652A194AB2}"/>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50" name="直線コネクタ 749">
          <a:extLst>
            <a:ext uri="{FF2B5EF4-FFF2-40B4-BE49-F238E27FC236}">
              <a16:creationId xmlns:a16="http://schemas.microsoft.com/office/drawing/2014/main" id="{BA3232A5-6AAD-4BE2-A479-39DDE7269008}"/>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A39E9C4F-F7B6-4C85-A17B-B89F6DFE7556}"/>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52" name="直線コネクタ 751">
          <a:extLst>
            <a:ext uri="{FF2B5EF4-FFF2-40B4-BE49-F238E27FC236}">
              <a16:creationId xmlns:a16="http://schemas.microsoft.com/office/drawing/2014/main" id="{5D1F7219-A86B-449D-A8D8-DECB6A44549F}"/>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53" name="テキスト ボックス 752">
          <a:extLst>
            <a:ext uri="{FF2B5EF4-FFF2-40B4-BE49-F238E27FC236}">
              <a16:creationId xmlns:a16="http://schemas.microsoft.com/office/drawing/2014/main" id="{B3AB3C39-8709-4584-A11C-FDB135E52DCD}"/>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54" name="直線コネクタ 753">
          <a:extLst>
            <a:ext uri="{FF2B5EF4-FFF2-40B4-BE49-F238E27FC236}">
              <a16:creationId xmlns:a16="http://schemas.microsoft.com/office/drawing/2014/main" id="{ECC34FCD-E4F6-4A3E-A9A1-2B07B56117F7}"/>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55" name="テキスト ボックス 754">
          <a:extLst>
            <a:ext uri="{FF2B5EF4-FFF2-40B4-BE49-F238E27FC236}">
              <a16:creationId xmlns:a16="http://schemas.microsoft.com/office/drawing/2014/main" id="{01C85F4F-5C9F-4338-B2A9-E8A919B8FE48}"/>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56" name="直線コネクタ 755">
          <a:extLst>
            <a:ext uri="{FF2B5EF4-FFF2-40B4-BE49-F238E27FC236}">
              <a16:creationId xmlns:a16="http://schemas.microsoft.com/office/drawing/2014/main" id="{69464056-2C75-4232-AFC2-56973563D7FA}"/>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57" name="テキスト ボックス 756">
          <a:extLst>
            <a:ext uri="{FF2B5EF4-FFF2-40B4-BE49-F238E27FC236}">
              <a16:creationId xmlns:a16="http://schemas.microsoft.com/office/drawing/2014/main" id="{86CEEEE9-86F9-4D95-8988-5407DBC3B27A}"/>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58" name="直線コネクタ 757">
          <a:extLst>
            <a:ext uri="{FF2B5EF4-FFF2-40B4-BE49-F238E27FC236}">
              <a16:creationId xmlns:a16="http://schemas.microsoft.com/office/drawing/2014/main" id="{D2FFDD8C-9F0E-499E-AE37-DD0139C683BD}"/>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59" name="テキスト ボックス 758">
          <a:extLst>
            <a:ext uri="{FF2B5EF4-FFF2-40B4-BE49-F238E27FC236}">
              <a16:creationId xmlns:a16="http://schemas.microsoft.com/office/drawing/2014/main" id="{FBF1B8F8-4DBB-4930-A10D-2E88173F1D73}"/>
            </a:ext>
          </a:extLst>
        </xdr:cNvPr>
        <xdr:cNvSpPr txBox="1"/>
      </xdr:nvSpPr>
      <xdr:spPr>
        <a:xfrm>
          <a:off x="15985051" y="1643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0" name="直線コネクタ 759">
          <a:extLst>
            <a:ext uri="{FF2B5EF4-FFF2-40B4-BE49-F238E27FC236}">
              <a16:creationId xmlns:a16="http://schemas.microsoft.com/office/drawing/2014/main" id="{D6680E68-6FD5-424B-809F-6C697B4FD06B}"/>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61" name="テキスト ボックス 760">
          <a:extLst>
            <a:ext uri="{FF2B5EF4-FFF2-40B4-BE49-F238E27FC236}">
              <a16:creationId xmlns:a16="http://schemas.microsoft.com/office/drawing/2014/main" id="{62264F7F-462A-45D4-9877-32309D44E418}"/>
            </a:ext>
          </a:extLst>
        </xdr:cNvPr>
        <xdr:cNvSpPr txBox="1"/>
      </xdr:nvSpPr>
      <xdr:spPr>
        <a:xfrm>
          <a:off x="15985051" y="1605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2" name="【公民館】&#10;一人当たり面積グラフ枠">
          <a:extLst>
            <a:ext uri="{FF2B5EF4-FFF2-40B4-BE49-F238E27FC236}">
              <a16:creationId xmlns:a16="http://schemas.microsoft.com/office/drawing/2014/main" id="{C11AA132-F64D-4710-938F-BF82CE2CD134}"/>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63" name="直線コネクタ 762">
          <a:extLst>
            <a:ext uri="{FF2B5EF4-FFF2-40B4-BE49-F238E27FC236}">
              <a16:creationId xmlns:a16="http://schemas.microsoft.com/office/drawing/2014/main" id="{6502D880-0A57-461A-B9B0-75C81FDC942F}"/>
            </a:ext>
          </a:extLst>
        </xdr:cNvPr>
        <xdr:cNvCxnSpPr/>
      </xdr:nvCxnSpPr>
      <xdr:spPr>
        <a:xfrm flipV="1">
          <a:off x="19951064" y="167248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64" name="【公民館】&#10;一人当たり面積最小値テキスト">
          <a:extLst>
            <a:ext uri="{FF2B5EF4-FFF2-40B4-BE49-F238E27FC236}">
              <a16:creationId xmlns:a16="http://schemas.microsoft.com/office/drawing/2014/main" id="{90211F30-B06D-4A0D-92B0-0907DBE91594}"/>
            </a:ext>
          </a:extLst>
        </xdr:cNvPr>
        <xdr:cNvSpPr txBox="1"/>
      </xdr:nvSpPr>
      <xdr:spPr>
        <a:xfrm>
          <a:off x="19989800" y="180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65" name="直線コネクタ 764">
          <a:extLst>
            <a:ext uri="{FF2B5EF4-FFF2-40B4-BE49-F238E27FC236}">
              <a16:creationId xmlns:a16="http://schemas.microsoft.com/office/drawing/2014/main" id="{58A114CC-0D13-41A6-9268-7C041BB04461}"/>
            </a:ext>
          </a:extLst>
        </xdr:cNvPr>
        <xdr:cNvCxnSpPr/>
      </xdr:nvCxnSpPr>
      <xdr:spPr>
        <a:xfrm>
          <a:off x="19881850" y="18084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66" name="【公民館】&#10;一人当たり面積最大値テキスト">
          <a:extLst>
            <a:ext uri="{FF2B5EF4-FFF2-40B4-BE49-F238E27FC236}">
              <a16:creationId xmlns:a16="http://schemas.microsoft.com/office/drawing/2014/main" id="{0B1D0C2A-5A7D-4795-91EF-7566535863A3}"/>
            </a:ext>
          </a:extLst>
        </xdr:cNvPr>
        <xdr:cNvSpPr txBox="1"/>
      </xdr:nvSpPr>
      <xdr:spPr>
        <a:xfrm>
          <a:off x="19989800" y="1650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67" name="直線コネクタ 766">
          <a:extLst>
            <a:ext uri="{FF2B5EF4-FFF2-40B4-BE49-F238E27FC236}">
              <a16:creationId xmlns:a16="http://schemas.microsoft.com/office/drawing/2014/main" id="{232E4D6A-49D6-4797-B99A-C4F0DF3E1479}"/>
            </a:ext>
          </a:extLst>
        </xdr:cNvPr>
        <xdr:cNvCxnSpPr/>
      </xdr:nvCxnSpPr>
      <xdr:spPr>
        <a:xfrm>
          <a:off x="19881850" y="167248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102252</xdr:rowOff>
    </xdr:from>
    <xdr:ext cx="469744" cy="259045"/>
    <xdr:sp macro="" textlink="">
      <xdr:nvSpPr>
        <xdr:cNvPr id="768" name="【公民館】&#10;一人当たり面積平均値テキスト">
          <a:extLst>
            <a:ext uri="{FF2B5EF4-FFF2-40B4-BE49-F238E27FC236}">
              <a16:creationId xmlns:a16="http://schemas.microsoft.com/office/drawing/2014/main" id="{FCC0DFAD-9011-4406-A9E3-BFB1C8E2A8D3}"/>
            </a:ext>
          </a:extLst>
        </xdr:cNvPr>
        <xdr:cNvSpPr txBox="1"/>
      </xdr:nvSpPr>
      <xdr:spPr>
        <a:xfrm>
          <a:off x="19989800" y="17875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69" name="フローチャート: 判断 768">
          <a:extLst>
            <a:ext uri="{FF2B5EF4-FFF2-40B4-BE49-F238E27FC236}">
              <a16:creationId xmlns:a16="http://schemas.microsoft.com/office/drawing/2014/main" id="{3EFBBABC-9E1C-45B6-95CC-D5DFA2593021}"/>
            </a:ext>
          </a:extLst>
        </xdr:cNvPr>
        <xdr:cNvSpPr/>
      </xdr:nvSpPr>
      <xdr:spPr>
        <a:xfrm>
          <a:off x="19900900" y="1789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70" name="フローチャート: 判断 769">
          <a:extLst>
            <a:ext uri="{FF2B5EF4-FFF2-40B4-BE49-F238E27FC236}">
              <a16:creationId xmlns:a16="http://schemas.microsoft.com/office/drawing/2014/main" id="{98695A95-45D7-4062-A4AE-88DD6059E19B}"/>
            </a:ext>
          </a:extLst>
        </xdr:cNvPr>
        <xdr:cNvSpPr/>
      </xdr:nvSpPr>
      <xdr:spPr>
        <a:xfrm>
          <a:off x="19157950" y="178968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71" name="フローチャート: 判断 770">
          <a:extLst>
            <a:ext uri="{FF2B5EF4-FFF2-40B4-BE49-F238E27FC236}">
              <a16:creationId xmlns:a16="http://schemas.microsoft.com/office/drawing/2014/main" id="{57E59B4E-6CCB-4783-AAB0-8ABCD08D0CC8}"/>
            </a:ext>
          </a:extLst>
        </xdr:cNvPr>
        <xdr:cNvSpPr/>
      </xdr:nvSpPr>
      <xdr:spPr>
        <a:xfrm>
          <a:off x="18345150" y="1793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72" name="フローチャート: 判断 771">
          <a:extLst>
            <a:ext uri="{FF2B5EF4-FFF2-40B4-BE49-F238E27FC236}">
              <a16:creationId xmlns:a16="http://schemas.microsoft.com/office/drawing/2014/main" id="{36529AB0-3591-4C5E-A3F6-53C61996FC9D}"/>
            </a:ext>
          </a:extLst>
        </xdr:cNvPr>
        <xdr:cNvSpPr/>
      </xdr:nvSpPr>
      <xdr:spPr>
        <a:xfrm>
          <a:off x="17551400" y="1794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168275</xdr:rowOff>
    </xdr:from>
    <xdr:to>
      <xdr:col>98</xdr:col>
      <xdr:colOff>38100</xdr:colOff>
      <xdr:row>108</xdr:row>
      <xdr:rowOff>98425</xdr:rowOff>
    </xdr:to>
    <xdr:sp macro="" textlink="">
      <xdr:nvSpPr>
        <xdr:cNvPr id="773" name="フローチャート: 判断 772">
          <a:extLst>
            <a:ext uri="{FF2B5EF4-FFF2-40B4-BE49-F238E27FC236}">
              <a16:creationId xmlns:a16="http://schemas.microsoft.com/office/drawing/2014/main" id="{C29A157F-BCBF-4B86-99EE-3BA6870BC2CB}"/>
            </a:ext>
          </a:extLst>
        </xdr:cNvPr>
        <xdr:cNvSpPr/>
      </xdr:nvSpPr>
      <xdr:spPr>
        <a:xfrm>
          <a:off x="16757650" y="179419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B435B83D-AFE9-4A31-BF1E-44AB65329099}"/>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C2087825-F746-4FBC-AC82-78C7F2BA6423}"/>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72B3B5AC-B371-40D5-AEAF-B2412F298FE0}"/>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AFE1783B-63BE-418E-BDCB-2BF6EAF88C03}"/>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8D3601CE-52FF-4E79-A7DA-99ADF03B2C57}"/>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100585</xdr:rowOff>
    </xdr:from>
    <xdr:to>
      <xdr:col>116</xdr:col>
      <xdr:colOff>114300</xdr:colOff>
      <xdr:row>101</xdr:row>
      <xdr:rowOff>30735</xdr:rowOff>
    </xdr:to>
    <xdr:sp macro="" textlink="">
      <xdr:nvSpPr>
        <xdr:cNvPr id="779" name="楕円 778">
          <a:extLst>
            <a:ext uri="{FF2B5EF4-FFF2-40B4-BE49-F238E27FC236}">
              <a16:creationId xmlns:a16="http://schemas.microsoft.com/office/drawing/2014/main" id="{9B4E94BD-7249-404F-80DC-4965D945E3EB}"/>
            </a:ext>
          </a:extLst>
        </xdr:cNvPr>
        <xdr:cNvSpPr/>
      </xdr:nvSpPr>
      <xdr:spPr>
        <a:xfrm>
          <a:off x="19900900" y="1667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53612</xdr:rowOff>
    </xdr:from>
    <xdr:ext cx="534377" cy="259045"/>
    <xdr:sp macro="" textlink="">
      <xdr:nvSpPr>
        <xdr:cNvPr id="780" name="【公民館】&#10;一人当たり面積該当値テキスト">
          <a:extLst>
            <a:ext uri="{FF2B5EF4-FFF2-40B4-BE49-F238E27FC236}">
              <a16:creationId xmlns:a16="http://schemas.microsoft.com/office/drawing/2014/main" id="{4951682C-1D78-49B1-AD1B-9307DDFAF78A}"/>
            </a:ext>
          </a:extLst>
        </xdr:cNvPr>
        <xdr:cNvSpPr txBox="1"/>
      </xdr:nvSpPr>
      <xdr:spPr>
        <a:xfrm>
          <a:off x="19989800"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129160</xdr:rowOff>
    </xdr:from>
    <xdr:to>
      <xdr:col>112</xdr:col>
      <xdr:colOff>38100</xdr:colOff>
      <xdr:row>101</xdr:row>
      <xdr:rowOff>59310</xdr:rowOff>
    </xdr:to>
    <xdr:sp macro="" textlink="">
      <xdr:nvSpPr>
        <xdr:cNvPr id="781" name="楕円 780">
          <a:extLst>
            <a:ext uri="{FF2B5EF4-FFF2-40B4-BE49-F238E27FC236}">
              <a16:creationId xmlns:a16="http://schemas.microsoft.com/office/drawing/2014/main" id="{909B5250-1D0E-4709-A8DF-B7E5DCFB1443}"/>
            </a:ext>
          </a:extLst>
        </xdr:cNvPr>
        <xdr:cNvSpPr/>
      </xdr:nvSpPr>
      <xdr:spPr>
        <a:xfrm>
          <a:off x="19157950" y="167026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151385</xdr:rowOff>
    </xdr:from>
    <xdr:to>
      <xdr:col>116</xdr:col>
      <xdr:colOff>63500</xdr:colOff>
      <xdr:row>101</xdr:row>
      <xdr:rowOff>8510</xdr:rowOff>
    </xdr:to>
    <xdr:cxnSp macro="">
      <xdr:nvCxnSpPr>
        <xdr:cNvPr id="782" name="直線コネクタ 781">
          <a:extLst>
            <a:ext uri="{FF2B5EF4-FFF2-40B4-BE49-F238E27FC236}">
              <a16:creationId xmlns:a16="http://schemas.microsoft.com/office/drawing/2014/main" id="{590DEA28-F85C-476B-8020-9268CAE96B47}"/>
            </a:ext>
          </a:extLst>
        </xdr:cNvPr>
        <xdr:cNvCxnSpPr/>
      </xdr:nvCxnSpPr>
      <xdr:spPr>
        <a:xfrm flipV="1">
          <a:off x="19202400" y="16724885"/>
          <a:ext cx="7493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29338</xdr:rowOff>
    </xdr:from>
    <xdr:to>
      <xdr:col>102</xdr:col>
      <xdr:colOff>165100</xdr:colOff>
      <xdr:row>108</xdr:row>
      <xdr:rowOff>130938</xdr:rowOff>
    </xdr:to>
    <xdr:sp macro="" textlink="">
      <xdr:nvSpPr>
        <xdr:cNvPr id="783" name="楕円 782">
          <a:extLst>
            <a:ext uri="{FF2B5EF4-FFF2-40B4-BE49-F238E27FC236}">
              <a16:creationId xmlns:a16="http://schemas.microsoft.com/office/drawing/2014/main" id="{82F20A26-BD8D-4D24-BED7-80DB74CD58DE}"/>
            </a:ext>
          </a:extLst>
        </xdr:cNvPr>
        <xdr:cNvSpPr/>
      </xdr:nvSpPr>
      <xdr:spPr>
        <a:xfrm>
          <a:off x="17551400" y="1797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36449</xdr:rowOff>
    </xdr:from>
    <xdr:to>
      <xdr:col>98</xdr:col>
      <xdr:colOff>38100</xdr:colOff>
      <xdr:row>108</xdr:row>
      <xdr:rowOff>138049</xdr:rowOff>
    </xdr:to>
    <xdr:sp macro="" textlink="">
      <xdr:nvSpPr>
        <xdr:cNvPr id="784" name="楕円 783">
          <a:extLst>
            <a:ext uri="{FF2B5EF4-FFF2-40B4-BE49-F238E27FC236}">
              <a16:creationId xmlns:a16="http://schemas.microsoft.com/office/drawing/2014/main" id="{75B0F683-9EC0-48AF-9DF5-EA9C43CD13CE}"/>
            </a:ext>
          </a:extLst>
        </xdr:cNvPr>
        <xdr:cNvSpPr/>
      </xdr:nvSpPr>
      <xdr:spPr>
        <a:xfrm>
          <a:off x="16757650" y="1798154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80138</xdr:rowOff>
    </xdr:from>
    <xdr:to>
      <xdr:col>102</xdr:col>
      <xdr:colOff>114300</xdr:colOff>
      <xdr:row>108</xdr:row>
      <xdr:rowOff>87249</xdr:rowOff>
    </xdr:to>
    <xdr:cxnSp macro="">
      <xdr:nvCxnSpPr>
        <xdr:cNvPr id="785" name="直線コネクタ 784">
          <a:extLst>
            <a:ext uri="{FF2B5EF4-FFF2-40B4-BE49-F238E27FC236}">
              <a16:creationId xmlns:a16="http://schemas.microsoft.com/office/drawing/2014/main" id="{57DA044F-BF5E-4136-B01A-1FCB0CC445FA}"/>
            </a:ext>
          </a:extLst>
        </xdr:cNvPr>
        <xdr:cNvCxnSpPr/>
      </xdr:nvCxnSpPr>
      <xdr:spPr>
        <a:xfrm flipV="1">
          <a:off x="16802100" y="18025238"/>
          <a:ext cx="800100" cy="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44466</xdr:rowOff>
    </xdr:from>
    <xdr:ext cx="469744" cy="259045"/>
    <xdr:sp macro="" textlink="">
      <xdr:nvSpPr>
        <xdr:cNvPr id="786" name="n_1aveValue【公民館】&#10;一人当たり面積">
          <a:extLst>
            <a:ext uri="{FF2B5EF4-FFF2-40B4-BE49-F238E27FC236}">
              <a16:creationId xmlns:a16="http://schemas.microsoft.com/office/drawing/2014/main" id="{92EDE054-BDC2-4F87-867C-6FB84E438704}"/>
            </a:ext>
          </a:extLst>
        </xdr:cNvPr>
        <xdr:cNvSpPr txBox="1"/>
      </xdr:nvSpPr>
      <xdr:spPr>
        <a:xfrm>
          <a:off x="189802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787" name="n_2aveValue【公民館】&#10;一人当たり面積">
          <a:extLst>
            <a:ext uri="{FF2B5EF4-FFF2-40B4-BE49-F238E27FC236}">
              <a16:creationId xmlns:a16="http://schemas.microsoft.com/office/drawing/2014/main" id="{CB96874D-21D6-49F5-BF4B-E13286198626}"/>
            </a:ext>
          </a:extLst>
        </xdr:cNvPr>
        <xdr:cNvSpPr txBox="1"/>
      </xdr:nvSpPr>
      <xdr:spPr>
        <a:xfrm>
          <a:off x="18180127" y="17713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788" name="n_3aveValue【公民館】&#10;一人当たり面積">
          <a:extLst>
            <a:ext uri="{FF2B5EF4-FFF2-40B4-BE49-F238E27FC236}">
              <a16:creationId xmlns:a16="http://schemas.microsoft.com/office/drawing/2014/main" id="{D4F99748-AB9E-43AD-8754-EB111954D903}"/>
            </a:ext>
          </a:extLst>
        </xdr:cNvPr>
        <xdr:cNvSpPr txBox="1"/>
      </xdr:nvSpPr>
      <xdr:spPr>
        <a:xfrm>
          <a:off x="17386377" y="1771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114952</xdr:rowOff>
    </xdr:from>
    <xdr:ext cx="469744" cy="259045"/>
    <xdr:sp macro="" textlink="">
      <xdr:nvSpPr>
        <xdr:cNvPr id="789" name="n_4aveValue【公民館】&#10;一人当たり面積">
          <a:extLst>
            <a:ext uri="{FF2B5EF4-FFF2-40B4-BE49-F238E27FC236}">
              <a16:creationId xmlns:a16="http://schemas.microsoft.com/office/drawing/2014/main" id="{B0D7BD51-3EF0-407E-9020-747B18999A75}"/>
            </a:ext>
          </a:extLst>
        </xdr:cNvPr>
        <xdr:cNvSpPr txBox="1"/>
      </xdr:nvSpPr>
      <xdr:spPr>
        <a:xfrm>
          <a:off x="16592627" y="1771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99</xdr:row>
      <xdr:rowOff>75837</xdr:rowOff>
    </xdr:from>
    <xdr:ext cx="534377" cy="259045"/>
    <xdr:sp macro="" textlink="">
      <xdr:nvSpPr>
        <xdr:cNvPr id="790" name="n_1mainValue【公民館】&#10;一人当たり面積">
          <a:extLst>
            <a:ext uri="{FF2B5EF4-FFF2-40B4-BE49-F238E27FC236}">
              <a16:creationId xmlns:a16="http://schemas.microsoft.com/office/drawing/2014/main" id="{56145995-076C-4232-9928-C84ABD656255}"/>
            </a:ext>
          </a:extLst>
        </xdr:cNvPr>
        <xdr:cNvSpPr txBox="1"/>
      </xdr:nvSpPr>
      <xdr:spPr>
        <a:xfrm>
          <a:off x="18947911" y="1647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122065</xdr:rowOff>
    </xdr:from>
    <xdr:ext cx="469744" cy="259045"/>
    <xdr:sp macro="" textlink="">
      <xdr:nvSpPr>
        <xdr:cNvPr id="791" name="n_3mainValue【公民館】&#10;一人当たり面積">
          <a:extLst>
            <a:ext uri="{FF2B5EF4-FFF2-40B4-BE49-F238E27FC236}">
              <a16:creationId xmlns:a16="http://schemas.microsoft.com/office/drawing/2014/main" id="{F7C75490-4472-4867-BE67-5B75A38A6EDE}"/>
            </a:ext>
          </a:extLst>
        </xdr:cNvPr>
        <xdr:cNvSpPr txBox="1"/>
      </xdr:nvSpPr>
      <xdr:spPr>
        <a:xfrm>
          <a:off x="17386377" y="18067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129176</xdr:rowOff>
    </xdr:from>
    <xdr:ext cx="469744" cy="259045"/>
    <xdr:sp macro="" textlink="">
      <xdr:nvSpPr>
        <xdr:cNvPr id="792" name="n_4mainValue【公民館】&#10;一人当たり面積">
          <a:extLst>
            <a:ext uri="{FF2B5EF4-FFF2-40B4-BE49-F238E27FC236}">
              <a16:creationId xmlns:a16="http://schemas.microsoft.com/office/drawing/2014/main" id="{573E86C3-9E4A-4CB7-8851-72F53DDBD06F}"/>
            </a:ext>
          </a:extLst>
        </xdr:cNvPr>
        <xdr:cNvSpPr txBox="1"/>
      </xdr:nvSpPr>
      <xdr:spPr>
        <a:xfrm>
          <a:off x="16592627" y="18074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93" name="正方形/長方形 792">
          <a:extLst>
            <a:ext uri="{FF2B5EF4-FFF2-40B4-BE49-F238E27FC236}">
              <a16:creationId xmlns:a16="http://schemas.microsoft.com/office/drawing/2014/main" id="{0A766F64-A5D6-4575-AEFF-6429F11BBE5D}"/>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94" name="正方形/長方形 793">
          <a:extLst>
            <a:ext uri="{FF2B5EF4-FFF2-40B4-BE49-F238E27FC236}">
              <a16:creationId xmlns:a16="http://schemas.microsoft.com/office/drawing/2014/main" id="{145AE6F9-9415-43FC-AABA-666DF9E0C37C}"/>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5" name="テキスト ボックス 794">
          <a:extLst>
            <a:ext uri="{FF2B5EF4-FFF2-40B4-BE49-F238E27FC236}">
              <a16:creationId xmlns:a16="http://schemas.microsoft.com/office/drawing/2014/main" id="{3B09256D-C574-40D4-AF23-88B54B29F260}"/>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では、毎年長寿命化を行っている橋りょうと公共施設の中では比較的新しい公民館で下回っている。その他の施設については改築などなく建築年数の長期化により経年劣化の進行が進んでおり、数値悪化の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今後は、公共施設総合計画や個別施設計画の見直しに合わせて、的確で早期対応が可能かどうかも合わせ、健全な管理運営を検討していく必要がある。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84BC7DB-D2BF-4E20-8F5B-9695CA5B6C56}"/>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65DB175-9630-4BCF-BD25-4FA9CB8DDAE3}"/>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F1A6A99-A3A8-4C07-BCE5-F60876F2EF04}"/>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486044-A0CF-4235-806F-7CCEB67601F6}"/>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群馬県高山村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19E6895-9CCF-4F11-BC59-764E4476D769}"/>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4E1EBC-EA30-42E4-A718-BBCC8CEB1127}"/>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89C08AB-B703-47B5-ACA7-C63070172D73}"/>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238758C-0526-4171-84AC-F8CF2EC70E98}"/>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11BDA2B-A6B2-44A2-B479-1ED78A0315BC}"/>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4CBA6B5-A990-4FBD-AB80-502CE0A20292}"/>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3,260
3,167
64.18
3,539,444
3,292,405
173,091
2,108,781
1,630,675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E5636DC-5B9B-4E65-AE4A-B6AE52E3A494}"/>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81302D2-11D7-4972-94F2-AC735375E6F7}"/>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8EA83D-208B-4664-A4F1-39BAED13FF3F}"/>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2BE061A-89E0-4EFE-B335-8EA7FC73E023}"/>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B69E03D-346F-4D5C-95EA-02713AC59DDD}"/>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BB1BCB7-FADD-4983-8767-5090F2748D56}"/>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2C41390-A4DA-4209-85A3-9D29ABD05D6C}"/>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247BC15-A69A-46D3-A180-59E1E4AFE1E8}"/>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9ACBD53-111F-444B-8959-DC3C90A13007}"/>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727BD2E-3161-4160-9576-11C64B3BD1D9}"/>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2F63283-2E20-480E-82D1-C11B2081BD84}"/>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7C802AE-5ACA-4FDC-8B4E-CAAE77CCE7DD}"/>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D34DA6C-A4CD-4979-9BCC-2B3726D071CA}"/>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E0716C4-A7B0-417E-B4D4-BF5351A4E8D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1628D3B-4C30-4E0E-A290-ECFFA43A7958}"/>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4E75C8D-EA48-4C3D-AF57-137864B3C7B9}"/>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93A9FF9-E5A3-4183-BBDA-F557DD54930D}"/>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2E16776-07CE-48E7-8117-716D156CF65D}"/>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5CB5C62-CDD8-47C6-A2E6-3F0BF4392F85}"/>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C5306D3-E296-440C-8210-857905BF5DC3}"/>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479F90D-E2A8-43C9-8967-2325D6C3AB0F}"/>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19C7F6E-6E69-4A08-8122-10355A14D42C}"/>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788E443-F09C-46AF-9ADF-D65943F4BD07}"/>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FAD6019-B7E8-41A8-9896-F94A852FFFC4}"/>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F9CC09A-2A98-4F75-B968-AC7889303C4E}"/>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6FC5B2-81AD-43B9-A536-430BFFE44C61}"/>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77F507E-41C5-4AEE-89B2-990D80D928D0}"/>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B1AD013-1754-4831-B036-D2CE08141F0E}"/>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28E7674-91BD-478B-A23E-6559F415ED06}"/>
            </a:ext>
          </a:extLst>
        </xdr:cNvPr>
        <xdr:cNvSpPr/>
      </xdr:nvSpPr>
      <xdr:spPr>
        <a:xfrm>
          <a:off x="6858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4063166E-5E0D-4A04-81C0-D55893387BAF}"/>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3677CC0A-3076-499B-9BA6-57A9635B1C3A}"/>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F70D1EA0-DE16-4490-8F20-90DE1F882E7E}"/>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AE7B008-9394-4BD1-A487-96C330FF2459}"/>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C0E5B43-80DC-4967-9AD6-7CA2CF1D6F87}"/>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F3ACEC8-AD21-42A8-AE3B-1CB6DDCA9081}"/>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9BD6DFB-85D1-469F-B5C5-F23266EDD872}"/>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DE79966-FDFD-457B-9FE4-6BB5ED6E7898}"/>
            </a:ext>
          </a:extLst>
        </xdr:cNvPr>
        <xdr:cNvSpPr/>
      </xdr:nvSpPr>
      <xdr:spPr>
        <a:xfrm>
          <a:off x="595630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AB153A1-B181-47C9-8D09-9DA65F238F09}"/>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9AB7A8C-637C-4308-9747-0BDB7D426161}"/>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3CB3782-452C-49A2-9F51-3DC54E491446}"/>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AB50B7D-7608-4D37-BE36-20CE4DEE0892}"/>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AFC3112-87BD-49F6-BC26-6FCA7716D94D}"/>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CF8D49D7-DC7A-4497-B2F6-28DEBA47CDDD}"/>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E4D50F2-FB95-4A3E-ABEF-4153E13F32A2}"/>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18BF5A9-2FDE-4AC5-A0C7-877541418EDB}"/>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9F93790A-08BB-4FFA-B822-43E25560DE4C}"/>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E37EF288-B422-420C-A817-D7EB49003B6B}"/>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FF634381-452E-4784-B55C-F838D5DB455C}"/>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CCCA7341-6E7C-4C16-AE4E-9602103092C8}"/>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A2A5D3D7-9280-4DA5-A429-55404056A19D}"/>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A24B5271-D654-42BF-9633-66088482BEAD}"/>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DBC56048-7729-46CA-A4A2-17235773AD86}"/>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E3E57D29-3557-4779-ADE9-14A5055B2D1F}"/>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B2BAF089-6DB4-44EF-8CEA-8A8D371719CE}"/>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249D5E43-943C-46F8-8426-B49D60457FA0}"/>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7E0CAE5A-6332-4E6F-8A5B-AFD85E781226}"/>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76C31EEE-2162-4D82-BD7D-D538C32F4E1C}"/>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1A7B4956-4BE2-4F28-A2D6-CE8D025A3B92}"/>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A3729B25-0C80-4C0A-A938-236567462689}"/>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F75713BF-CA58-4BC3-AA34-C01C2C685EA7}"/>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940FCCD3-3F26-43F8-80EA-8DCF3C6650B8}"/>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60A525B2-D722-44E2-9469-33FF26F186F8}"/>
            </a:ext>
          </a:extLst>
        </xdr:cNvPr>
        <xdr:cNvCxnSpPr/>
      </xdr:nvCxnSpPr>
      <xdr:spPr>
        <a:xfrm flipV="1">
          <a:off x="4177665" y="909637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2AF8BC1C-E1BF-4917-B108-9272BD5F6722}"/>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46B71D10-2FD5-41BE-85CD-2E21B03D5A87}"/>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19CFE9F7-FA5C-48F7-85D2-2909F09B0208}"/>
            </a:ext>
          </a:extLst>
        </xdr:cNvPr>
        <xdr:cNvSpPr txBox="1"/>
      </xdr:nvSpPr>
      <xdr:spPr>
        <a:xfrm>
          <a:off x="4216400" y="888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B62900B3-3922-4AD6-A3EF-C97E7FF8031B}"/>
            </a:ext>
          </a:extLst>
        </xdr:cNvPr>
        <xdr:cNvCxnSpPr/>
      </xdr:nvCxnSpPr>
      <xdr:spPr>
        <a:xfrm>
          <a:off x="4108450" y="90963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CFE66CF4-2639-4698-A5B7-F2722E97704B}"/>
            </a:ext>
          </a:extLst>
        </xdr:cNvPr>
        <xdr:cNvSpPr txBox="1"/>
      </xdr:nvSpPr>
      <xdr:spPr>
        <a:xfrm>
          <a:off x="4216400" y="9856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7889061B-84C8-4DDD-B0BB-886507796EA3}"/>
            </a:ext>
          </a:extLst>
        </xdr:cNvPr>
        <xdr:cNvSpPr/>
      </xdr:nvSpPr>
      <xdr:spPr>
        <a:xfrm>
          <a:off x="4127500" y="9998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3206E179-1645-472A-924E-807DAA0E5F5E}"/>
            </a:ext>
          </a:extLst>
        </xdr:cNvPr>
        <xdr:cNvSpPr/>
      </xdr:nvSpPr>
      <xdr:spPr>
        <a:xfrm>
          <a:off x="3384550" y="101047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24E0883B-48F0-4808-A88F-DD3EDD613327}"/>
            </a:ext>
          </a:extLst>
        </xdr:cNvPr>
        <xdr:cNvSpPr/>
      </xdr:nvSpPr>
      <xdr:spPr>
        <a:xfrm>
          <a:off x="2571750" y="100291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61CC837A-539C-41CA-B8A2-7220743E8971}"/>
            </a:ext>
          </a:extLst>
        </xdr:cNvPr>
        <xdr:cNvSpPr/>
      </xdr:nvSpPr>
      <xdr:spPr>
        <a:xfrm>
          <a:off x="1778000" y="98888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166370</xdr:rowOff>
    </xdr:from>
    <xdr:to>
      <xdr:col>6</xdr:col>
      <xdr:colOff>38100</xdr:colOff>
      <xdr:row>59</xdr:row>
      <xdr:rowOff>96520</xdr:rowOff>
    </xdr:to>
    <xdr:sp macro="" textlink="">
      <xdr:nvSpPr>
        <xdr:cNvPr id="83" name="フローチャート: 判断 82">
          <a:extLst>
            <a:ext uri="{FF2B5EF4-FFF2-40B4-BE49-F238E27FC236}">
              <a16:creationId xmlns:a16="http://schemas.microsoft.com/office/drawing/2014/main" id="{37B66A48-55EF-4759-8735-6B546D6C2422}"/>
            </a:ext>
          </a:extLst>
        </xdr:cNvPr>
        <xdr:cNvSpPr/>
      </xdr:nvSpPr>
      <xdr:spPr>
        <a:xfrm>
          <a:off x="984250" y="97485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5DD5CC87-B558-4622-B48E-238E672E5D05}"/>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BF156670-2C20-4AA8-8777-081D909A9BCE}"/>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833B9747-79AF-4AF7-9412-05CC5DE74654}"/>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FCB316EC-840E-4CED-BEFF-44C5608A64F1}"/>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ECDA824B-4EE5-4A5E-B821-05F6CA50EAEC}"/>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143510</xdr:rowOff>
    </xdr:from>
    <xdr:to>
      <xdr:col>24</xdr:col>
      <xdr:colOff>114300</xdr:colOff>
      <xdr:row>62</xdr:row>
      <xdr:rowOff>73660</xdr:rowOff>
    </xdr:to>
    <xdr:sp macro="" textlink="">
      <xdr:nvSpPr>
        <xdr:cNvPr id="89" name="楕円 88">
          <a:extLst>
            <a:ext uri="{FF2B5EF4-FFF2-40B4-BE49-F238E27FC236}">
              <a16:creationId xmlns:a16="http://schemas.microsoft.com/office/drawing/2014/main" id="{CE0585E7-FE72-4F68-9473-6190EBBC0649}"/>
            </a:ext>
          </a:extLst>
        </xdr:cNvPr>
        <xdr:cNvSpPr/>
      </xdr:nvSpPr>
      <xdr:spPr>
        <a:xfrm>
          <a:off x="4127500" y="10220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121937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1A1C178-00FF-4176-A77A-E2E737BF2FAC}"/>
            </a:ext>
          </a:extLst>
        </xdr:cNvPr>
        <xdr:cNvSpPr txBox="1"/>
      </xdr:nvSpPr>
      <xdr:spPr>
        <a:xfrm>
          <a:off x="4216400"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118745</xdr:rowOff>
    </xdr:from>
    <xdr:to>
      <xdr:col>20</xdr:col>
      <xdr:colOff>38100</xdr:colOff>
      <xdr:row>62</xdr:row>
      <xdr:rowOff>48895</xdr:rowOff>
    </xdr:to>
    <xdr:sp macro="" textlink="">
      <xdr:nvSpPr>
        <xdr:cNvPr id="91" name="楕円 90">
          <a:extLst>
            <a:ext uri="{FF2B5EF4-FFF2-40B4-BE49-F238E27FC236}">
              <a16:creationId xmlns:a16="http://schemas.microsoft.com/office/drawing/2014/main" id="{995436B9-4C9A-4C29-95A5-83D0723FEC78}"/>
            </a:ext>
          </a:extLst>
        </xdr:cNvPr>
        <xdr:cNvSpPr/>
      </xdr:nvSpPr>
      <xdr:spPr>
        <a:xfrm>
          <a:off x="3384550" y="101961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169545</xdr:rowOff>
    </xdr:from>
    <xdr:to>
      <xdr:col>24</xdr:col>
      <xdr:colOff>63500</xdr:colOff>
      <xdr:row>62</xdr:row>
      <xdr:rowOff>22860</xdr:rowOff>
    </xdr:to>
    <xdr:cxnSp macro="">
      <xdr:nvCxnSpPr>
        <xdr:cNvPr id="92" name="直線コネクタ 91">
          <a:extLst>
            <a:ext uri="{FF2B5EF4-FFF2-40B4-BE49-F238E27FC236}">
              <a16:creationId xmlns:a16="http://schemas.microsoft.com/office/drawing/2014/main" id="{2C01694C-E4C0-4072-8ABF-05C0B7C0D29E}"/>
            </a:ext>
          </a:extLst>
        </xdr:cNvPr>
        <xdr:cNvCxnSpPr/>
      </xdr:nvCxnSpPr>
      <xdr:spPr>
        <a:xfrm>
          <a:off x="3429000" y="10240645"/>
          <a:ext cx="7493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73025</xdr:rowOff>
    </xdr:from>
    <xdr:to>
      <xdr:col>10</xdr:col>
      <xdr:colOff>165100</xdr:colOff>
      <xdr:row>62</xdr:row>
      <xdr:rowOff>3175</xdr:rowOff>
    </xdr:to>
    <xdr:sp macro="" textlink="">
      <xdr:nvSpPr>
        <xdr:cNvPr id="93" name="楕円 92">
          <a:extLst>
            <a:ext uri="{FF2B5EF4-FFF2-40B4-BE49-F238E27FC236}">
              <a16:creationId xmlns:a16="http://schemas.microsoft.com/office/drawing/2014/main" id="{1683F1E8-89A9-4DFF-98F7-B1A2534DB979}"/>
            </a:ext>
          </a:extLst>
        </xdr:cNvPr>
        <xdr:cNvSpPr/>
      </xdr:nvSpPr>
      <xdr:spPr>
        <a:xfrm>
          <a:off x="1778000" y="101504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48260</xdr:rowOff>
    </xdr:from>
    <xdr:to>
      <xdr:col>6</xdr:col>
      <xdr:colOff>38100</xdr:colOff>
      <xdr:row>61</xdr:row>
      <xdr:rowOff>149860</xdr:rowOff>
    </xdr:to>
    <xdr:sp macro="" textlink="">
      <xdr:nvSpPr>
        <xdr:cNvPr id="94" name="楕円 93">
          <a:extLst>
            <a:ext uri="{FF2B5EF4-FFF2-40B4-BE49-F238E27FC236}">
              <a16:creationId xmlns:a16="http://schemas.microsoft.com/office/drawing/2014/main" id="{A9AE7652-68D2-4FCF-87FB-464DC03F86EB}"/>
            </a:ext>
          </a:extLst>
        </xdr:cNvPr>
        <xdr:cNvSpPr/>
      </xdr:nvSpPr>
      <xdr:spPr>
        <a:xfrm>
          <a:off x="984250" y="101257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99060</xdr:rowOff>
    </xdr:from>
    <xdr:to>
      <xdr:col>10</xdr:col>
      <xdr:colOff>114300</xdr:colOff>
      <xdr:row>61</xdr:row>
      <xdr:rowOff>123825</xdr:rowOff>
    </xdr:to>
    <xdr:cxnSp macro="">
      <xdr:nvCxnSpPr>
        <xdr:cNvPr id="95" name="直線コネクタ 94">
          <a:extLst>
            <a:ext uri="{FF2B5EF4-FFF2-40B4-BE49-F238E27FC236}">
              <a16:creationId xmlns:a16="http://schemas.microsoft.com/office/drawing/2014/main" id="{75831F72-33B0-4153-B0E8-68D64A6A677B}"/>
            </a:ext>
          </a:extLst>
        </xdr:cNvPr>
        <xdr:cNvCxnSpPr/>
      </xdr:nvCxnSpPr>
      <xdr:spPr>
        <a:xfrm>
          <a:off x="1028700" y="10176510"/>
          <a:ext cx="8001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6" name="n_1aveValue【体育館・プール】&#10;有形固定資産減価償却率">
          <a:extLst>
            <a:ext uri="{FF2B5EF4-FFF2-40B4-BE49-F238E27FC236}">
              <a16:creationId xmlns:a16="http://schemas.microsoft.com/office/drawing/2014/main" id="{90F4D7BA-C43C-4B9F-92ED-2BDE40D2574C}"/>
            </a:ext>
          </a:extLst>
        </xdr:cNvPr>
        <xdr:cNvSpPr txBox="1"/>
      </xdr:nvSpPr>
      <xdr:spPr>
        <a:xfrm>
          <a:off x="3239144" y="989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97" name="n_2aveValue【体育館・プール】&#10;有形固定資産減価償却率">
          <a:extLst>
            <a:ext uri="{FF2B5EF4-FFF2-40B4-BE49-F238E27FC236}">
              <a16:creationId xmlns:a16="http://schemas.microsoft.com/office/drawing/2014/main" id="{E7AA715A-9E25-4FDA-8FCC-614C64A0E748}"/>
            </a:ext>
          </a:extLst>
        </xdr:cNvPr>
        <xdr:cNvSpPr txBox="1"/>
      </xdr:nvSpPr>
      <xdr:spPr>
        <a:xfrm>
          <a:off x="2439044" y="981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98" name="n_3aveValue【体育館・プール】&#10;有形固定資産減価償却率">
          <a:extLst>
            <a:ext uri="{FF2B5EF4-FFF2-40B4-BE49-F238E27FC236}">
              <a16:creationId xmlns:a16="http://schemas.microsoft.com/office/drawing/2014/main" id="{CD2CECF3-AC9D-41E0-A67D-9453E1C7DAA0}"/>
            </a:ext>
          </a:extLst>
        </xdr:cNvPr>
        <xdr:cNvSpPr txBox="1"/>
      </xdr:nvSpPr>
      <xdr:spPr>
        <a:xfrm>
          <a:off x="164529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113047</xdr:rowOff>
    </xdr:from>
    <xdr:ext cx="405111" cy="259045"/>
    <xdr:sp macro="" textlink="">
      <xdr:nvSpPr>
        <xdr:cNvPr id="99" name="n_4aveValue【体育館・プール】&#10;有形固定資産減価償却率">
          <a:extLst>
            <a:ext uri="{FF2B5EF4-FFF2-40B4-BE49-F238E27FC236}">
              <a16:creationId xmlns:a16="http://schemas.microsoft.com/office/drawing/2014/main" id="{73EBE0F5-95E1-4115-BBF4-501CFDB18D8B}"/>
            </a:ext>
          </a:extLst>
        </xdr:cNvPr>
        <xdr:cNvSpPr txBox="1"/>
      </xdr:nvSpPr>
      <xdr:spPr>
        <a:xfrm>
          <a:off x="851544" y="953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40022</xdr:rowOff>
    </xdr:from>
    <xdr:ext cx="405111" cy="259045"/>
    <xdr:sp macro="" textlink="">
      <xdr:nvSpPr>
        <xdr:cNvPr id="100" name="n_1mainValue【体育館・プール】&#10;有形固定資産減価償却率">
          <a:extLst>
            <a:ext uri="{FF2B5EF4-FFF2-40B4-BE49-F238E27FC236}">
              <a16:creationId xmlns:a16="http://schemas.microsoft.com/office/drawing/2014/main" id="{081ABA82-841A-43E0-ADE1-7079C135EEF5}"/>
            </a:ext>
          </a:extLst>
        </xdr:cNvPr>
        <xdr:cNvSpPr txBox="1"/>
      </xdr:nvSpPr>
      <xdr:spPr>
        <a:xfrm>
          <a:off x="3239144" y="1028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165752</xdr:rowOff>
    </xdr:from>
    <xdr:ext cx="405111" cy="259045"/>
    <xdr:sp macro="" textlink="">
      <xdr:nvSpPr>
        <xdr:cNvPr id="101" name="n_3mainValue【体育館・プール】&#10;有形固定資産減価償却率">
          <a:extLst>
            <a:ext uri="{FF2B5EF4-FFF2-40B4-BE49-F238E27FC236}">
              <a16:creationId xmlns:a16="http://schemas.microsoft.com/office/drawing/2014/main" id="{7EEC82B4-9038-4252-8F18-E17B26FDB155}"/>
            </a:ext>
          </a:extLst>
        </xdr:cNvPr>
        <xdr:cNvSpPr txBox="1"/>
      </xdr:nvSpPr>
      <xdr:spPr>
        <a:xfrm>
          <a:off x="164529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140987</xdr:rowOff>
    </xdr:from>
    <xdr:ext cx="405111" cy="259045"/>
    <xdr:sp macro="" textlink="">
      <xdr:nvSpPr>
        <xdr:cNvPr id="102" name="n_4mainValue【体育館・プール】&#10;有形固定資産減価償却率">
          <a:extLst>
            <a:ext uri="{FF2B5EF4-FFF2-40B4-BE49-F238E27FC236}">
              <a16:creationId xmlns:a16="http://schemas.microsoft.com/office/drawing/2014/main" id="{C64BAF0E-946A-4DC3-8092-A1DE6C5D137C}"/>
            </a:ext>
          </a:extLst>
        </xdr:cNvPr>
        <xdr:cNvSpPr txBox="1"/>
      </xdr:nvSpPr>
      <xdr:spPr>
        <a:xfrm>
          <a:off x="8515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3" name="正方形/長方形 102">
          <a:extLst>
            <a:ext uri="{FF2B5EF4-FFF2-40B4-BE49-F238E27FC236}">
              <a16:creationId xmlns:a16="http://schemas.microsoft.com/office/drawing/2014/main" id="{62ECB7F6-35DE-43C1-954E-7351EE87B940}"/>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4" name="正方形/長方形 103">
          <a:extLst>
            <a:ext uri="{FF2B5EF4-FFF2-40B4-BE49-F238E27FC236}">
              <a16:creationId xmlns:a16="http://schemas.microsoft.com/office/drawing/2014/main" id="{F2F6ECCB-4740-47A6-B52A-B769998BB5ED}"/>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5" name="正方形/長方形 104">
          <a:extLst>
            <a:ext uri="{FF2B5EF4-FFF2-40B4-BE49-F238E27FC236}">
              <a16:creationId xmlns:a16="http://schemas.microsoft.com/office/drawing/2014/main" id="{C7903C21-F919-47C7-BE33-46BD99F769F5}"/>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6" name="正方形/長方形 105">
          <a:extLst>
            <a:ext uri="{FF2B5EF4-FFF2-40B4-BE49-F238E27FC236}">
              <a16:creationId xmlns:a16="http://schemas.microsoft.com/office/drawing/2014/main" id="{6EFC8E46-5152-431D-8CC1-F9EBCEFDB858}"/>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7" name="正方形/長方形 106">
          <a:extLst>
            <a:ext uri="{FF2B5EF4-FFF2-40B4-BE49-F238E27FC236}">
              <a16:creationId xmlns:a16="http://schemas.microsoft.com/office/drawing/2014/main" id="{B025BEE7-E560-460C-9061-FA04C4BEF0A1}"/>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8" name="正方形/長方形 107">
          <a:extLst>
            <a:ext uri="{FF2B5EF4-FFF2-40B4-BE49-F238E27FC236}">
              <a16:creationId xmlns:a16="http://schemas.microsoft.com/office/drawing/2014/main" id="{345FF7F8-BDCF-4498-AAAA-56CFDE84B0A2}"/>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9" name="正方形/長方形 108">
          <a:extLst>
            <a:ext uri="{FF2B5EF4-FFF2-40B4-BE49-F238E27FC236}">
              <a16:creationId xmlns:a16="http://schemas.microsoft.com/office/drawing/2014/main" id="{F9B63739-0B5E-4507-8EDE-73A33F90DA20}"/>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0" name="正方形/長方形 109">
          <a:extLst>
            <a:ext uri="{FF2B5EF4-FFF2-40B4-BE49-F238E27FC236}">
              <a16:creationId xmlns:a16="http://schemas.microsoft.com/office/drawing/2014/main" id="{C1A968AD-331F-4024-AB2A-8C7A75585F63}"/>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1" name="テキスト ボックス 110">
          <a:extLst>
            <a:ext uri="{FF2B5EF4-FFF2-40B4-BE49-F238E27FC236}">
              <a16:creationId xmlns:a16="http://schemas.microsoft.com/office/drawing/2014/main" id="{A839EE95-33FE-4B68-AAA0-C9FA745CEDDE}"/>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2" name="直線コネクタ 111">
          <a:extLst>
            <a:ext uri="{FF2B5EF4-FFF2-40B4-BE49-F238E27FC236}">
              <a16:creationId xmlns:a16="http://schemas.microsoft.com/office/drawing/2014/main" id="{0B700D25-B1B5-4DA1-A4E7-70F87FFE8E30}"/>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3" name="直線コネクタ 112">
          <a:extLst>
            <a:ext uri="{FF2B5EF4-FFF2-40B4-BE49-F238E27FC236}">
              <a16:creationId xmlns:a16="http://schemas.microsoft.com/office/drawing/2014/main" id="{90A980C6-70B4-4516-B59E-3EBF6AC5C7CA}"/>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4" name="テキスト ボックス 113">
          <a:extLst>
            <a:ext uri="{FF2B5EF4-FFF2-40B4-BE49-F238E27FC236}">
              <a16:creationId xmlns:a16="http://schemas.microsoft.com/office/drawing/2014/main" id="{F2599639-C83B-42DC-A397-90B4BB27BF0C}"/>
            </a:ext>
          </a:extLst>
        </xdr:cNvPr>
        <xdr:cNvSpPr txBox="1"/>
      </xdr:nvSpPr>
      <xdr:spPr>
        <a:xfrm>
          <a:off x="55272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5" name="直線コネクタ 114">
          <a:extLst>
            <a:ext uri="{FF2B5EF4-FFF2-40B4-BE49-F238E27FC236}">
              <a16:creationId xmlns:a16="http://schemas.microsoft.com/office/drawing/2014/main" id="{6EBE22D9-18F3-46D6-80CA-2D0EE9BCFC8C}"/>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16" name="テキスト ボックス 115">
          <a:extLst>
            <a:ext uri="{FF2B5EF4-FFF2-40B4-BE49-F238E27FC236}">
              <a16:creationId xmlns:a16="http://schemas.microsoft.com/office/drawing/2014/main" id="{621546AD-CF6A-48FF-8C1C-D7A6295129AE}"/>
            </a:ext>
          </a:extLst>
        </xdr:cNvPr>
        <xdr:cNvSpPr txBox="1"/>
      </xdr:nvSpPr>
      <xdr:spPr>
        <a:xfrm>
          <a:off x="552722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17" name="直線コネクタ 116">
          <a:extLst>
            <a:ext uri="{FF2B5EF4-FFF2-40B4-BE49-F238E27FC236}">
              <a16:creationId xmlns:a16="http://schemas.microsoft.com/office/drawing/2014/main" id="{DC29DBBB-391A-48CF-A272-DCC5366E0FB3}"/>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18" name="テキスト ボックス 117">
          <a:extLst>
            <a:ext uri="{FF2B5EF4-FFF2-40B4-BE49-F238E27FC236}">
              <a16:creationId xmlns:a16="http://schemas.microsoft.com/office/drawing/2014/main" id="{491A3050-5580-4F34-905F-006F4CF3360F}"/>
            </a:ext>
          </a:extLst>
        </xdr:cNvPr>
        <xdr:cNvSpPr txBox="1"/>
      </xdr:nvSpPr>
      <xdr:spPr>
        <a:xfrm>
          <a:off x="552722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19" name="直線コネクタ 118">
          <a:extLst>
            <a:ext uri="{FF2B5EF4-FFF2-40B4-BE49-F238E27FC236}">
              <a16:creationId xmlns:a16="http://schemas.microsoft.com/office/drawing/2014/main" id="{A961F942-5EA3-4BB7-A3FA-1D8BF65A8FAB}"/>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0" name="テキスト ボックス 119">
          <a:extLst>
            <a:ext uri="{FF2B5EF4-FFF2-40B4-BE49-F238E27FC236}">
              <a16:creationId xmlns:a16="http://schemas.microsoft.com/office/drawing/2014/main" id="{4243F5F1-5F0D-4A44-A779-47B7A1BCEE44}"/>
            </a:ext>
          </a:extLst>
        </xdr:cNvPr>
        <xdr:cNvSpPr txBox="1"/>
      </xdr:nvSpPr>
      <xdr:spPr>
        <a:xfrm>
          <a:off x="552722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1" name="直線コネクタ 120">
          <a:extLst>
            <a:ext uri="{FF2B5EF4-FFF2-40B4-BE49-F238E27FC236}">
              <a16:creationId xmlns:a16="http://schemas.microsoft.com/office/drawing/2014/main" id="{50BA4D7E-090A-425A-A57E-5F99CBDE8A41}"/>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2" name="テキスト ボックス 121">
          <a:extLst>
            <a:ext uri="{FF2B5EF4-FFF2-40B4-BE49-F238E27FC236}">
              <a16:creationId xmlns:a16="http://schemas.microsoft.com/office/drawing/2014/main" id="{2F4FB75B-229C-44DE-958B-3D9E731092D8}"/>
            </a:ext>
          </a:extLst>
        </xdr:cNvPr>
        <xdr:cNvSpPr txBox="1"/>
      </xdr:nvSpPr>
      <xdr:spPr>
        <a:xfrm>
          <a:off x="552722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3" name="直線コネクタ 122">
          <a:extLst>
            <a:ext uri="{FF2B5EF4-FFF2-40B4-BE49-F238E27FC236}">
              <a16:creationId xmlns:a16="http://schemas.microsoft.com/office/drawing/2014/main" id="{E3383A94-7097-4D66-9EA0-4DF20B894CBD}"/>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4" name="テキスト ボックス 123">
          <a:extLst>
            <a:ext uri="{FF2B5EF4-FFF2-40B4-BE49-F238E27FC236}">
              <a16:creationId xmlns:a16="http://schemas.microsoft.com/office/drawing/2014/main" id="{B0BBD49F-85D8-4443-BBA2-55B9041A0E1E}"/>
            </a:ext>
          </a:extLst>
        </xdr:cNvPr>
        <xdr:cNvSpPr txBox="1"/>
      </xdr:nvSpPr>
      <xdr:spPr>
        <a:xfrm>
          <a:off x="5482151" y="89917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F1B81F9F-46E3-41E8-AD04-2285A8931F2E}"/>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26" name="テキスト ボックス 125">
          <a:extLst>
            <a:ext uri="{FF2B5EF4-FFF2-40B4-BE49-F238E27FC236}">
              <a16:creationId xmlns:a16="http://schemas.microsoft.com/office/drawing/2014/main" id="{2EB9A3A1-591C-480A-87EA-81E42A9C08B4}"/>
            </a:ext>
          </a:extLst>
        </xdr:cNvPr>
        <xdr:cNvSpPr txBox="1"/>
      </xdr:nvSpPr>
      <xdr:spPr>
        <a:xfrm>
          <a:off x="54821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D1867440-AF63-4034-996D-C0313F77DC8C}"/>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28" name="直線コネクタ 127">
          <a:extLst>
            <a:ext uri="{FF2B5EF4-FFF2-40B4-BE49-F238E27FC236}">
              <a16:creationId xmlns:a16="http://schemas.microsoft.com/office/drawing/2014/main" id="{5A0E3F83-97EB-4002-B32D-C224E87B2279}"/>
            </a:ext>
          </a:extLst>
        </xdr:cNvPr>
        <xdr:cNvCxnSpPr/>
      </xdr:nvCxnSpPr>
      <xdr:spPr>
        <a:xfrm flipV="1">
          <a:off x="9429115" y="9342900"/>
          <a:ext cx="0" cy="135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29" name="【体育館・プール】&#10;一人当たり面積最小値テキスト">
          <a:extLst>
            <a:ext uri="{FF2B5EF4-FFF2-40B4-BE49-F238E27FC236}">
              <a16:creationId xmlns:a16="http://schemas.microsoft.com/office/drawing/2014/main" id="{016BD3DF-DDEA-41CE-9DF8-A1D302DB4762}"/>
            </a:ext>
          </a:extLst>
        </xdr:cNvPr>
        <xdr:cNvSpPr txBox="1"/>
      </xdr:nvSpPr>
      <xdr:spPr>
        <a:xfrm>
          <a:off x="9467850" y="10706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0" name="直線コネクタ 129">
          <a:extLst>
            <a:ext uri="{FF2B5EF4-FFF2-40B4-BE49-F238E27FC236}">
              <a16:creationId xmlns:a16="http://schemas.microsoft.com/office/drawing/2014/main" id="{5A0B3913-2068-4A15-A1B6-6D50387DE964}"/>
            </a:ext>
          </a:extLst>
        </xdr:cNvPr>
        <xdr:cNvCxnSpPr/>
      </xdr:nvCxnSpPr>
      <xdr:spPr>
        <a:xfrm>
          <a:off x="9359900" y="107023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1" name="【体育館・プール】&#10;一人当たり面積最大値テキスト">
          <a:extLst>
            <a:ext uri="{FF2B5EF4-FFF2-40B4-BE49-F238E27FC236}">
              <a16:creationId xmlns:a16="http://schemas.microsoft.com/office/drawing/2014/main" id="{F95CF952-C8A4-4BA4-887F-B7123E53A6BB}"/>
            </a:ext>
          </a:extLst>
        </xdr:cNvPr>
        <xdr:cNvSpPr txBox="1"/>
      </xdr:nvSpPr>
      <xdr:spPr>
        <a:xfrm>
          <a:off x="9467850" y="91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2" name="直線コネクタ 131">
          <a:extLst>
            <a:ext uri="{FF2B5EF4-FFF2-40B4-BE49-F238E27FC236}">
              <a16:creationId xmlns:a16="http://schemas.microsoft.com/office/drawing/2014/main" id="{435FF413-E12F-4E00-8265-C4E53500D7BD}"/>
            </a:ext>
          </a:extLst>
        </xdr:cNvPr>
        <xdr:cNvCxnSpPr/>
      </xdr:nvCxnSpPr>
      <xdr:spPr>
        <a:xfrm>
          <a:off x="9359900" y="934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3" name="【体育館・プール】&#10;一人当たり面積平均値テキスト">
          <a:extLst>
            <a:ext uri="{FF2B5EF4-FFF2-40B4-BE49-F238E27FC236}">
              <a16:creationId xmlns:a16="http://schemas.microsoft.com/office/drawing/2014/main" id="{85C29424-A28E-49FE-8B20-528E3BBE58BE}"/>
            </a:ext>
          </a:extLst>
        </xdr:cNvPr>
        <xdr:cNvSpPr txBox="1"/>
      </xdr:nvSpPr>
      <xdr:spPr>
        <a:xfrm>
          <a:off x="9467850" y="103411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4" name="フローチャート: 判断 133">
          <a:extLst>
            <a:ext uri="{FF2B5EF4-FFF2-40B4-BE49-F238E27FC236}">
              <a16:creationId xmlns:a16="http://schemas.microsoft.com/office/drawing/2014/main" id="{BEF0E423-3270-4F27-9264-5E4C6F946039}"/>
            </a:ext>
          </a:extLst>
        </xdr:cNvPr>
        <xdr:cNvSpPr/>
      </xdr:nvSpPr>
      <xdr:spPr>
        <a:xfrm>
          <a:off x="9398000" y="1048339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5" name="フローチャート: 判断 134">
          <a:extLst>
            <a:ext uri="{FF2B5EF4-FFF2-40B4-BE49-F238E27FC236}">
              <a16:creationId xmlns:a16="http://schemas.microsoft.com/office/drawing/2014/main" id="{5E7D9D7A-86BA-4E2E-8D4C-FDE8B5E44E29}"/>
            </a:ext>
          </a:extLst>
        </xdr:cNvPr>
        <xdr:cNvSpPr/>
      </xdr:nvSpPr>
      <xdr:spPr>
        <a:xfrm>
          <a:off x="8636000" y="104778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36" name="フローチャート: 判断 135">
          <a:extLst>
            <a:ext uri="{FF2B5EF4-FFF2-40B4-BE49-F238E27FC236}">
              <a16:creationId xmlns:a16="http://schemas.microsoft.com/office/drawing/2014/main" id="{A543EADA-6993-47A8-8195-896B409EDA15}"/>
            </a:ext>
          </a:extLst>
        </xdr:cNvPr>
        <xdr:cNvSpPr/>
      </xdr:nvSpPr>
      <xdr:spPr>
        <a:xfrm>
          <a:off x="7842250" y="104767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37" name="フローチャート: 判断 136">
          <a:extLst>
            <a:ext uri="{FF2B5EF4-FFF2-40B4-BE49-F238E27FC236}">
              <a16:creationId xmlns:a16="http://schemas.microsoft.com/office/drawing/2014/main" id="{529CC3FA-59F0-4548-893E-CAC0EE9A2906}"/>
            </a:ext>
          </a:extLst>
        </xdr:cNvPr>
        <xdr:cNvSpPr/>
      </xdr:nvSpPr>
      <xdr:spPr>
        <a:xfrm>
          <a:off x="7029450" y="104817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87666</xdr:rowOff>
    </xdr:from>
    <xdr:to>
      <xdr:col>36</xdr:col>
      <xdr:colOff>165100</xdr:colOff>
      <xdr:row>64</xdr:row>
      <xdr:rowOff>17816</xdr:rowOff>
    </xdr:to>
    <xdr:sp macro="" textlink="">
      <xdr:nvSpPr>
        <xdr:cNvPr id="138" name="フローチャート: 判断 137">
          <a:extLst>
            <a:ext uri="{FF2B5EF4-FFF2-40B4-BE49-F238E27FC236}">
              <a16:creationId xmlns:a16="http://schemas.microsoft.com/office/drawing/2014/main" id="{5838FBB5-2188-4BB4-BAEB-EE29D1D0249C}"/>
            </a:ext>
          </a:extLst>
        </xdr:cNvPr>
        <xdr:cNvSpPr/>
      </xdr:nvSpPr>
      <xdr:spPr>
        <a:xfrm>
          <a:off x="6235700" y="104953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38A4A106-ACDE-43FA-AB85-3C64F0F634ED}"/>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D382BA19-87A1-49BF-B075-DBA787AA1318}"/>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ADB0272D-1328-4F82-AB8D-96268C963B56}"/>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947C92CC-FF33-4CD4-ABB1-61B2E530CDA2}"/>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7E802758-12FA-49B3-B45B-42FEF5BA100C}"/>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14677</xdr:rowOff>
    </xdr:from>
    <xdr:to>
      <xdr:col>55</xdr:col>
      <xdr:colOff>50800</xdr:colOff>
      <xdr:row>64</xdr:row>
      <xdr:rowOff>116277</xdr:rowOff>
    </xdr:to>
    <xdr:sp macro="" textlink="">
      <xdr:nvSpPr>
        <xdr:cNvPr id="144" name="楕円 143">
          <a:extLst>
            <a:ext uri="{FF2B5EF4-FFF2-40B4-BE49-F238E27FC236}">
              <a16:creationId xmlns:a16="http://schemas.microsoft.com/office/drawing/2014/main" id="{8665A0EF-E742-4BF9-8CCC-E4B9A460F2AE}"/>
            </a:ext>
          </a:extLst>
        </xdr:cNvPr>
        <xdr:cNvSpPr/>
      </xdr:nvSpPr>
      <xdr:spPr>
        <a:xfrm>
          <a:off x="9398000" y="105874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101054</xdr:rowOff>
    </xdr:from>
    <xdr:ext cx="469744" cy="259045"/>
    <xdr:sp macro="" textlink="">
      <xdr:nvSpPr>
        <xdr:cNvPr id="145" name="【体育館・プール】&#10;一人当たり面積該当値テキスト">
          <a:extLst>
            <a:ext uri="{FF2B5EF4-FFF2-40B4-BE49-F238E27FC236}">
              <a16:creationId xmlns:a16="http://schemas.microsoft.com/office/drawing/2014/main" id="{5CDF8EDD-594B-411D-A299-1D871A8918E6}"/>
            </a:ext>
          </a:extLst>
        </xdr:cNvPr>
        <xdr:cNvSpPr txBox="1"/>
      </xdr:nvSpPr>
      <xdr:spPr>
        <a:xfrm>
          <a:off x="9467850" y="1050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14841</xdr:rowOff>
    </xdr:from>
    <xdr:to>
      <xdr:col>50</xdr:col>
      <xdr:colOff>165100</xdr:colOff>
      <xdr:row>64</xdr:row>
      <xdr:rowOff>116441</xdr:rowOff>
    </xdr:to>
    <xdr:sp macro="" textlink="">
      <xdr:nvSpPr>
        <xdr:cNvPr id="146" name="楕円 145">
          <a:extLst>
            <a:ext uri="{FF2B5EF4-FFF2-40B4-BE49-F238E27FC236}">
              <a16:creationId xmlns:a16="http://schemas.microsoft.com/office/drawing/2014/main" id="{63749D72-9877-4CAB-BB0F-4F4F1E5B38FA}"/>
            </a:ext>
          </a:extLst>
        </xdr:cNvPr>
        <xdr:cNvSpPr/>
      </xdr:nvSpPr>
      <xdr:spPr>
        <a:xfrm>
          <a:off x="8636000" y="1058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65477</xdr:rowOff>
    </xdr:from>
    <xdr:to>
      <xdr:col>55</xdr:col>
      <xdr:colOff>0</xdr:colOff>
      <xdr:row>64</xdr:row>
      <xdr:rowOff>65641</xdr:rowOff>
    </xdr:to>
    <xdr:cxnSp macro="">
      <xdr:nvCxnSpPr>
        <xdr:cNvPr id="147" name="直線コネクタ 146">
          <a:extLst>
            <a:ext uri="{FF2B5EF4-FFF2-40B4-BE49-F238E27FC236}">
              <a16:creationId xmlns:a16="http://schemas.microsoft.com/office/drawing/2014/main" id="{D065766B-5A30-486D-8DB9-E704C286C1A7}"/>
            </a:ext>
          </a:extLst>
        </xdr:cNvPr>
        <xdr:cNvCxnSpPr/>
      </xdr:nvCxnSpPr>
      <xdr:spPr>
        <a:xfrm flipV="1">
          <a:off x="8686800" y="10638227"/>
          <a:ext cx="74295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19249</xdr:rowOff>
    </xdr:from>
    <xdr:to>
      <xdr:col>41</xdr:col>
      <xdr:colOff>101600</xdr:colOff>
      <xdr:row>64</xdr:row>
      <xdr:rowOff>120849</xdr:rowOff>
    </xdr:to>
    <xdr:sp macro="" textlink="">
      <xdr:nvSpPr>
        <xdr:cNvPr id="148" name="楕円 147">
          <a:extLst>
            <a:ext uri="{FF2B5EF4-FFF2-40B4-BE49-F238E27FC236}">
              <a16:creationId xmlns:a16="http://schemas.microsoft.com/office/drawing/2014/main" id="{DD68666B-8F59-48A9-BBE2-186A53747C92}"/>
            </a:ext>
          </a:extLst>
        </xdr:cNvPr>
        <xdr:cNvSpPr/>
      </xdr:nvSpPr>
      <xdr:spPr>
        <a:xfrm>
          <a:off x="7029450" y="1059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64</xdr:row>
      <xdr:rowOff>21209</xdr:rowOff>
    </xdr:from>
    <xdr:to>
      <xdr:col>36</xdr:col>
      <xdr:colOff>165100</xdr:colOff>
      <xdr:row>64</xdr:row>
      <xdr:rowOff>122809</xdr:rowOff>
    </xdr:to>
    <xdr:sp macro="" textlink="">
      <xdr:nvSpPr>
        <xdr:cNvPr id="149" name="楕円 148">
          <a:extLst>
            <a:ext uri="{FF2B5EF4-FFF2-40B4-BE49-F238E27FC236}">
              <a16:creationId xmlns:a16="http://schemas.microsoft.com/office/drawing/2014/main" id="{E1023509-60C7-4E40-84F4-0F88A4AA559B}"/>
            </a:ext>
          </a:extLst>
        </xdr:cNvPr>
        <xdr:cNvSpPr/>
      </xdr:nvSpPr>
      <xdr:spPr>
        <a:xfrm>
          <a:off x="6235700" y="1059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70049</xdr:rowOff>
    </xdr:from>
    <xdr:to>
      <xdr:col>41</xdr:col>
      <xdr:colOff>50800</xdr:colOff>
      <xdr:row>64</xdr:row>
      <xdr:rowOff>72009</xdr:rowOff>
    </xdr:to>
    <xdr:cxnSp macro="">
      <xdr:nvCxnSpPr>
        <xdr:cNvPr id="150" name="直線コネクタ 149">
          <a:extLst>
            <a:ext uri="{FF2B5EF4-FFF2-40B4-BE49-F238E27FC236}">
              <a16:creationId xmlns:a16="http://schemas.microsoft.com/office/drawing/2014/main" id="{BDBA06A9-559C-486E-923A-93CF27C59B38}"/>
            </a:ext>
          </a:extLst>
        </xdr:cNvPr>
        <xdr:cNvCxnSpPr/>
      </xdr:nvCxnSpPr>
      <xdr:spPr>
        <a:xfrm flipV="1">
          <a:off x="6286500" y="10642799"/>
          <a:ext cx="79375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151" name="n_1aveValue【体育館・プール】&#10;一人当たり面積">
          <a:extLst>
            <a:ext uri="{FF2B5EF4-FFF2-40B4-BE49-F238E27FC236}">
              <a16:creationId xmlns:a16="http://schemas.microsoft.com/office/drawing/2014/main" id="{38D1DCA2-9B12-4ACB-B0BE-37884A615840}"/>
            </a:ext>
          </a:extLst>
        </xdr:cNvPr>
        <xdr:cNvSpPr txBox="1"/>
      </xdr:nvSpPr>
      <xdr:spPr>
        <a:xfrm>
          <a:off x="8458277" y="1025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152" name="n_2aveValue【体育館・プール】&#10;一人当たり面積">
          <a:extLst>
            <a:ext uri="{FF2B5EF4-FFF2-40B4-BE49-F238E27FC236}">
              <a16:creationId xmlns:a16="http://schemas.microsoft.com/office/drawing/2014/main" id="{F6BC7ABA-DC1D-4934-8849-CDAAECBB772B}"/>
            </a:ext>
          </a:extLst>
        </xdr:cNvPr>
        <xdr:cNvSpPr txBox="1"/>
      </xdr:nvSpPr>
      <xdr:spPr>
        <a:xfrm>
          <a:off x="7677227" y="10258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53" name="n_3aveValue【体育館・プール】&#10;一人当たり面積">
          <a:extLst>
            <a:ext uri="{FF2B5EF4-FFF2-40B4-BE49-F238E27FC236}">
              <a16:creationId xmlns:a16="http://schemas.microsoft.com/office/drawing/2014/main" id="{5801B8EE-46C3-4E4B-B6C5-415C33D62D76}"/>
            </a:ext>
          </a:extLst>
        </xdr:cNvPr>
        <xdr:cNvSpPr txBox="1"/>
      </xdr:nvSpPr>
      <xdr:spPr>
        <a:xfrm>
          <a:off x="6864427" y="10263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34343</xdr:rowOff>
    </xdr:from>
    <xdr:ext cx="469744" cy="259045"/>
    <xdr:sp macro="" textlink="">
      <xdr:nvSpPr>
        <xdr:cNvPr id="154" name="n_4aveValue【体育館・プール】&#10;一人当たり面積">
          <a:extLst>
            <a:ext uri="{FF2B5EF4-FFF2-40B4-BE49-F238E27FC236}">
              <a16:creationId xmlns:a16="http://schemas.microsoft.com/office/drawing/2014/main" id="{0E2B6A61-42E0-4F6F-B9F1-60351891D2C0}"/>
            </a:ext>
          </a:extLst>
        </xdr:cNvPr>
        <xdr:cNvSpPr txBox="1"/>
      </xdr:nvSpPr>
      <xdr:spPr>
        <a:xfrm>
          <a:off x="6070677" y="10276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107568</xdr:rowOff>
    </xdr:from>
    <xdr:ext cx="469744" cy="259045"/>
    <xdr:sp macro="" textlink="">
      <xdr:nvSpPr>
        <xdr:cNvPr id="155" name="n_1mainValue【体育館・プール】&#10;一人当たり面積">
          <a:extLst>
            <a:ext uri="{FF2B5EF4-FFF2-40B4-BE49-F238E27FC236}">
              <a16:creationId xmlns:a16="http://schemas.microsoft.com/office/drawing/2014/main" id="{8978135E-8E19-4CF0-A8D9-A0A9B051A559}"/>
            </a:ext>
          </a:extLst>
        </xdr:cNvPr>
        <xdr:cNvSpPr txBox="1"/>
      </xdr:nvSpPr>
      <xdr:spPr>
        <a:xfrm>
          <a:off x="8458277" y="10680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111976</xdr:rowOff>
    </xdr:from>
    <xdr:ext cx="469744" cy="259045"/>
    <xdr:sp macro="" textlink="">
      <xdr:nvSpPr>
        <xdr:cNvPr id="156" name="n_3mainValue【体育館・プール】&#10;一人当たり面積">
          <a:extLst>
            <a:ext uri="{FF2B5EF4-FFF2-40B4-BE49-F238E27FC236}">
              <a16:creationId xmlns:a16="http://schemas.microsoft.com/office/drawing/2014/main" id="{92B97085-2F69-4C56-B098-A2D3B122D26A}"/>
            </a:ext>
          </a:extLst>
        </xdr:cNvPr>
        <xdr:cNvSpPr txBox="1"/>
      </xdr:nvSpPr>
      <xdr:spPr>
        <a:xfrm>
          <a:off x="6864427" y="1068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113936</xdr:rowOff>
    </xdr:from>
    <xdr:ext cx="469744" cy="259045"/>
    <xdr:sp macro="" textlink="">
      <xdr:nvSpPr>
        <xdr:cNvPr id="157" name="n_4mainValue【体育館・プール】&#10;一人当たり面積">
          <a:extLst>
            <a:ext uri="{FF2B5EF4-FFF2-40B4-BE49-F238E27FC236}">
              <a16:creationId xmlns:a16="http://schemas.microsoft.com/office/drawing/2014/main" id="{83445311-54DE-444B-A999-F2AC632E86D8}"/>
            </a:ext>
          </a:extLst>
        </xdr:cNvPr>
        <xdr:cNvSpPr txBox="1"/>
      </xdr:nvSpPr>
      <xdr:spPr>
        <a:xfrm>
          <a:off x="6070677" y="1068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8" name="正方形/長方形 157">
          <a:extLst>
            <a:ext uri="{FF2B5EF4-FFF2-40B4-BE49-F238E27FC236}">
              <a16:creationId xmlns:a16="http://schemas.microsoft.com/office/drawing/2014/main" id="{461DD9CB-5A09-4421-9D9A-7DE6FB9F3F96}"/>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9" name="正方形/長方形 158">
          <a:extLst>
            <a:ext uri="{FF2B5EF4-FFF2-40B4-BE49-F238E27FC236}">
              <a16:creationId xmlns:a16="http://schemas.microsoft.com/office/drawing/2014/main" id="{A9D0343F-932D-42F4-8A38-ACBE5C3C617F}"/>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0" name="正方形/長方形 159">
          <a:extLst>
            <a:ext uri="{FF2B5EF4-FFF2-40B4-BE49-F238E27FC236}">
              <a16:creationId xmlns:a16="http://schemas.microsoft.com/office/drawing/2014/main" id="{81648071-7D43-4626-85D3-B34A0127553F}"/>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1" name="正方形/長方形 160">
          <a:extLst>
            <a:ext uri="{FF2B5EF4-FFF2-40B4-BE49-F238E27FC236}">
              <a16:creationId xmlns:a16="http://schemas.microsoft.com/office/drawing/2014/main" id="{4B650BEE-1927-4FEA-8115-2AA8F30ABC4C}"/>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2" name="正方形/長方形 161">
          <a:extLst>
            <a:ext uri="{FF2B5EF4-FFF2-40B4-BE49-F238E27FC236}">
              <a16:creationId xmlns:a16="http://schemas.microsoft.com/office/drawing/2014/main" id="{06CFE9BD-15C9-4F03-AC1B-572924482164}"/>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3" name="正方形/長方形 162">
          <a:extLst>
            <a:ext uri="{FF2B5EF4-FFF2-40B4-BE49-F238E27FC236}">
              <a16:creationId xmlns:a16="http://schemas.microsoft.com/office/drawing/2014/main" id="{FD473E40-2FBB-42D6-A27E-AA69099C84EB}"/>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4" name="正方形/長方形 163">
          <a:extLst>
            <a:ext uri="{FF2B5EF4-FFF2-40B4-BE49-F238E27FC236}">
              <a16:creationId xmlns:a16="http://schemas.microsoft.com/office/drawing/2014/main" id="{202FF34C-7C9D-4735-AF66-E21FEBDFEECC}"/>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5" name="正方形/長方形 164">
          <a:extLst>
            <a:ext uri="{FF2B5EF4-FFF2-40B4-BE49-F238E27FC236}">
              <a16:creationId xmlns:a16="http://schemas.microsoft.com/office/drawing/2014/main" id="{6C06AF01-E351-4A56-9364-FE9DB5385325}"/>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6" name="テキスト ボックス 165">
          <a:extLst>
            <a:ext uri="{FF2B5EF4-FFF2-40B4-BE49-F238E27FC236}">
              <a16:creationId xmlns:a16="http://schemas.microsoft.com/office/drawing/2014/main" id="{BE9ECC30-E690-4A10-A459-2EB85A4FFEBE}"/>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7" name="直線コネクタ 166">
          <a:extLst>
            <a:ext uri="{FF2B5EF4-FFF2-40B4-BE49-F238E27FC236}">
              <a16:creationId xmlns:a16="http://schemas.microsoft.com/office/drawing/2014/main" id="{52F517CC-BE0B-41B9-AFAB-E2CC5C9F4060}"/>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8" name="テキスト ボックス 167">
          <a:extLst>
            <a:ext uri="{FF2B5EF4-FFF2-40B4-BE49-F238E27FC236}">
              <a16:creationId xmlns:a16="http://schemas.microsoft.com/office/drawing/2014/main" id="{2395AFC0-E4E8-4543-AC1E-22633C2AC1EA}"/>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69" name="直線コネクタ 168">
          <a:extLst>
            <a:ext uri="{FF2B5EF4-FFF2-40B4-BE49-F238E27FC236}">
              <a16:creationId xmlns:a16="http://schemas.microsoft.com/office/drawing/2014/main" id="{A4C38E57-D978-4C00-A81E-C3999B13A22C}"/>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0" name="テキスト ボックス 169">
          <a:extLst>
            <a:ext uri="{FF2B5EF4-FFF2-40B4-BE49-F238E27FC236}">
              <a16:creationId xmlns:a16="http://schemas.microsoft.com/office/drawing/2014/main" id="{499FC41D-AA8D-493C-A397-4AEF2F7A5B35}"/>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1" name="直線コネクタ 170">
          <a:extLst>
            <a:ext uri="{FF2B5EF4-FFF2-40B4-BE49-F238E27FC236}">
              <a16:creationId xmlns:a16="http://schemas.microsoft.com/office/drawing/2014/main" id="{AFBAF167-05D5-4256-9FCE-CD894E8A92E2}"/>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2" name="テキスト ボックス 171">
          <a:extLst>
            <a:ext uri="{FF2B5EF4-FFF2-40B4-BE49-F238E27FC236}">
              <a16:creationId xmlns:a16="http://schemas.microsoft.com/office/drawing/2014/main" id="{617372FE-5ECF-4A96-B70A-9707AC2CBAF9}"/>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3" name="直線コネクタ 172">
          <a:extLst>
            <a:ext uri="{FF2B5EF4-FFF2-40B4-BE49-F238E27FC236}">
              <a16:creationId xmlns:a16="http://schemas.microsoft.com/office/drawing/2014/main" id="{F178CB87-DF93-4482-8369-05B702367753}"/>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4" name="テキスト ボックス 173">
          <a:extLst>
            <a:ext uri="{FF2B5EF4-FFF2-40B4-BE49-F238E27FC236}">
              <a16:creationId xmlns:a16="http://schemas.microsoft.com/office/drawing/2014/main" id="{BB5A1D3D-82DC-4731-AA6C-3ABFC0BA8161}"/>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5" name="直線コネクタ 174">
          <a:extLst>
            <a:ext uri="{FF2B5EF4-FFF2-40B4-BE49-F238E27FC236}">
              <a16:creationId xmlns:a16="http://schemas.microsoft.com/office/drawing/2014/main" id="{A9034E83-4830-4DB9-8DD9-BC3FF4245140}"/>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76" name="テキスト ボックス 175">
          <a:extLst>
            <a:ext uri="{FF2B5EF4-FFF2-40B4-BE49-F238E27FC236}">
              <a16:creationId xmlns:a16="http://schemas.microsoft.com/office/drawing/2014/main" id="{431DEA9D-896C-4E69-B264-DD261E438C9C}"/>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77" name="直線コネクタ 176">
          <a:extLst>
            <a:ext uri="{FF2B5EF4-FFF2-40B4-BE49-F238E27FC236}">
              <a16:creationId xmlns:a16="http://schemas.microsoft.com/office/drawing/2014/main" id="{E8A2D0D8-B9D5-4E79-844E-F2B9946D5E28}"/>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78" name="テキスト ボックス 177">
          <a:extLst>
            <a:ext uri="{FF2B5EF4-FFF2-40B4-BE49-F238E27FC236}">
              <a16:creationId xmlns:a16="http://schemas.microsoft.com/office/drawing/2014/main" id="{FF202ADF-998B-4CA0-A4FC-B6D5B9974A58}"/>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79" name="直線コネクタ 178">
          <a:extLst>
            <a:ext uri="{FF2B5EF4-FFF2-40B4-BE49-F238E27FC236}">
              <a16:creationId xmlns:a16="http://schemas.microsoft.com/office/drawing/2014/main" id="{51549F5C-F463-451F-9D91-D6E3774D55EB}"/>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0" name="テキスト ボックス 179">
          <a:extLst>
            <a:ext uri="{FF2B5EF4-FFF2-40B4-BE49-F238E27FC236}">
              <a16:creationId xmlns:a16="http://schemas.microsoft.com/office/drawing/2014/main" id="{76719B0A-2BD2-4C87-B22D-74BBCC8525CF}"/>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1" name="直線コネクタ 180">
          <a:extLst>
            <a:ext uri="{FF2B5EF4-FFF2-40B4-BE49-F238E27FC236}">
              <a16:creationId xmlns:a16="http://schemas.microsoft.com/office/drawing/2014/main" id="{CB989AC0-53FB-4E87-AF70-DCAB07B51AEB}"/>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2" name="【福祉施設】&#10;有形固定資産減価償却率グラフ枠">
          <a:extLst>
            <a:ext uri="{FF2B5EF4-FFF2-40B4-BE49-F238E27FC236}">
              <a16:creationId xmlns:a16="http://schemas.microsoft.com/office/drawing/2014/main" id="{DBC5D640-BDB5-4626-AFA5-D23875DF0176}"/>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83" name="直線コネクタ 182">
          <a:extLst>
            <a:ext uri="{FF2B5EF4-FFF2-40B4-BE49-F238E27FC236}">
              <a16:creationId xmlns:a16="http://schemas.microsoft.com/office/drawing/2014/main" id="{033C73AD-5A5A-4932-B5F9-EE0E846DB545}"/>
            </a:ext>
          </a:extLst>
        </xdr:cNvPr>
        <xdr:cNvCxnSpPr/>
      </xdr:nvCxnSpPr>
      <xdr:spPr>
        <a:xfrm flipV="1">
          <a:off x="4177665" y="12837161"/>
          <a:ext cx="0" cy="1530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4" name="【福祉施設】&#10;有形固定資産減価償却率最小値テキスト">
          <a:extLst>
            <a:ext uri="{FF2B5EF4-FFF2-40B4-BE49-F238E27FC236}">
              <a16:creationId xmlns:a16="http://schemas.microsoft.com/office/drawing/2014/main" id="{230EA3EF-F532-4712-9D03-BCFF92526CB2}"/>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5" name="直線コネクタ 184">
          <a:extLst>
            <a:ext uri="{FF2B5EF4-FFF2-40B4-BE49-F238E27FC236}">
              <a16:creationId xmlns:a16="http://schemas.microsoft.com/office/drawing/2014/main" id="{78C1A891-BBE7-40D4-8028-757117838AE4}"/>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86" name="【福祉施設】&#10;有形固定資産減価償却率最大値テキスト">
          <a:extLst>
            <a:ext uri="{FF2B5EF4-FFF2-40B4-BE49-F238E27FC236}">
              <a16:creationId xmlns:a16="http://schemas.microsoft.com/office/drawing/2014/main" id="{CECC4829-C7E5-4F4B-973A-651CF0DB1CB9}"/>
            </a:ext>
          </a:extLst>
        </xdr:cNvPr>
        <xdr:cNvSpPr txBox="1"/>
      </xdr:nvSpPr>
      <xdr:spPr>
        <a:xfrm>
          <a:off x="4216400" y="126187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87" name="直線コネクタ 186">
          <a:extLst>
            <a:ext uri="{FF2B5EF4-FFF2-40B4-BE49-F238E27FC236}">
              <a16:creationId xmlns:a16="http://schemas.microsoft.com/office/drawing/2014/main" id="{1CFE6F54-5BE1-4BFF-ADED-FB02ED284181}"/>
            </a:ext>
          </a:extLst>
        </xdr:cNvPr>
        <xdr:cNvCxnSpPr/>
      </xdr:nvCxnSpPr>
      <xdr:spPr>
        <a:xfrm>
          <a:off x="4108450" y="128371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88" name="【福祉施設】&#10;有形固定資産減価償却率平均値テキスト">
          <a:extLst>
            <a:ext uri="{FF2B5EF4-FFF2-40B4-BE49-F238E27FC236}">
              <a16:creationId xmlns:a16="http://schemas.microsoft.com/office/drawing/2014/main" id="{713DE718-AF16-45A6-84A3-844D0065FF1B}"/>
            </a:ext>
          </a:extLst>
        </xdr:cNvPr>
        <xdr:cNvSpPr txBox="1"/>
      </xdr:nvSpPr>
      <xdr:spPr>
        <a:xfrm>
          <a:off x="4216400" y="13445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89" name="フローチャート: 判断 188">
          <a:extLst>
            <a:ext uri="{FF2B5EF4-FFF2-40B4-BE49-F238E27FC236}">
              <a16:creationId xmlns:a16="http://schemas.microsoft.com/office/drawing/2014/main" id="{E40C7740-B276-4FB7-95FA-3AC720D8FBAC}"/>
            </a:ext>
          </a:extLst>
        </xdr:cNvPr>
        <xdr:cNvSpPr/>
      </xdr:nvSpPr>
      <xdr:spPr>
        <a:xfrm>
          <a:off x="4127500" y="1358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0" name="フローチャート: 判断 189">
          <a:extLst>
            <a:ext uri="{FF2B5EF4-FFF2-40B4-BE49-F238E27FC236}">
              <a16:creationId xmlns:a16="http://schemas.microsoft.com/office/drawing/2014/main" id="{E11B036F-E784-40F4-98A9-5D500C1F2C62}"/>
            </a:ext>
          </a:extLst>
        </xdr:cNvPr>
        <xdr:cNvSpPr/>
      </xdr:nvSpPr>
      <xdr:spPr>
        <a:xfrm>
          <a:off x="3384550" y="135792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1" name="フローチャート: 判断 190">
          <a:extLst>
            <a:ext uri="{FF2B5EF4-FFF2-40B4-BE49-F238E27FC236}">
              <a16:creationId xmlns:a16="http://schemas.microsoft.com/office/drawing/2014/main" id="{896696D8-3CE5-4E28-AABB-A48EF07FC184}"/>
            </a:ext>
          </a:extLst>
        </xdr:cNvPr>
        <xdr:cNvSpPr/>
      </xdr:nvSpPr>
      <xdr:spPr>
        <a:xfrm>
          <a:off x="2571750" y="13657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192" name="フローチャート: 判断 191">
          <a:extLst>
            <a:ext uri="{FF2B5EF4-FFF2-40B4-BE49-F238E27FC236}">
              <a16:creationId xmlns:a16="http://schemas.microsoft.com/office/drawing/2014/main" id="{9FDF6F43-E81C-474F-9F78-655D033ACB0D}"/>
            </a:ext>
          </a:extLst>
        </xdr:cNvPr>
        <xdr:cNvSpPr/>
      </xdr:nvSpPr>
      <xdr:spPr>
        <a:xfrm>
          <a:off x="1778000" y="136183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8527</xdr:rowOff>
    </xdr:from>
    <xdr:to>
      <xdr:col>6</xdr:col>
      <xdr:colOff>38100</xdr:colOff>
      <xdr:row>82</xdr:row>
      <xdr:rowOff>110127</xdr:rowOff>
    </xdr:to>
    <xdr:sp macro="" textlink="">
      <xdr:nvSpPr>
        <xdr:cNvPr id="193" name="フローチャート: 判断 192">
          <a:extLst>
            <a:ext uri="{FF2B5EF4-FFF2-40B4-BE49-F238E27FC236}">
              <a16:creationId xmlns:a16="http://schemas.microsoft.com/office/drawing/2014/main" id="{A2273C2C-472A-4C3B-BC09-3B3AC1536EB6}"/>
            </a:ext>
          </a:extLst>
        </xdr:cNvPr>
        <xdr:cNvSpPr/>
      </xdr:nvSpPr>
      <xdr:spPr>
        <a:xfrm>
          <a:off x="984250" y="135530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7E0BDD3F-490D-4814-A7D7-44F3F73F6D9D}"/>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66CF2633-78C9-4753-B824-A01D7DE7D232}"/>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CFFF8775-8456-4C37-88AD-E7DFA8477E13}"/>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D08D8608-FE34-42AC-A3D1-E2CC3141975C}"/>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30485DBF-A7D8-4AA8-A1AA-215A97CC175E}"/>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33020</xdr:rowOff>
    </xdr:from>
    <xdr:to>
      <xdr:col>24</xdr:col>
      <xdr:colOff>114300</xdr:colOff>
      <xdr:row>85</xdr:row>
      <xdr:rowOff>134620</xdr:rowOff>
    </xdr:to>
    <xdr:sp macro="" textlink="">
      <xdr:nvSpPr>
        <xdr:cNvPr id="199" name="楕円 198">
          <a:extLst>
            <a:ext uri="{FF2B5EF4-FFF2-40B4-BE49-F238E27FC236}">
              <a16:creationId xmlns:a16="http://schemas.microsoft.com/office/drawing/2014/main" id="{4AC68EF1-8B0A-478C-BD22-5FACC854F1E5}"/>
            </a:ext>
          </a:extLst>
        </xdr:cNvPr>
        <xdr:cNvSpPr/>
      </xdr:nvSpPr>
      <xdr:spPr>
        <a:xfrm>
          <a:off x="41275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11447</xdr:rowOff>
    </xdr:from>
    <xdr:ext cx="405111" cy="259045"/>
    <xdr:sp macro="" textlink="">
      <xdr:nvSpPr>
        <xdr:cNvPr id="200" name="【福祉施設】&#10;有形固定資産減価償却率該当値テキスト">
          <a:extLst>
            <a:ext uri="{FF2B5EF4-FFF2-40B4-BE49-F238E27FC236}">
              <a16:creationId xmlns:a16="http://schemas.microsoft.com/office/drawing/2014/main" id="{1F4374FD-937B-45E9-A627-EE683C387F00}"/>
            </a:ext>
          </a:extLst>
        </xdr:cNvPr>
        <xdr:cNvSpPr txBox="1"/>
      </xdr:nvSpPr>
      <xdr:spPr>
        <a:xfrm>
          <a:off x="4216400" y="1405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170180</xdr:rowOff>
    </xdr:from>
    <xdr:to>
      <xdr:col>20</xdr:col>
      <xdr:colOff>38100</xdr:colOff>
      <xdr:row>85</xdr:row>
      <xdr:rowOff>100330</xdr:rowOff>
    </xdr:to>
    <xdr:sp macro="" textlink="">
      <xdr:nvSpPr>
        <xdr:cNvPr id="201" name="楕円 200">
          <a:extLst>
            <a:ext uri="{FF2B5EF4-FFF2-40B4-BE49-F238E27FC236}">
              <a16:creationId xmlns:a16="http://schemas.microsoft.com/office/drawing/2014/main" id="{6CBC468E-2F4B-48D5-8F4B-F33608A73AE6}"/>
            </a:ext>
          </a:extLst>
        </xdr:cNvPr>
        <xdr:cNvSpPr/>
      </xdr:nvSpPr>
      <xdr:spPr>
        <a:xfrm>
          <a:off x="3384550" y="14038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49530</xdr:rowOff>
    </xdr:from>
    <xdr:to>
      <xdr:col>24</xdr:col>
      <xdr:colOff>63500</xdr:colOff>
      <xdr:row>85</xdr:row>
      <xdr:rowOff>83820</xdr:rowOff>
    </xdr:to>
    <xdr:cxnSp macro="">
      <xdr:nvCxnSpPr>
        <xdr:cNvPr id="202" name="直線コネクタ 201">
          <a:extLst>
            <a:ext uri="{FF2B5EF4-FFF2-40B4-BE49-F238E27FC236}">
              <a16:creationId xmlns:a16="http://schemas.microsoft.com/office/drawing/2014/main" id="{871251EB-BAAB-4F3C-B724-95BE1E174FD2}"/>
            </a:ext>
          </a:extLst>
        </xdr:cNvPr>
        <xdr:cNvCxnSpPr/>
      </xdr:nvCxnSpPr>
      <xdr:spPr>
        <a:xfrm>
          <a:off x="3429000" y="14089380"/>
          <a:ext cx="7493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99968</xdr:rowOff>
    </xdr:from>
    <xdr:to>
      <xdr:col>10</xdr:col>
      <xdr:colOff>165100</xdr:colOff>
      <xdr:row>85</xdr:row>
      <xdr:rowOff>30118</xdr:rowOff>
    </xdr:to>
    <xdr:sp macro="" textlink="">
      <xdr:nvSpPr>
        <xdr:cNvPr id="203" name="楕円 202">
          <a:extLst>
            <a:ext uri="{FF2B5EF4-FFF2-40B4-BE49-F238E27FC236}">
              <a16:creationId xmlns:a16="http://schemas.microsoft.com/office/drawing/2014/main" id="{AB35607C-1CB2-4DF3-B26C-E59F44CD9CE4}"/>
            </a:ext>
          </a:extLst>
        </xdr:cNvPr>
        <xdr:cNvSpPr/>
      </xdr:nvSpPr>
      <xdr:spPr>
        <a:xfrm>
          <a:off x="1778000" y="139747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80</xdr:row>
      <xdr:rowOff>152779</xdr:rowOff>
    </xdr:from>
    <xdr:ext cx="405111" cy="259045"/>
    <xdr:sp macro="" textlink="">
      <xdr:nvSpPr>
        <xdr:cNvPr id="204" name="n_1aveValue【福祉施設】&#10;有形固定資産減価償却率">
          <a:extLst>
            <a:ext uri="{FF2B5EF4-FFF2-40B4-BE49-F238E27FC236}">
              <a16:creationId xmlns:a16="http://schemas.microsoft.com/office/drawing/2014/main" id="{7C2149E9-3EDA-4C8A-AFFA-2DF1602E6649}"/>
            </a:ext>
          </a:extLst>
        </xdr:cNvPr>
        <xdr:cNvSpPr txBox="1"/>
      </xdr:nvSpPr>
      <xdr:spPr>
        <a:xfrm>
          <a:off x="3239144" y="13367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05" name="n_2aveValue【福祉施設】&#10;有形固定資産減価償却率">
          <a:extLst>
            <a:ext uri="{FF2B5EF4-FFF2-40B4-BE49-F238E27FC236}">
              <a16:creationId xmlns:a16="http://schemas.microsoft.com/office/drawing/2014/main" id="{3ECC4326-ABF7-403A-A6A2-14BBB549BA4B}"/>
            </a:ext>
          </a:extLst>
        </xdr:cNvPr>
        <xdr:cNvSpPr txBox="1"/>
      </xdr:nvSpPr>
      <xdr:spPr>
        <a:xfrm>
          <a:off x="2439044" y="1343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06" name="n_3aveValue【福祉施設】&#10;有形固定資産減価償却率">
          <a:extLst>
            <a:ext uri="{FF2B5EF4-FFF2-40B4-BE49-F238E27FC236}">
              <a16:creationId xmlns:a16="http://schemas.microsoft.com/office/drawing/2014/main" id="{686FFDB5-C25A-48AB-92BF-D71FDCF548C0}"/>
            </a:ext>
          </a:extLst>
        </xdr:cNvPr>
        <xdr:cNvSpPr txBox="1"/>
      </xdr:nvSpPr>
      <xdr:spPr>
        <a:xfrm>
          <a:off x="1645294" y="13399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126654</xdr:rowOff>
    </xdr:from>
    <xdr:ext cx="405111" cy="259045"/>
    <xdr:sp macro="" textlink="">
      <xdr:nvSpPr>
        <xdr:cNvPr id="207" name="n_4aveValue【福祉施設】&#10;有形固定資産減価償却率">
          <a:extLst>
            <a:ext uri="{FF2B5EF4-FFF2-40B4-BE49-F238E27FC236}">
              <a16:creationId xmlns:a16="http://schemas.microsoft.com/office/drawing/2014/main" id="{3365348E-9796-4238-8CD0-661986829308}"/>
            </a:ext>
          </a:extLst>
        </xdr:cNvPr>
        <xdr:cNvSpPr txBox="1"/>
      </xdr:nvSpPr>
      <xdr:spPr>
        <a:xfrm>
          <a:off x="851544" y="13341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91457</xdr:rowOff>
    </xdr:from>
    <xdr:ext cx="405111" cy="259045"/>
    <xdr:sp macro="" textlink="">
      <xdr:nvSpPr>
        <xdr:cNvPr id="208" name="n_1mainValue【福祉施設】&#10;有形固定資産減価償却率">
          <a:extLst>
            <a:ext uri="{FF2B5EF4-FFF2-40B4-BE49-F238E27FC236}">
              <a16:creationId xmlns:a16="http://schemas.microsoft.com/office/drawing/2014/main" id="{E7C2E889-C11C-477F-84A6-451541E25C3A}"/>
            </a:ext>
          </a:extLst>
        </xdr:cNvPr>
        <xdr:cNvSpPr txBox="1"/>
      </xdr:nvSpPr>
      <xdr:spPr>
        <a:xfrm>
          <a:off x="32391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21245</xdr:rowOff>
    </xdr:from>
    <xdr:ext cx="405111" cy="259045"/>
    <xdr:sp macro="" textlink="">
      <xdr:nvSpPr>
        <xdr:cNvPr id="209" name="n_3mainValue【福祉施設】&#10;有形固定資産減価償却率">
          <a:extLst>
            <a:ext uri="{FF2B5EF4-FFF2-40B4-BE49-F238E27FC236}">
              <a16:creationId xmlns:a16="http://schemas.microsoft.com/office/drawing/2014/main" id="{C09C34DC-D24D-48AE-88DA-A70BEEF3EEDC}"/>
            </a:ext>
          </a:extLst>
        </xdr:cNvPr>
        <xdr:cNvSpPr txBox="1"/>
      </xdr:nvSpPr>
      <xdr:spPr>
        <a:xfrm>
          <a:off x="1645294" y="1406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0" name="正方形/長方形 209">
          <a:extLst>
            <a:ext uri="{FF2B5EF4-FFF2-40B4-BE49-F238E27FC236}">
              <a16:creationId xmlns:a16="http://schemas.microsoft.com/office/drawing/2014/main" id="{4549237B-4CD7-43C8-80D7-8615D5DD7548}"/>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1" name="正方形/長方形 210">
          <a:extLst>
            <a:ext uri="{FF2B5EF4-FFF2-40B4-BE49-F238E27FC236}">
              <a16:creationId xmlns:a16="http://schemas.microsoft.com/office/drawing/2014/main" id="{0CF0066F-2F67-476A-9C14-B170342011F7}"/>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2" name="正方形/長方形 211">
          <a:extLst>
            <a:ext uri="{FF2B5EF4-FFF2-40B4-BE49-F238E27FC236}">
              <a16:creationId xmlns:a16="http://schemas.microsoft.com/office/drawing/2014/main" id="{8B5C84D8-E97C-4097-BD4E-14B5EE7A9460}"/>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3" name="正方形/長方形 212">
          <a:extLst>
            <a:ext uri="{FF2B5EF4-FFF2-40B4-BE49-F238E27FC236}">
              <a16:creationId xmlns:a16="http://schemas.microsoft.com/office/drawing/2014/main" id="{2E770955-33A2-499E-8191-80440CDEC6C6}"/>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4" name="正方形/長方形 213">
          <a:extLst>
            <a:ext uri="{FF2B5EF4-FFF2-40B4-BE49-F238E27FC236}">
              <a16:creationId xmlns:a16="http://schemas.microsoft.com/office/drawing/2014/main" id="{59433E9C-A5AC-475B-A980-53C37C26DF28}"/>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5" name="正方形/長方形 214">
          <a:extLst>
            <a:ext uri="{FF2B5EF4-FFF2-40B4-BE49-F238E27FC236}">
              <a16:creationId xmlns:a16="http://schemas.microsoft.com/office/drawing/2014/main" id="{CFB2C777-174F-43B3-8C5E-67D0AD4B1C4E}"/>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6" name="正方形/長方形 215">
          <a:extLst>
            <a:ext uri="{FF2B5EF4-FFF2-40B4-BE49-F238E27FC236}">
              <a16:creationId xmlns:a16="http://schemas.microsoft.com/office/drawing/2014/main" id="{B719D970-6A87-4F15-BD03-523FD885116F}"/>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7" name="正方形/長方形 216">
          <a:extLst>
            <a:ext uri="{FF2B5EF4-FFF2-40B4-BE49-F238E27FC236}">
              <a16:creationId xmlns:a16="http://schemas.microsoft.com/office/drawing/2014/main" id="{82204F62-033C-48B7-8A52-F757EA62FCD1}"/>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18" name="テキスト ボックス 217">
          <a:extLst>
            <a:ext uri="{FF2B5EF4-FFF2-40B4-BE49-F238E27FC236}">
              <a16:creationId xmlns:a16="http://schemas.microsoft.com/office/drawing/2014/main" id="{85281762-05C1-49CF-8311-AD706BD72E46}"/>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19" name="直線コネクタ 218">
          <a:extLst>
            <a:ext uri="{FF2B5EF4-FFF2-40B4-BE49-F238E27FC236}">
              <a16:creationId xmlns:a16="http://schemas.microsoft.com/office/drawing/2014/main" id="{03803D42-8127-4172-9F56-13AF40C3FEB6}"/>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0" name="直線コネクタ 219">
          <a:extLst>
            <a:ext uri="{FF2B5EF4-FFF2-40B4-BE49-F238E27FC236}">
              <a16:creationId xmlns:a16="http://schemas.microsoft.com/office/drawing/2014/main" id="{CE03FA97-1E07-4EB7-953D-544EF8014658}"/>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1" name="テキスト ボックス 220">
          <a:extLst>
            <a:ext uri="{FF2B5EF4-FFF2-40B4-BE49-F238E27FC236}">
              <a16:creationId xmlns:a16="http://schemas.microsoft.com/office/drawing/2014/main" id="{D704071B-3B3A-4B52-8357-4BB2967D31F1}"/>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2" name="直線コネクタ 221">
          <a:extLst>
            <a:ext uri="{FF2B5EF4-FFF2-40B4-BE49-F238E27FC236}">
              <a16:creationId xmlns:a16="http://schemas.microsoft.com/office/drawing/2014/main" id="{9BE6E0FC-C604-4916-A177-ECBD47DF7CCE}"/>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23" name="テキスト ボックス 222">
          <a:extLst>
            <a:ext uri="{FF2B5EF4-FFF2-40B4-BE49-F238E27FC236}">
              <a16:creationId xmlns:a16="http://schemas.microsoft.com/office/drawing/2014/main" id="{2FE76493-BBF4-422D-A699-4781909A78B3}"/>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24" name="直線コネクタ 223">
          <a:extLst>
            <a:ext uri="{FF2B5EF4-FFF2-40B4-BE49-F238E27FC236}">
              <a16:creationId xmlns:a16="http://schemas.microsoft.com/office/drawing/2014/main" id="{1EFBB821-B77D-4105-85F9-F468A3569FA0}"/>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25" name="テキスト ボックス 224">
          <a:extLst>
            <a:ext uri="{FF2B5EF4-FFF2-40B4-BE49-F238E27FC236}">
              <a16:creationId xmlns:a16="http://schemas.microsoft.com/office/drawing/2014/main" id="{C90511EA-D35E-4B51-B7D7-91749A96ECD1}"/>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26" name="直線コネクタ 225">
          <a:extLst>
            <a:ext uri="{FF2B5EF4-FFF2-40B4-BE49-F238E27FC236}">
              <a16:creationId xmlns:a16="http://schemas.microsoft.com/office/drawing/2014/main" id="{13490902-4E76-4B4A-9748-6B85B54E60AC}"/>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27" name="テキスト ボックス 226">
          <a:extLst>
            <a:ext uri="{FF2B5EF4-FFF2-40B4-BE49-F238E27FC236}">
              <a16:creationId xmlns:a16="http://schemas.microsoft.com/office/drawing/2014/main" id="{220436E6-9AF0-4071-94CE-2DDCCBE984FD}"/>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28" name="直線コネクタ 227">
          <a:extLst>
            <a:ext uri="{FF2B5EF4-FFF2-40B4-BE49-F238E27FC236}">
              <a16:creationId xmlns:a16="http://schemas.microsoft.com/office/drawing/2014/main" id="{D498C167-5D65-42D4-BC3D-F8CF9F09323E}"/>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29" name="テキスト ボックス 228">
          <a:extLst>
            <a:ext uri="{FF2B5EF4-FFF2-40B4-BE49-F238E27FC236}">
              <a16:creationId xmlns:a16="http://schemas.microsoft.com/office/drawing/2014/main" id="{65C60A45-7B9A-41A9-9C87-7919280F71E1}"/>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0" name="直線コネクタ 229">
          <a:extLst>
            <a:ext uri="{FF2B5EF4-FFF2-40B4-BE49-F238E27FC236}">
              <a16:creationId xmlns:a16="http://schemas.microsoft.com/office/drawing/2014/main" id="{FA67BF6A-F6C9-4574-A828-3082D1139596}"/>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31" name="テキスト ボックス 230">
          <a:extLst>
            <a:ext uri="{FF2B5EF4-FFF2-40B4-BE49-F238E27FC236}">
              <a16:creationId xmlns:a16="http://schemas.microsoft.com/office/drawing/2014/main" id="{E497EE80-3E3B-4AFB-B331-6171803507DF}"/>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2" name="【福祉施設】&#10;一人当たり面積グラフ枠">
          <a:extLst>
            <a:ext uri="{FF2B5EF4-FFF2-40B4-BE49-F238E27FC236}">
              <a16:creationId xmlns:a16="http://schemas.microsoft.com/office/drawing/2014/main" id="{8C84B57D-6F3D-442B-909D-B7449762D640}"/>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33" name="直線コネクタ 232">
          <a:extLst>
            <a:ext uri="{FF2B5EF4-FFF2-40B4-BE49-F238E27FC236}">
              <a16:creationId xmlns:a16="http://schemas.microsoft.com/office/drawing/2014/main" id="{C40F4E07-93F0-4D2A-8638-C0D4A9DF84F2}"/>
            </a:ext>
          </a:extLst>
        </xdr:cNvPr>
        <xdr:cNvCxnSpPr/>
      </xdr:nvCxnSpPr>
      <xdr:spPr>
        <a:xfrm flipV="1">
          <a:off x="9429115" y="13002261"/>
          <a:ext cx="0" cy="1310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34" name="【福祉施設】&#10;一人当たり面積最小値テキスト">
          <a:extLst>
            <a:ext uri="{FF2B5EF4-FFF2-40B4-BE49-F238E27FC236}">
              <a16:creationId xmlns:a16="http://schemas.microsoft.com/office/drawing/2014/main" id="{691A554F-51C8-4D84-AC20-87DA0FEDCE8B}"/>
            </a:ext>
          </a:extLst>
        </xdr:cNvPr>
        <xdr:cNvSpPr txBox="1"/>
      </xdr:nvSpPr>
      <xdr:spPr>
        <a:xfrm>
          <a:off x="9467850" y="1431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35" name="直線コネクタ 234">
          <a:extLst>
            <a:ext uri="{FF2B5EF4-FFF2-40B4-BE49-F238E27FC236}">
              <a16:creationId xmlns:a16="http://schemas.microsoft.com/office/drawing/2014/main" id="{F830C6C8-514B-499F-862D-710EF9F9B90A}"/>
            </a:ext>
          </a:extLst>
        </xdr:cNvPr>
        <xdr:cNvCxnSpPr/>
      </xdr:nvCxnSpPr>
      <xdr:spPr>
        <a:xfrm>
          <a:off x="9359900" y="143131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36" name="【福祉施設】&#10;一人当たり面積最大値テキスト">
          <a:extLst>
            <a:ext uri="{FF2B5EF4-FFF2-40B4-BE49-F238E27FC236}">
              <a16:creationId xmlns:a16="http://schemas.microsoft.com/office/drawing/2014/main" id="{19202DD9-DECD-4B24-B89B-FE1CCB0EF533}"/>
            </a:ext>
          </a:extLst>
        </xdr:cNvPr>
        <xdr:cNvSpPr txBox="1"/>
      </xdr:nvSpPr>
      <xdr:spPr>
        <a:xfrm>
          <a:off x="9467850" y="1278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37" name="直線コネクタ 236">
          <a:extLst>
            <a:ext uri="{FF2B5EF4-FFF2-40B4-BE49-F238E27FC236}">
              <a16:creationId xmlns:a16="http://schemas.microsoft.com/office/drawing/2014/main" id="{DDA089FA-2040-4981-8A1B-10C43A1DCF95}"/>
            </a:ext>
          </a:extLst>
        </xdr:cNvPr>
        <xdr:cNvCxnSpPr/>
      </xdr:nvCxnSpPr>
      <xdr:spPr>
        <a:xfrm>
          <a:off x="9359900" y="13002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38" name="【福祉施設】&#10;一人当たり面積平均値テキスト">
          <a:extLst>
            <a:ext uri="{FF2B5EF4-FFF2-40B4-BE49-F238E27FC236}">
              <a16:creationId xmlns:a16="http://schemas.microsoft.com/office/drawing/2014/main" id="{A5353014-FE32-47C8-8AC7-B21200AD8208}"/>
            </a:ext>
          </a:extLst>
        </xdr:cNvPr>
        <xdr:cNvSpPr txBox="1"/>
      </xdr:nvSpPr>
      <xdr:spPr>
        <a:xfrm>
          <a:off x="9467850" y="139790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39" name="フローチャート: 判断 238">
          <a:extLst>
            <a:ext uri="{FF2B5EF4-FFF2-40B4-BE49-F238E27FC236}">
              <a16:creationId xmlns:a16="http://schemas.microsoft.com/office/drawing/2014/main" id="{D769D849-2001-4865-B05F-A40D99CB7D88}"/>
            </a:ext>
          </a:extLst>
        </xdr:cNvPr>
        <xdr:cNvSpPr/>
      </xdr:nvSpPr>
      <xdr:spPr>
        <a:xfrm>
          <a:off x="9398000" y="141212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40" name="フローチャート: 判断 239">
          <a:extLst>
            <a:ext uri="{FF2B5EF4-FFF2-40B4-BE49-F238E27FC236}">
              <a16:creationId xmlns:a16="http://schemas.microsoft.com/office/drawing/2014/main" id="{BD56A5BB-8571-455D-B2AD-BC1D7ABAE654}"/>
            </a:ext>
          </a:extLst>
        </xdr:cNvPr>
        <xdr:cNvSpPr/>
      </xdr:nvSpPr>
      <xdr:spPr>
        <a:xfrm>
          <a:off x="8636000" y="141231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41" name="フローチャート: 判断 240">
          <a:extLst>
            <a:ext uri="{FF2B5EF4-FFF2-40B4-BE49-F238E27FC236}">
              <a16:creationId xmlns:a16="http://schemas.microsoft.com/office/drawing/2014/main" id="{6BF3FBE3-67F3-4547-8BA8-A87990C97452}"/>
            </a:ext>
          </a:extLst>
        </xdr:cNvPr>
        <xdr:cNvSpPr/>
      </xdr:nvSpPr>
      <xdr:spPr>
        <a:xfrm>
          <a:off x="7842250" y="141332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42" name="フローチャート: 判断 241">
          <a:extLst>
            <a:ext uri="{FF2B5EF4-FFF2-40B4-BE49-F238E27FC236}">
              <a16:creationId xmlns:a16="http://schemas.microsoft.com/office/drawing/2014/main" id="{6330218D-343D-4481-8D41-A6FD41820580}"/>
            </a:ext>
          </a:extLst>
        </xdr:cNvPr>
        <xdr:cNvSpPr/>
      </xdr:nvSpPr>
      <xdr:spPr>
        <a:xfrm>
          <a:off x="7029450" y="141435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77025</xdr:rowOff>
    </xdr:from>
    <xdr:to>
      <xdr:col>36</xdr:col>
      <xdr:colOff>165100</xdr:colOff>
      <xdr:row>86</xdr:row>
      <xdr:rowOff>7175</xdr:rowOff>
    </xdr:to>
    <xdr:sp macro="" textlink="">
      <xdr:nvSpPr>
        <xdr:cNvPr id="243" name="フローチャート: 判断 242">
          <a:extLst>
            <a:ext uri="{FF2B5EF4-FFF2-40B4-BE49-F238E27FC236}">
              <a16:creationId xmlns:a16="http://schemas.microsoft.com/office/drawing/2014/main" id="{17A8957F-B1DE-4FCC-B266-A2DE3C98B18C}"/>
            </a:ext>
          </a:extLst>
        </xdr:cNvPr>
        <xdr:cNvSpPr/>
      </xdr:nvSpPr>
      <xdr:spPr>
        <a:xfrm>
          <a:off x="6235700" y="141168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4" name="テキスト ボックス 243">
          <a:extLst>
            <a:ext uri="{FF2B5EF4-FFF2-40B4-BE49-F238E27FC236}">
              <a16:creationId xmlns:a16="http://schemas.microsoft.com/office/drawing/2014/main" id="{14F854AF-FACC-49AE-A898-6B8A0C624B52}"/>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5" name="テキスト ボックス 244">
          <a:extLst>
            <a:ext uri="{FF2B5EF4-FFF2-40B4-BE49-F238E27FC236}">
              <a16:creationId xmlns:a16="http://schemas.microsoft.com/office/drawing/2014/main" id="{A3157034-5DFB-42F3-9CFB-6B4184926ABD}"/>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id="{C4050875-953C-494E-8808-79ED37859C50}"/>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0B11AC70-1149-4584-82F3-8250D3984118}"/>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34846837-85CE-43A6-A5E3-5F19D6806689}"/>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57404</xdr:rowOff>
    </xdr:from>
    <xdr:to>
      <xdr:col>55</xdr:col>
      <xdr:colOff>50800</xdr:colOff>
      <xdr:row>86</xdr:row>
      <xdr:rowOff>159004</xdr:rowOff>
    </xdr:to>
    <xdr:sp macro="" textlink="">
      <xdr:nvSpPr>
        <xdr:cNvPr id="249" name="楕円 248">
          <a:extLst>
            <a:ext uri="{FF2B5EF4-FFF2-40B4-BE49-F238E27FC236}">
              <a16:creationId xmlns:a16="http://schemas.microsoft.com/office/drawing/2014/main" id="{13F900B6-761F-4C5E-BC1C-922C21A158A8}"/>
            </a:ext>
          </a:extLst>
        </xdr:cNvPr>
        <xdr:cNvSpPr/>
      </xdr:nvSpPr>
      <xdr:spPr>
        <a:xfrm>
          <a:off x="9398000" y="142623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143781</xdr:rowOff>
    </xdr:from>
    <xdr:ext cx="469744" cy="259045"/>
    <xdr:sp macro="" textlink="">
      <xdr:nvSpPr>
        <xdr:cNvPr id="250" name="【福祉施設】&#10;一人当たり面積該当値テキスト">
          <a:extLst>
            <a:ext uri="{FF2B5EF4-FFF2-40B4-BE49-F238E27FC236}">
              <a16:creationId xmlns:a16="http://schemas.microsoft.com/office/drawing/2014/main" id="{E048EC6C-A9ED-47F2-9B0E-4EF46D82DA3E}"/>
            </a:ext>
          </a:extLst>
        </xdr:cNvPr>
        <xdr:cNvSpPr txBox="1"/>
      </xdr:nvSpPr>
      <xdr:spPr>
        <a:xfrm>
          <a:off x="9467850" y="1418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57404</xdr:rowOff>
    </xdr:from>
    <xdr:to>
      <xdr:col>50</xdr:col>
      <xdr:colOff>165100</xdr:colOff>
      <xdr:row>86</xdr:row>
      <xdr:rowOff>159004</xdr:rowOff>
    </xdr:to>
    <xdr:sp macro="" textlink="">
      <xdr:nvSpPr>
        <xdr:cNvPr id="251" name="楕円 250">
          <a:extLst>
            <a:ext uri="{FF2B5EF4-FFF2-40B4-BE49-F238E27FC236}">
              <a16:creationId xmlns:a16="http://schemas.microsoft.com/office/drawing/2014/main" id="{822BABA4-0602-459F-BA4E-B800C1914F7F}"/>
            </a:ext>
          </a:extLst>
        </xdr:cNvPr>
        <xdr:cNvSpPr/>
      </xdr:nvSpPr>
      <xdr:spPr>
        <a:xfrm>
          <a:off x="8636000" y="1426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108204</xdr:rowOff>
    </xdr:from>
    <xdr:to>
      <xdr:col>55</xdr:col>
      <xdr:colOff>0</xdr:colOff>
      <xdr:row>86</xdr:row>
      <xdr:rowOff>108204</xdr:rowOff>
    </xdr:to>
    <xdr:cxnSp macro="">
      <xdr:nvCxnSpPr>
        <xdr:cNvPr id="252" name="直線コネクタ 251">
          <a:extLst>
            <a:ext uri="{FF2B5EF4-FFF2-40B4-BE49-F238E27FC236}">
              <a16:creationId xmlns:a16="http://schemas.microsoft.com/office/drawing/2014/main" id="{5E429B98-AACD-4CEA-8259-1DBDBC395041}"/>
            </a:ext>
          </a:extLst>
        </xdr:cNvPr>
        <xdr:cNvCxnSpPr/>
      </xdr:nvCxnSpPr>
      <xdr:spPr>
        <a:xfrm>
          <a:off x="8686800" y="1431315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57786</xdr:rowOff>
    </xdr:from>
    <xdr:to>
      <xdr:col>41</xdr:col>
      <xdr:colOff>101600</xdr:colOff>
      <xdr:row>86</xdr:row>
      <xdr:rowOff>159386</xdr:rowOff>
    </xdr:to>
    <xdr:sp macro="" textlink="">
      <xdr:nvSpPr>
        <xdr:cNvPr id="253" name="楕円 252">
          <a:extLst>
            <a:ext uri="{FF2B5EF4-FFF2-40B4-BE49-F238E27FC236}">
              <a16:creationId xmlns:a16="http://schemas.microsoft.com/office/drawing/2014/main" id="{91B2867D-C2AB-4C33-9AF4-3E7D9E0EFF14}"/>
            </a:ext>
          </a:extLst>
        </xdr:cNvPr>
        <xdr:cNvSpPr/>
      </xdr:nvSpPr>
      <xdr:spPr>
        <a:xfrm>
          <a:off x="7029450" y="1426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84</xdr:row>
      <xdr:rowOff>29990</xdr:rowOff>
    </xdr:from>
    <xdr:ext cx="469744" cy="259045"/>
    <xdr:sp macro="" textlink="">
      <xdr:nvSpPr>
        <xdr:cNvPr id="254" name="n_1aveValue【福祉施設】&#10;一人当たり面積">
          <a:extLst>
            <a:ext uri="{FF2B5EF4-FFF2-40B4-BE49-F238E27FC236}">
              <a16:creationId xmlns:a16="http://schemas.microsoft.com/office/drawing/2014/main" id="{C5EC1621-5EEF-4777-8E75-457F2508B9B4}"/>
            </a:ext>
          </a:extLst>
        </xdr:cNvPr>
        <xdr:cNvSpPr txBox="1"/>
      </xdr:nvSpPr>
      <xdr:spPr>
        <a:xfrm>
          <a:off x="8458277" y="13904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55" name="n_2aveValue【福祉施設】&#10;一人当たり面積">
          <a:extLst>
            <a:ext uri="{FF2B5EF4-FFF2-40B4-BE49-F238E27FC236}">
              <a16:creationId xmlns:a16="http://schemas.microsoft.com/office/drawing/2014/main" id="{8C4FE99C-CC6E-4B23-9694-0CB4A610D2A3}"/>
            </a:ext>
          </a:extLst>
        </xdr:cNvPr>
        <xdr:cNvSpPr txBox="1"/>
      </xdr:nvSpPr>
      <xdr:spPr>
        <a:xfrm>
          <a:off x="7677227" y="1391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56" name="n_3aveValue【福祉施設】&#10;一人当たり面積">
          <a:extLst>
            <a:ext uri="{FF2B5EF4-FFF2-40B4-BE49-F238E27FC236}">
              <a16:creationId xmlns:a16="http://schemas.microsoft.com/office/drawing/2014/main" id="{3EDD4124-AA13-4723-86EC-A07908654F1A}"/>
            </a:ext>
          </a:extLst>
        </xdr:cNvPr>
        <xdr:cNvSpPr txBox="1"/>
      </xdr:nvSpPr>
      <xdr:spPr>
        <a:xfrm>
          <a:off x="6864427" y="1392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23702</xdr:rowOff>
    </xdr:from>
    <xdr:ext cx="469744" cy="259045"/>
    <xdr:sp macro="" textlink="">
      <xdr:nvSpPr>
        <xdr:cNvPr id="257" name="n_4aveValue【福祉施設】&#10;一人当たり面積">
          <a:extLst>
            <a:ext uri="{FF2B5EF4-FFF2-40B4-BE49-F238E27FC236}">
              <a16:creationId xmlns:a16="http://schemas.microsoft.com/office/drawing/2014/main" id="{A7D87870-734B-4EAD-9ACC-DC896AB2A4E8}"/>
            </a:ext>
          </a:extLst>
        </xdr:cNvPr>
        <xdr:cNvSpPr txBox="1"/>
      </xdr:nvSpPr>
      <xdr:spPr>
        <a:xfrm>
          <a:off x="6070677" y="1389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150131</xdr:rowOff>
    </xdr:from>
    <xdr:ext cx="469744" cy="259045"/>
    <xdr:sp macro="" textlink="">
      <xdr:nvSpPr>
        <xdr:cNvPr id="258" name="n_1mainValue【福祉施設】&#10;一人当たり面積">
          <a:extLst>
            <a:ext uri="{FF2B5EF4-FFF2-40B4-BE49-F238E27FC236}">
              <a16:creationId xmlns:a16="http://schemas.microsoft.com/office/drawing/2014/main" id="{7F1EEFCE-FD07-41E4-9894-0B5D264D1EF9}"/>
            </a:ext>
          </a:extLst>
        </xdr:cNvPr>
        <xdr:cNvSpPr txBox="1"/>
      </xdr:nvSpPr>
      <xdr:spPr>
        <a:xfrm>
          <a:off x="8458277" y="1435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150513</xdr:rowOff>
    </xdr:from>
    <xdr:ext cx="469744" cy="259045"/>
    <xdr:sp macro="" textlink="">
      <xdr:nvSpPr>
        <xdr:cNvPr id="259" name="n_3mainValue【福祉施設】&#10;一人当たり面積">
          <a:extLst>
            <a:ext uri="{FF2B5EF4-FFF2-40B4-BE49-F238E27FC236}">
              <a16:creationId xmlns:a16="http://schemas.microsoft.com/office/drawing/2014/main" id="{5592F586-EE10-4832-9966-C74D09568727}"/>
            </a:ext>
          </a:extLst>
        </xdr:cNvPr>
        <xdr:cNvSpPr txBox="1"/>
      </xdr:nvSpPr>
      <xdr:spPr>
        <a:xfrm>
          <a:off x="6864427" y="1435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60" name="正方形/長方形 259">
          <a:extLst>
            <a:ext uri="{FF2B5EF4-FFF2-40B4-BE49-F238E27FC236}">
              <a16:creationId xmlns:a16="http://schemas.microsoft.com/office/drawing/2014/main" id="{DCD3888D-38E4-49B9-A7C7-1231F52E5082}"/>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1" name="正方形/長方形 260">
          <a:extLst>
            <a:ext uri="{FF2B5EF4-FFF2-40B4-BE49-F238E27FC236}">
              <a16:creationId xmlns:a16="http://schemas.microsoft.com/office/drawing/2014/main" id="{08D5870B-546B-4ADC-9AD1-A919947FE7C8}"/>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2" name="正方形/長方形 261">
          <a:extLst>
            <a:ext uri="{FF2B5EF4-FFF2-40B4-BE49-F238E27FC236}">
              <a16:creationId xmlns:a16="http://schemas.microsoft.com/office/drawing/2014/main" id="{FACFDDBD-8775-4387-9A3E-FF170B73AC7F}"/>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3" name="正方形/長方形 262">
          <a:extLst>
            <a:ext uri="{FF2B5EF4-FFF2-40B4-BE49-F238E27FC236}">
              <a16:creationId xmlns:a16="http://schemas.microsoft.com/office/drawing/2014/main" id="{8A1CAD06-0406-45ED-8722-09AF780EF1D0}"/>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4" name="正方形/長方形 263">
          <a:extLst>
            <a:ext uri="{FF2B5EF4-FFF2-40B4-BE49-F238E27FC236}">
              <a16:creationId xmlns:a16="http://schemas.microsoft.com/office/drawing/2014/main" id="{04FF8946-329C-4EF4-816C-32E5EB46B9CA}"/>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5" name="正方形/長方形 264">
          <a:extLst>
            <a:ext uri="{FF2B5EF4-FFF2-40B4-BE49-F238E27FC236}">
              <a16:creationId xmlns:a16="http://schemas.microsoft.com/office/drawing/2014/main" id="{A934098B-7EF8-4B0C-AF0B-2FC999B9D1AB}"/>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6" name="正方形/長方形 265">
          <a:extLst>
            <a:ext uri="{FF2B5EF4-FFF2-40B4-BE49-F238E27FC236}">
              <a16:creationId xmlns:a16="http://schemas.microsoft.com/office/drawing/2014/main" id="{9A44EEDF-5CCD-45CD-8F33-386C206F453A}"/>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7" name="正方形/長方形 266">
          <a:extLst>
            <a:ext uri="{FF2B5EF4-FFF2-40B4-BE49-F238E27FC236}">
              <a16:creationId xmlns:a16="http://schemas.microsoft.com/office/drawing/2014/main" id="{175A31D4-1A7A-495D-9077-779264E697F2}"/>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68" name="正方形/長方形 267">
          <a:extLst>
            <a:ext uri="{FF2B5EF4-FFF2-40B4-BE49-F238E27FC236}">
              <a16:creationId xmlns:a16="http://schemas.microsoft.com/office/drawing/2014/main" id="{466B62C3-0C48-459D-8D30-D5369499E205}"/>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69" name="正方形/長方形 268">
          <a:extLst>
            <a:ext uri="{FF2B5EF4-FFF2-40B4-BE49-F238E27FC236}">
              <a16:creationId xmlns:a16="http://schemas.microsoft.com/office/drawing/2014/main" id="{DCA6B013-2D97-47EE-A02E-6488BB925F49}"/>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0" name="正方形/長方形 269">
          <a:extLst>
            <a:ext uri="{FF2B5EF4-FFF2-40B4-BE49-F238E27FC236}">
              <a16:creationId xmlns:a16="http://schemas.microsoft.com/office/drawing/2014/main" id="{D395617C-4105-4963-8966-6CE739904EA4}"/>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1" name="正方形/長方形 270">
          <a:extLst>
            <a:ext uri="{FF2B5EF4-FFF2-40B4-BE49-F238E27FC236}">
              <a16:creationId xmlns:a16="http://schemas.microsoft.com/office/drawing/2014/main" id="{207F8426-C790-43EE-B203-DE1B85C61632}"/>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2" name="正方形/長方形 271">
          <a:extLst>
            <a:ext uri="{FF2B5EF4-FFF2-40B4-BE49-F238E27FC236}">
              <a16:creationId xmlns:a16="http://schemas.microsoft.com/office/drawing/2014/main" id="{E26299E1-43DF-46CF-BFFC-2FFD6C15AA79}"/>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3" name="正方形/長方形 272">
          <a:extLst>
            <a:ext uri="{FF2B5EF4-FFF2-40B4-BE49-F238E27FC236}">
              <a16:creationId xmlns:a16="http://schemas.microsoft.com/office/drawing/2014/main" id="{DD3684CD-0DFD-44CB-B809-FCF2CB1EBFF4}"/>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4" name="正方形/長方形 273">
          <a:extLst>
            <a:ext uri="{FF2B5EF4-FFF2-40B4-BE49-F238E27FC236}">
              <a16:creationId xmlns:a16="http://schemas.microsoft.com/office/drawing/2014/main" id="{6A757699-59A4-444C-B222-90D3E8F1DF0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5" name="正方形/長方形 274">
          <a:extLst>
            <a:ext uri="{FF2B5EF4-FFF2-40B4-BE49-F238E27FC236}">
              <a16:creationId xmlns:a16="http://schemas.microsoft.com/office/drawing/2014/main" id="{27850163-20D8-44E5-B6D4-A26EB61A1256}"/>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76" name="正方形/長方形 275">
          <a:extLst>
            <a:ext uri="{FF2B5EF4-FFF2-40B4-BE49-F238E27FC236}">
              <a16:creationId xmlns:a16="http://schemas.microsoft.com/office/drawing/2014/main" id="{C330ED78-1316-4295-B051-286064E93900}"/>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77" name="正方形/長方形 276">
          <a:extLst>
            <a:ext uri="{FF2B5EF4-FFF2-40B4-BE49-F238E27FC236}">
              <a16:creationId xmlns:a16="http://schemas.microsoft.com/office/drawing/2014/main" id="{0550C698-ECBE-488D-A7A4-EF996A5579A8}"/>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78" name="正方形/長方形 277">
          <a:extLst>
            <a:ext uri="{FF2B5EF4-FFF2-40B4-BE49-F238E27FC236}">
              <a16:creationId xmlns:a16="http://schemas.microsoft.com/office/drawing/2014/main" id="{648E002D-5469-4F05-87D4-847A7B1F5E8C}"/>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79" name="正方形/長方形 278">
          <a:extLst>
            <a:ext uri="{FF2B5EF4-FFF2-40B4-BE49-F238E27FC236}">
              <a16:creationId xmlns:a16="http://schemas.microsoft.com/office/drawing/2014/main" id="{0A788EB6-4710-4A17-87EF-8D682F5E87B3}"/>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0" name="正方形/長方形 279">
          <a:extLst>
            <a:ext uri="{FF2B5EF4-FFF2-40B4-BE49-F238E27FC236}">
              <a16:creationId xmlns:a16="http://schemas.microsoft.com/office/drawing/2014/main" id="{77A7634C-54A0-4F63-B65C-005B3BB4B9F5}"/>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1" name="正方形/長方形 280">
          <a:extLst>
            <a:ext uri="{FF2B5EF4-FFF2-40B4-BE49-F238E27FC236}">
              <a16:creationId xmlns:a16="http://schemas.microsoft.com/office/drawing/2014/main" id="{FCB882E3-BB65-43A8-8147-F1C09DC4719F}"/>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2" name="正方形/長方形 281">
          <a:extLst>
            <a:ext uri="{FF2B5EF4-FFF2-40B4-BE49-F238E27FC236}">
              <a16:creationId xmlns:a16="http://schemas.microsoft.com/office/drawing/2014/main" id="{49E3594D-F8CF-4DF9-BD4B-926D124EF2CC}"/>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3" name="正方形/長方形 282">
          <a:extLst>
            <a:ext uri="{FF2B5EF4-FFF2-40B4-BE49-F238E27FC236}">
              <a16:creationId xmlns:a16="http://schemas.microsoft.com/office/drawing/2014/main" id="{559C745A-D748-4268-8242-78A1BFD78FD8}"/>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84" name="正方形/長方形 283">
          <a:extLst>
            <a:ext uri="{FF2B5EF4-FFF2-40B4-BE49-F238E27FC236}">
              <a16:creationId xmlns:a16="http://schemas.microsoft.com/office/drawing/2014/main" id="{93A89B6C-95BD-4B20-9DB4-49A947EBEA10}"/>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85" name="正方形/長方形 284">
          <a:extLst>
            <a:ext uri="{FF2B5EF4-FFF2-40B4-BE49-F238E27FC236}">
              <a16:creationId xmlns:a16="http://schemas.microsoft.com/office/drawing/2014/main" id="{837685C6-07A9-452B-AC96-A03A92FECC38}"/>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86" name="正方形/長方形 285">
          <a:extLst>
            <a:ext uri="{FF2B5EF4-FFF2-40B4-BE49-F238E27FC236}">
              <a16:creationId xmlns:a16="http://schemas.microsoft.com/office/drawing/2014/main" id="{380D94B6-94B2-4AF2-998E-869871409A5C}"/>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87" name="正方形/長方形 286">
          <a:extLst>
            <a:ext uri="{FF2B5EF4-FFF2-40B4-BE49-F238E27FC236}">
              <a16:creationId xmlns:a16="http://schemas.microsoft.com/office/drawing/2014/main" id="{8870CF72-586F-4C70-90A2-07FDFDA8C494}"/>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88" name="正方形/長方形 287">
          <a:extLst>
            <a:ext uri="{FF2B5EF4-FFF2-40B4-BE49-F238E27FC236}">
              <a16:creationId xmlns:a16="http://schemas.microsoft.com/office/drawing/2014/main" id="{2E31B48A-0EEC-4EB0-90DE-1DF1F66697A9}"/>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89" name="正方形/長方形 288">
          <a:extLst>
            <a:ext uri="{FF2B5EF4-FFF2-40B4-BE49-F238E27FC236}">
              <a16:creationId xmlns:a16="http://schemas.microsoft.com/office/drawing/2014/main" id="{76DDA4C2-930A-49B8-81AE-B118CA289BE4}"/>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90" name="正方形/長方形 289">
          <a:extLst>
            <a:ext uri="{FF2B5EF4-FFF2-40B4-BE49-F238E27FC236}">
              <a16:creationId xmlns:a16="http://schemas.microsoft.com/office/drawing/2014/main" id="{C14E7F52-41B0-4427-A3E3-BD39B5FD11D8}"/>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91" name="正方形/長方形 290">
          <a:extLst>
            <a:ext uri="{FF2B5EF4-FFF2-40B4-BE49-F238E27FC236}">
              <a16:creationId xmlns:a16="http://schemas.microsoft.com/office/drawing/2014/main" id="{F182F738-8EA1-4EB8-8726-93DED283F0DF}"/>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92" name="正方形/長方形 291">
          <a:extLst>
            <a:ext uri="{FF2B5EF4-FFF2-40B4-BE49-F238E27FC236}">
              <a16:creationId xmlns:a16="http://schemas.microsoft.com/office/drawing/2014/main" id="{CD71C8E1-8B3D-4484-9321-0179AEE2D6B7}"/>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93" name="正方形/長方形 292">
          <a:extLst>
            <a:ext uri="{FF2B5EF4-FFF2-40B4-BE49-F238E27FC236}">
              <a16:creationId xmlns:a16="http://schemas.microsoft.com/office/drawing/2014/main" id="{2A456EBF-4095-4E5F-89FC-D0BFE9D5719F}"/>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94" name="正方形/長方形 293">
          <a:extLst>
            <a:ext uri="{FF2B5EF4-FFF2-40B4-BE49-F238E27FC236}">
              <a16:creationId xmlns:a16="http://schemas.microsoft.com/office/drawing/2014/main" id="{7E8FD774-4AB8-4CFF-9F46-DACB3BC029BD}"/>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95" name="正方形/長方形 294">
          <a:extLst>
            <a:ext uri="{FF2B5EF4-FFF2-40B4-BE49-F238E27FC236}">
              <a16:creationId xmlns:a16="http://schemas.microsoft.com/office/drawing/2014/main" id="{4FBEE4C5-1AA8-434D-813C-AC18D526FAD4}"/>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96" name="正方形/長方形 295">
          <a:extLst>
            <a:ext uri="{FF2B5EF4-FFF2-40B4-BE49-F238E27FC236}">
              <a16:creationId xmlns:a16="http://schemas.microsoft.com/office/drawing/2014/main" id="{443DC4A4-97A5-456E-9D77-7C5353EFBFC5}"/>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97" name="正方形/長方形 296">
          <a:extLst>
            <a:ext uri="{FF2B5EF4-FFF2-40B4-BE49-F238E27FC236}">
              <a16:creationId xmlns:a16="http://schemas.microsoft.com/office/drawing/2014/main" id="{CC5776E1-5C2E-4F89-95D5-D412C9186A40}"/>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98" name="正方形/長方形 297">
          <a:extLst>
            <a:ext uri="{FF2B5EF4-FFF2-40B4-BE49-F238E27FC236}">
              <a16:creationId xmlns:a16="http://schemas.microsoft.com/office/drawing/2014/main" id="{55F96C04-2DCB-4530-84EA-A0712F9C8AA9}"/>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99" name="正方形/長方形 298">
          <a:extLst>
            <a:ext uri="{FF2B5EF4-FFF2-40B4-BE49-F238E27FC236}">
              <a16:creationId xmlns:a16="http://schemas.microsoft.com/office/drawing/2014/main" id="{FBD88FA2-81BE-40C6-82E1-CE26670C2989}"/>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00" name="テキスト ボックス 299">
          <a:extLst>
            <a:ext uri="{FF2B5EF4-FFF2-40B4-BE49-F238E27FC236}">
              <a16:creationId xmlns:a16="http://schemas.microsoft.com/office/drawing/2014/main" id="{2427218A-D1DF-468A-AB07-0BB1DF607966}"/>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01" name="直線コネクタ 300">
          <a:extLst>
            <a:ext uri="{FF2B5EF4-FFF2-40B4-BE49-F238E27FC236}">
              <a16:creationId xmlns:a16="http://schemas.microsoft.com/office/drawing/2014/main" id="{B8FA71F0-C757-400D-A097-621C533A1AB6}"/>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02" name="テキスト ボックス 301">
          <a:extLst>
            <a:ext uri="{FF2B5EF4-FFF2-40B4-BE49-F238E27FC236}">
              <a16:creationId xmlns:a16="http://schemas.microsoft.com/office/drawing/2014/main" id="{864D63BB-2233-4A48-8E53-3B5E82FFD242}"/>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03" name="直線コネクタ 302">
          <a:extLst>
            <a:ext uri="{FF2B5EF4-FFF2-40B4-BE49-F238E27FC236}">
              <a16:creationId xmlns:a16="http://schemas.microsoft.com/office/drawing/2014/main" id="{BF9D4EC3-6547-4310-B123-BEE307AA55B8}"/>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04" name="テキスト ボックス 303">
          <a:extLst>
            <a:ext uri="{FF2B5EF4-FFF2-40B4-BE49-F238E27FC236}">
              <a16:creationId xmlns:a16="http://schemas.microsoft.com/office/drawing/2014/main" id="{3B8AC411-751E-4307-9B33-53377B832F73}"/>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05" name="直線コネクタ 304">
          <a:extLst>
            <a:ext uri="{FF2B5EF4-FFF2-40B4-BE49-F238E27FC236}">
              <a16:creationId xmlns:a16="http://schemas.microsoft.com/office/drawing/2014/main" id="{380C32BA-E517-4CC0-BE8B-15D56F280A0A}"/>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06" name="テキスト ボックス 305">
          <a:extLst>
            <a:ext uri="{FF2B5EF4-FFF2-40B4-BE49-F238E27FC236}">
              <a16:creationId xmlns:a16="http://schemas.microsoft.com/office/drawing/2014/main" id="{CFFFB440-06D2-417A-8054-089463E8B023}"/>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07" name="直線コネクタ 306">
          <a:extLst>
            <a:ext uri="{FF2B5EF4-FFF2-40B4-BE49-F238E27FC236}">
              <a16:creationId xmlns:a16="http://schemas.microsoft.com/office/drawing/2014/main" id="{29169F08-1CC1-4081-A7E5-438BFDC9D01E}"/>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08" name="テキスト ボックス 307">
          <a:extLst>
            <a:ext uri="{FF2B5EF4-FFF2-40B4-BE49-F238E27FC236}">
              <a16:creationId xmlns:a16="http://schemas.microsoft.com/office/drawing/2014/main" id="{63FF1E46-51C2-4ACD-8B32-8F6F4CB077E3}"/>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09" name="直線コネクタ 308">
          <a:extLst>
            <a:ext uri="{FF2B5EF4-FFF2-40B4-BE49-F238E27FC236}">
              <a16:creationId xmlns:a16="http://schemas.microsoft.com/office/drawing/2014/main" id="{E952C936-F0A1-4438-935B-1DD685D95844}"/>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10" name="テキスト ボックス 309">
          <a:extLst>
            <a:ext uri="{FF2B5EF4-FFF2-40B4-BE49-F238E27FC236}">
              <a16:creationId xmlns:a16="http://schemas.microsoft.com/office/drawing/2014/main" id="{91235E50-899F-4D38-9570-58CD09C7C3CB}"/>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11" name="直線コネクタ 310">
          <a:extLst>
            <a:ext uri="{FF2B5EF4-FFF2-40B4-BE49-F238E27FC236}">
              <a16:creationId xmlns:a16="http://schemas.microsoft.com/office/drawing/2014/main" id="{8DD664C4-62CA-4496-9B93-76DCAE65B66D}"/>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12" name="テキスト ボックス 311">
          <a:extLst>
            <a:ext uri="{FF2B5EF4-FFF2-40B4-BE49-F238E27FC236}">
              <a16:creationId xmlns:a16="http://schemas.microsoft.com/office/drawing/2014/main" id="{84CAE310-CC06-4469-A1C1-8CC9C1EC2087}"/>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13" name="直線コネクタ 312">
          <a:extLst>
            <a:ext uri="{FF2B5EF4-FFF2-40B4-BE49-F238E27FC236}">
              <a16:creationId xmlns:a16="http://schemas.microsoft.com/office/drawing/2014/main" id="{AF4C56AE-625D-4EA1-82AA-552F2138D444}"/>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14" name="テキスト ボックス 313">
          <a:extLst>
            <a:ext uri="{FF2B5EF4-FFF2-40B4-BE49-F238E27FC236}">
              <a16:creationId xmlns:a16="http://schemas.microsoft.com/office/drawing/2014/main" id="{3CE6E646-279D-464A-B5F8-A0F96EF9E95B}"/>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15" name="直線コネクタ 314">
          <a:extLst>
            <a:ext uri="{FF2B5EF4-FFF2-40B4-BE49-F238E27FC236}">
              <a16:creationId xmlns:a16="http://schemas.microsoft.com/office/drawing/2014/main" id="{4D1CC906-DEC6-4467-BC59-E1E938B6CDFF}"/>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6" name="【保健センター・保健所】&#10;有形固定資産減価償却率グラフ枠">
          <a:extLst>
            <a:ext uri="{FF2B5EF4-FFF2-40B4-BE49-F238E27FC236}">
              <a16:creationId xmlns:a16="http://schemas.microsoft.com/office/drawing/2014/main" id="{4EBED3A3-0CCB-4DB3-9ED1-339AA04AD3FC}"/>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128996</xdr:rowOff>
    </xdr:from>
    <xdr:to>
      <xdr:col>85</xdr:col>
      <xdr:colOff>126364</xdr:colOff>
      <xdr:row>64</xdr:row>
      <xdr:rowOff>130628</xdr:rowOff>
    </xdr:to>
    <xdr:cxnSp macro="">
      <xdr:nvCxnSpPr>
        <xdr:cNvPr id="317" name="直線コネクタ 316">
          <a:extLst>
            <a:ext uri="{FF2B5EF4-FFF2-40B4-BE49-F238E27FC236}">
              <a16:creationId xmlns:a16="http://schemas.microsoft.com/office/drawing/2014/main" id="{4DB30C07-4D4A-446C-8EA2-E263A4FB114F}"/>
            </a:ext>
          </a:extLst>
        </xdr:cNvPr>
        <xdr:cNvCxnSpPr/>
      </xdr:nvCxnSpPr>
      <xdr:spPr>
        <a:xfrm flipV="1">
          <a:off x="14699614" y="9380946"/>
          <a:ext cx="0" cy="132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18" name="【保健センター・保健所】&#10;有形固定資産減価償却率最小値テキスト">
          <a:extLst>
            <a:ext uri="{FF2B5EF4-FFF2-40B4-BE49-F238E27FC236}">
              <a16:creationId xmlns:a16="http://schemas.microsoft.com/office/drawing/2014/main" id="{83008827-E1E4-4364-A8A5-9E485BF44ED9}"/>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19" name="直線コネクタ 318">
          <a:extLst>
            <a:ext uri="{FF2B5EF4-FFF2-40B4-BE49-F238E27FC236}">
              <a16:creationId xmlns:a16="http://schemas.microsoft.com/office/drawing/2014/main" id="{FD1076D9-14A0-4B0D-A0ED-49234C4654E1}"/>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75673</xdr:rowOff>
    </xdr:from>
    <xdr:ext cx="405111" cy="259045"/>
    <xdr:sp macro="" textlink="">
      <xdr:nvSpPr>
        <xdr:cNvPr id="320" name="【保健センター・保健所】&#10;有形固定資産減価償却率最大値テキスト">
          <a:extLst>
            <a:ext uri="{FF2B5EF4-FFF2-40B4-BE49-F238E27FC236}">
              <a16:creationId xmlns:a16="http://schemas.microsoft.com/office/drawing/2014/main" id="{634F3012-F0BB-4C0F-909F-A6081825E209}"/>
            </a:ext>
          </a:extLst>
        </xdr:cNvPr>
        <xdr:cNvSpPr txBox="1"/>
      </xdr:nvSpPr>
      <xdr:spPr>
        <a:xfrm>
          <a:off x="14738350" y="9162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128996</xdr:rowOff>
    </xdr:from>
    <xdr:to>
      <xdr:col>86</xdr:col>
      <xdr:colOff>25400</xdr:colOff>
      <xdr:row>56</xdr:row>
      <xdr:rowOff>128996</xdr:rowOff>
    </xdr:to>
    <xdr:cxnSp macro="">
      <xdr:nvCxnSpPr>
        <xdr:cNvPr id="321" name="直線コネクタ 320">
          <a:extLst>
            <a:ext uri="{FF2B5EF4-FFF2-40B4-BE49-F238E27FC236}">
              <a16:creationId xmlns:a16="http://schemas.microsoft.com/office/drawing/2014/main" id="{6CF1883F-5390-4138-915E-CD1D965AA026}"/>
            </a:ext>
          </a:extLst>
        </xdr:cNvPr>
        <xdr:cNvCxnSpPr/>
      </xdr:nvCxnSpPr>
      <xdr:spPr>
        <a:xfrm>
          <a:off x="14611350" y="93809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69686</xdr:rowOff>
    </xdr:from>
    <xdr:ext cx="405111" cy="259045"/>
    <xdr:sp macro="" textlink="">
      <xdr:nvSpPr>
        <xdr:cNvPr id="322" name="【保健センター・保健所】&#10;有形固定資産減価償却率平均値テキスト">
          <a:extLst>
            <a:ext uri="{FF2B5EF4-FFF2-40B4-BE49-F238E27FC236}">
              <a16:creationId xmlns:a16="http://schemas.microsoft.com/office/drawing/2014/main" id="{8E65882F-8F8E-48C5-B17C-F4F35862180E}"/>
            </a:ext>
          </a:extLst>
        </xdr:cNvPr>
        <xdr:cNvSpPr txBox="1"/>
      </xdr:nvSpPr>
      <xdr:spPr>
        <a:xfrm>
          <a:off x="14738350" y="99820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91259</xdr:rowOff>
    </xdr:from>
    <xdr:to>
      <xdr:col>85</xdr:col>
      <xdr:colOff>177800</xdr:colOff>
      <xdr:row>61</xdr:row>
      <xdr:rowOff>21409</xdr:rowOff>
    </xdr:to>
    <xdr:sp macro="" textlink="">
      <xdr:nvSpPr>
        <xdr:cNvPr id="323" name="フローチャート: 判断 322">
          <a:extLst>
            <a:ext uri="{FF2B5EF4-FFF2-40B4-BE49-F238E27FC236}">
              <a16:creationId xmlns:a16="http://schemas.microsoft.com/office/drawing/2014/main" id="{3C4E121D-C0B2-4AC3-919C-A2C988BA0B48}"/>
            </a:ext>
          </a:extLst>
        </xdr:cNvPr>
        <xdr:cNvSpPr/>
      </xdr:nvSpPr>
      <xdr:spPr>
        <a:xfrm>
          <a:off x="14649450" y="1000360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81462</xdr:rowOff>
    </xdr:from>
    <xdr:to>
      <xdr:col>81</xdr:col>
      <xdr:colOff>101600</xdr:colOff>
      <xdr:row>61</xdr:row>
      <xdr:rowOff>11612</xdr:rowOff>
    </xdr:to>
    <xdr:sp macro="" textlink="">
      <xdr:nvSpPr>
        <xdr:cNvPr id="324" name="フローチャート: 判断 323">
          <a:extLst>
            <a:ext uri="{FF2B5EF4-FFF2-40B4-BE49-F238E27FC236}">
              <a16:creationId xmlns:a16="http://schemas.microsoft.com/office/drawing/2014/main" id="{E0C66903-D60E-408C-B65E-0B9894EFA44C}"/>
            </a:ext>
          </a:extLst>
        </xdr:cNvPr>
        <xdr:cNvSpPr/>
      </xdr:nvSpPr>
      <xdr:spPr>
        <a:xfrm>
          <a:off x="13887450" y="99938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70031</xdr:rowOff>
    </xdr:from>
    <xdr:to>
      <xdr:col>76</xdr:col>
      <xdr:colOff>165100</xdr:colOff>
      <xdr:row>61</xdr:row>
      <xdr:rowOff>181</xdr:rowOff>
    </xdr:to>
    <xdr:sp macro="" textlink="">
      <xdr:nvSpPr>
        <xdr:cNvPr id="325" name="フローチャート: 判断 324">
          <a:extLst>
            <a:ext uri="{FF2B5EF4-FFF2-40B4-BE49-F238E27FC236}">
              <a16:creationId xmlns:a16="http://schemas.microsoft.com/office/drawing/2014/main" id="{32B0E72D-334F-45FB-BD45-3E6264EBEFA3}"/>
            </a:ext>
          </a:extLst>
        </xdr:cNvPr>
        <xdr:cNvSpPr/>
      </xdr:nvSpPr>
      <xdr:spPr>
        <a:xfrm>
          <a:off x="13093700" y="99823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39007</xdr:rowOff>
    </xdr:from>
    <xdr:to>
      <xdr:col>72</xdr:col>
      <xdr:colOff>38100</xdr:colOff>
      <xdr:row>60</xdr:row>
      <xdr:rowOff>140607</xdr:rowOff>
    </xdr:to>
    <xdr:sp macro="" textlink="">
      <xdr:nvSpPr>
        <xdr:cNvPr id="326" name="フローチャート: 判断 325">
          <a:extLst>
            <a:ext uri="{FF2B5EF4-FFF2-40B4-BE49-F238E27FC236}">
              <a16:creationId xmlns:a16="http://schemas.microsoft.com/office/drawing/2014/main" id="{CDC8DDED-E76E-4099-8605-B17841125BCF}"/>
            </a:ext>
          </a:extLst>
        </xdr:cNvPr>
        <xdr:cNvSpPr/>
      </xdr:nvSpPr>
      <xdr:spPr>
        <a:xfrm>
          <a:off x="12299950" y="995135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24312</xdr:rowOff>
    </xdr:from>
    <xdr:to>
      <xdr:col>67</xdr:col>
      <xdr:colOff>101600</xdr:colOff>
      <xdr:row>60</xdr:row>
      <xdr:rowOff>125912</xdr:rowOff>
    </xdr:to>
    <xdr:sp macro="" textlink="">
      <xdr:nvSpPr>
        <xdr:cNvPr id="327" name="フローチャート: 判断 326">
          <a:extLst>
            <a:ext uri="{FF2B5EF4-FFF2-40B4-BE49-F238E27FC236}">
              <a16:creationId xmlns:a16="http://schemas.microsoft.com/office/drawing/2014/main" id="{097AB4BA-02DA-436F-A801-401420624AF5}"/>
            </a:ext>
          </a:extLst>
        </xdr:cNvPr>
        <xdr:cNvSpPr/>
      </xdr:nvSpPr>
      <xdr:spPr>
        <a:xfrm>
          <a:off x="11487150" y="993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28" name="テキスト ボックス 327">
          <a:extLst>
            <a:ext uri="{FF2B5EF4-FFF2-40B4-BE49-F238E27FC236}">
              <a16:creationId xmlns:a16="http://schemas.microsoft.com/office/drawing/2014/main" id="{08D06D8E-6B1C-4D3A-BC35-5C2E87620CE9}"/>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29" name="テキスト ボックス 328">
          <a:extLst>
            <a:ext uri="{FF2B5EF4-FFF2-40B4-BE49-F238E27FC236}">
              <a16:creationId xmlns:a16="http://schemas.microsoft.com/office/drawing/2014/main" id="{1EA15321-F7CF-48D9-8501-559FCD583840}"/>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30" name="テキスト ボックス 329">
          <a:extLst>
            <a:ext uri="{FF2B5EF4-FFF2-40B4-BE49-F238E27FC236}">
              <a16:creationId xmlns:a16="http://schemas.microsoft.com/office/drawing/2014/main" id="{A6D3F9BE-63A8-498B-A068-031B3E7236BE}"/>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31" name="テキスト ボックス 330">
          <a:extLst>
            <a:ext uri="{FF2B5EF4-FFF2-40B4-BE49-F238E27FC236}">
              <a16:creationId xmlns:a16="http://schemas.microsoft.com/office/drawing/2014/main" id="{8E938C2C-7454-401A-9137-27BDA49489DB}"/>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32" name="テキスト ボックス 331">
          <a:extLst>
            <a:ext uri="{FF2B5EF4-FFF2-40B4-BE49-F238E27FC236}">
              <a16:creationId xmlns:a16="http://schemas.microsoft.com/office/drawing/2014/main" id="{FA3EFBEA-8268-4AF6-B4D1-787853614CF6}"/>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86360</xdr:rowOff>
    </xdr:from>
    <xdr:to>
      <xdr:col>85</xdr:col>
      <xdr:colOff>177800</xdr:colOff>
      <xdr:row>59</xdr:row>
      <xdr:rowOff>16510</xdr:rowOff>
    </xdr:to>
    <xdr:sp macro="" textlink="">
      <xdr:nvSpPr>
        <xdr:cNvPr id="333" name="楕円 332">
          <a:extLst>
            <a:ext uri="{FF2B5EF4-FFF2-40B4-BE49-F238E27FC236}">
              <a16:creationId xmlns:a16="http://schemas.microsoft.com/office/drawing/2014/main" id="{A93A3006-964C-4F7F-B14C-144984B135FC}"/>
            </a:ext>
          </a:extLst>
        </xdr:cNvPr>
        <xdr:cNvSpPr/>
      </xdr:nvSpPr>
      <xdr:spPr>
        <a:xfrm>
          <a:off x="14649450" y="96685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109237</xdr:rowOff>
    </xdr:from>
    <xdr:ext cx="405111" cy="259045"/>
    <xdr:sp macro="" textlink="">
      <xdr:nvSpPr>
        <xdr:cNvPr id="334" name="【保健センター・保健所】&#10;有形固定資産減価償却率該当値テキスト">
          <a:extLst>
            <a:ext uri="{FF2B5EF4-FFF2-40B4-BE49-F238E27FC236}">
              <a16:creationId xmlns:a16="http://schemas.microsoft.com/office/drawing/2014/main" id="{38FC5B06-8F63-48F3-B218-6A3583C5BE54}"/>
            </a:ext>
          </a:extLst>
        </xdr:cNvPr>
        <xdr:cNvSpPr txBox="1"/>
      </xdr:nvSpPr>
      <xdr:spPr>
        <a:xfrm>
          <a:off x="14738350" y="952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159838</xdr:rowOff>
    </xdr:from>
    <xdr:to>
      <xdr:col>81</xdr:col>
      <xdr:colOff>101600</xdr:colOff>
      <xdr:row>58</xdr:row>
      <xdr:rowOff>89988</xdr:rowOff>
    </xdr:to>
    <xdr:sp macro="" textlink="">
      <xdr:nvSpPr>
        <xdr:cNvPr id="335" name="楕円 334">
          <a:extLst>
            <a:ext uri="{FF2B5EF4-FFF2-40B4-BE49-F238E27FC236}">
              <a16:creationId xmlns:a16="http://schemas.microsoft.com/office/drawing/2014/main" id="{3F659878-CD93-41D1-BB90-A00C4BCA3BB8}"/>
            </a:ext>
          </a:extLst>
        </xdr:cNvPr>
        <xdr:cNvSpPr/>
      </xdr:nvSpPr>
      <xdr:spPr>
        <a:xfrm>
          <a:off x="13887450" y="95768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39188</xdr:rowOff>
    </xdr:from>
    <xdr:to>
      <xdr:col>85</xdr:col>
      <xdr:colOff>127000</xdr:colOff>
      <xdr:row>58</xdr:row>
      <xdr:rowOff>137160</xdr:rowOff>
    </xdr:to>
    <xdr:cxnSp macro="">
      <xdr:nvCxnSpPr>
        <xdr:cNvPr id="336" name="直線コネクタ 335">
          <a:extLst>
            <a:ext uri="{FF2B5EF4-FFF2-40B4-BE49-F238E27FC236}">
              <a16:creationId xmlns:a16="http://schemas.microsoft.com/office/drawing/2014/main" id="{A5ED157F-C5F4-49D4-B0B0-1AD7405A9E28}"/>
            </a:ext>
          </a:extLst>
        </xdr:cNvPr>
        <xdr:cNvCxnSpPr/>
      </xdr:nvCxnSpPr>
      <xdr:spPr>
        <a:xfrm>
          <a:off x="13938250" y="9621338"/>
          <a:ext cx="762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89626</xdr:rowOff>
    </xdr:from>
    <xdr:to>
      <xdr:col>72</xdr:col>
      <xdr:colOff>38100</xdr:colOff>
      <xdr:row>57</xdr:row>
      <xdr:rowOff>19776</xdr:rowOff>
    </xdr:to>
    <xdr:sp macro="" textlink="">
      <xdr:nvSpPr>
        <xdr:cNvPr id="337" name="楕円 336">
          <a:extLst>
            <a:ext uri="{FF2B5EF4-FFF2-40B4-BE49-F238E27FC236}">
              <a16:creationId xmlns:a16="http://schemas.microsoft.com/office/drawing/2014/main" id="{05E6FB3E-541C-4064-85D4-6337A9BEDC6F}"/>
            </a:ext>
          </a:extLst>
        </xdr:cNvPr>
        <xdr:cNvSpPr/>
      </xdr:nvSpPr>
      <xdr:spPr>
        <a:xfrm>
          <a:off x="12299950" y="93415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55</xdr:row>
      <xdr:rowOff>145143</xdr:rowOff>
    </xdr:from>
    <xdr:to>
      <xdr:col>67</xdr:col>
      <xdr:colOff>101600</xdr:colOff>
      <xdr:row>56</xdr:row>
      <xdr:rowOff>75293</xdr:rowOff>
    </xdr:to>
    <xdr:sp macro="" textlink="">
      <xdr:nvSpPr>
        <xdr:cNvPr id="338" name="楕円 337">
          <a:extLst>
            <a:ext uri="{FF2B5EF4-FFF2-40B4-BE49-F238E27FC236}">
              <a16:creationId xmlns:a16="http://schemas.microsoft.com/office/drawing/2014/main" id="{B0E73790-8607-4A85-9BEA-0E503083CD69}"/>
            </a:ext>
          </a:extLst>
        </xdr:cNvPr>
        <xdr:cNvSpPr/>
      </xdr:nvSpPr>
      <xdr:spPr>
        <a:xfrm>
          <a:off x="11487150" y="92319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24493</xdr:rowOff>
    </xdr:from>
    <xdr:to>
      <xdr:col>71</xdr:col>
      <xdr:colOff>177800</xdr:colOff>
      <xdr:row>56</xdr:row>
      <xdr:rowOff>140426</xdr:rowOff>
    </xdr:to>
    <xdr:cxnSp macro="">
      <xdr:nvCxnSpPr>
        <xdr:cNvPr id="339" name="直線コネクタ 338">
          <a:extLst>
            <a:ext uri="{FF2B5EF4-FFF2-40B4-BE49-F238E27FC236}">
              <a16:creationId xmlns:a16="http://schemas.microsoft.com/office/drawing/2014/main" id="{5E99D096-11A2-48F5-A7E4-4D13045C2890}"/>
            </a:ext>
          </a:extLst>
        </xdr:cNvPr>
        <xdr:cNvCxnSpPr/>
      </xdr:nvCxnSpPr>
      <xdr:spPr>
        <a:xfrm>
          <a:off x="11537950" y="9276443"/>
          <a:ext cx="806450" cy="1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2739</xdr:rowOff>
    </xdr:from>
    <xdr:ext cx="405111" cy="259045"/>
    <xdr:sp macro="" textlink="">
      <xdr:nvSpPr>
        <xdr:cNvPr id="340" name="n_1aveValue【保健センター・保健所】&#10;有形固定資産減価償却率">
          <a:extLst>
            <a:ext uri="{FF2B5EF4-FFF2-40B4-BE49-F238E27FC236}">
              <a16:creationId xmlns:a16="http://schemas.microsoft.com/office/drawing/2014/main" id="{D2FFA274-A100-45F3-A199-083222C59CD6}"/>
            </a:ext>
          </a:extLst>
        </xdr:cNvPr>
        <xdr:cNvSpPr txBox="1"/>
      </xdr:nvSpPr>
      <xdr:spPr>
        <a:xfrm>
          <a:off x="13742044" y="10080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16708</xdr:rowOff>
    </xdr:from>
    <xdr:ext cx="405111" cy="259045"/>
    <xdr:sp macro="" textlink="">
      <xdr:nvSpPr>
        <xdr:cNvPr id="341" name="n_2aveValue【保健センター・保健所】&#10;有形固定資産減価償却率">
          <a:extLst>
            <a:ext uri="{FF2B5EF4-FFF2-40B4-BE49-F238E27FC236}">
              <a16:creationId xmlns:a16="http://schemas.microsoft.com/office/drawing/2014/main" id="{2ABC4EE6-C11F-446D-B916-F5008506FFC4}"/>
            </a:ext>
          </a:extLst>
        </xdr:cNvPr>
        <xdr:cNvSpPr txBox="1"/>
      </xdr:nvSpPr>
      <xdr:spPr>
        <a:xfrm>
          <a:off x="12960994" y="9763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131734</xdr:rowOff>
    </xdr:from>
    <xdr:ext cx="405111" cy="259045"/>
    <xdr:sp macro="" textlink="">
      <xdr:nvSpPr>
        <xdr:cNvPr id="342" name="n_3aveValue【保健センター・保健所】&#10;有形固定資産減価償却率">
          <a:extLst>
            <a:ext uri="{FF2B5EF4-FFF2-40B4-BE49-F238E27FC236}">
              <a16:creationId xmlns:a16="http://schemas.microsoft.com/office/drawing/2014/main" id="{3C735E29-5819-495B-B9C7-E073FA27160F}"/>
            </a:ext>
          </a:extLst>
        </xdr:cNvPr>
        <xdr:cNvSpPr txBox="1"/>
      </xdr:nvSpPr>
      <xdr:spPr>
        <a:xfrm>
          <a:off x="121672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117039</xdr:rowOff>
    </xdr:from>
    <xdr:ext cx="405111" cy="259045"/>
    <xdr:sp macro="" textlink="">
      <xdr:nvSpPr>
        <xdr:cNvPr id="343" name="n_4aveValue【保健センター・保健所】&#10;有形固定資産減価償却率">
          <a:extLst>
            <a:ext uri="{FF2B5EF4-FFF2-40B4-BE49-F238E27FC236}">
              <a16:creationId xmlns:a16="http://schemas.microsoft.com/office/drawing/2014/main" id="{F9B3DB87-799B-4E51-9332-81A6C6063BE1}"/>
            </a:ext>
          </a:extLst>
        </xdr:cNvPr>
        <xdr:cNvSpPr txBox="1"/>
      </xdr:nvSpPr>
      <xdr:spPr>
        <a:xfrm>
          <a:off x="11354444" y="1002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106515</xdr:rowOff>
    </xdr:from>
    <xdr:ext cx="405111" cy="259045"/>
    <xdr:sp macro="" textlink="">
      <xdr:nvSpPr>
        <xdr:cNvPr id="344" name="n_1mainValue【保健センター・保健所】&#10;有形固定資産減価償却率">
          <a:extLst>
            <a:ext uri="{FF2B5EF4-FFF2-40B4-BE49-F238E27FC236}">
              <a16:creationId xmlns:a16="http://schemas.microsoft.com/office/drawing/2014/main" id="{2B07A1D9-CFD7-425B-B187-0FFA868ACADC}"/>
            </a:ext>
          </a:extLst>
        </xdr:cNvPr>
        <xdr:cNvSpPr txBox="1"/>
      </xdr:nvSpPr>
      <xdr:spPr>
        <a:xfrm>
          <a:off x="13742044" y="9358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36303</xdr:rowOff>
    </xdr:from>
    <xdr:ext cx="405111" cy="259045"/>
    <xdr:sp macro="" textlink="">
      <xdr:nvSpPr>
        <xdr:cNvPr id="345" name="n_3mainValue【保健センター・保健所】&#10;有形固定資産減価償却率">
          <a:extLst>
            <a:ext uri="{FF2B5EF4-FFF2-40B4-BE49-F238E27FC236}">
              <a16:creationId xmlns:a16="http://schemas.microsoft.com/office/drawing/2014/main" id="{D13B58B4-2283-4B4A-8549-92E5D6850A41}"/>
            </a:ext>
          </a:extLst>
        </xdr:cNvPr>
        <xdr:cNvSpPr txBox="1"/>
      </xdr:nvSpPr>
      <xdr:spPr>
        <a:xfrm>
          <a:off x="12167244" y="912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54</xdr:row>
      <xdr:rowOff>91820</xdr:rowOff>
    </xdr:from>
    <xdr:ext cx="340478" cy="259045"/>
    <xdr:sp macro="" textlink="">
      <xdr:nvSpPr>
        <xdr:cNvPr id="346" name="n_4mainValue【保健センター・保健所】&#10;有形固定資産減価償却率">
          <a:extLst>
            <a:ext uri="{FF2B5EF4-FFF2-40B4-BE49-F238E27FC236}">
              <a16:creationId xmlns:a16="http://schemas.microsoft.com/office/drawing/2014/main" id="{34131F9F-84DB-44BB-87B6-87C1BB7FDB54}"/>
            </a:ext>
          </a:extLst>
        </xdr:cNvPr>
        <xdr:cNvSpPr txBox="1"/>
      </xdr:nvSpPr>
      <xdr:spPr>
        <a:xfrm>
          <a:off x="11386761" y="90135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47" name="正方形/長方形 346">
          <a:extLst>
            <a:ext uri="{FF2B5EF4-FFF2-40B4-BE49-F238E27FC236}">
              <a16:creationId xmlns:a16="http://schemas.microsoft.com/office/drawing/2014/main" id="{F818D8EC-1711-4D10-830A-628316522FFE}"/>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48" name="正方形/長方形 347">
          <a:extLst>
            <a:ext uri="{FF2B5EF4-FFF2-40B4-BE49-F238E27FC236}">
              <a16:creationId xmlns:a16="http://schemas.microsoft.com/office/drawing/2014/main" id="{0E8F6F44-C69B-465C-BA43-E29B591DF548}"/>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49" name="正方形/長方形 348">
          <a:extLst>
            <a:ext uri="{FF2B5EF4-FFF2-40B4-BE49-F238E27FC236}">
              <a16:creationId xmlns:a16="http://schemas.microsoft.com/office/drawing/2014/main" id="{6E40C4BD-33A4-4210-A9E9-B49BB60C6634}"/>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50" name="正方形/長方形 349">
          <a:extLst>
            <a:ext uri="{FF2B5EF4-FFF2-40B4-BE49-F238E27FC236}">
              <a16:creationId xmlns:a16="http://schemas.microsoft.com/office/drawing/2014/main" id="{E0302CB7-C19C-4C1C-A985-90E8A8C371B7}"/>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51" name="正方形/長方形 350">
          <a:extLst>
            <a:ext uri="{FF2B5EF4-FFF2-40B4-BE49-F238E27FC236}">
              <a16:creationId xmlns:a16="http://schemas.microsoft.com/office/drawing/2014/main" id="{ADC9ADDB-1CF6-4B92-8A9E-188AA1BB3C16}"/>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52" name="正方形/長方形 351">
          <a:extLst>
            <a:ext uri="{FF2B5EF4-FFF2-40B4-BE49-F238E27FC236}">
              <a16:creationId xmlns:a16="http://schemas.microsoft.com/office/drawing/2014/main" id="{191FBE35-0EDA-4BB9-8167-002943BDAC21}"/>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53" name="正方形/長方形 352">
          <a:extLst>
            <a:ext uri="{FF2B5EF4-FFF2-40B4-BE49-F238E27FC236}">
              <a16:creationId xmlns:a16="http://schemas.microsoft.com/office/drawing/2014/main" id="{42677861-686A-46AD-BF35-54DE10E29174}"/>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54" name="正方形/長方形 353">
          <a:extLst>
            <a:ext uri="{FF2B5EF4-FFF2-40B4-BE49-F238E27FC236}">
              <a16:creationId xmlns:a16="http://schemas.microsoft.com/office/drawing/2014/main" id="{BA2CDECB-53E4-4FA4-883D-B068D3F2B027}"/>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55" name="テキスト ボックス 354">
          <a:extLst>
            <a:ext uri="{FF2B5EF4-FFF2-40B4-BE49-F238E27FC236}">
              <a16:creationId xmlns:a16="http://schemas.microsoft.com/office/drawing/2014/main" id="{8BDDB484-46DA-424F-8668-E43321772C57}"/>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56" name="直線コネクタ 355">
          <a:extLst>
            <a:ext uri="{FF2B5EF4-FFF2-40B4-BE49-F238E27FC236}">
              <a16:creationId xmlns:a16="http://schemas.microsoft.com/office/drawing/2014/main" id="{40B9DD55-7CC7-4E21-B514-17E1DAA74196}"/>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57" name="直線コネクタ 356">
          <a:extLst>
            <a:ext uri="{FF2B5EF4-FFF2-40B4-BE49-F238E27FC236}">
              <a16:creationId xmlns:a16="http://schemas.microsoft.com/office/drawing/2014/main" id="{4C55B690-AA02-4044-A7D1-3E59374C49CA}"/>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58" name="テキスト ボックス 357">
          <a:extLst>
            <a:ext uri="{FF2B5EF4-FFF2-40B4-BE49-F238E27FC236}">
              <a16:creationId xmlns:a16="http://schemas.microsoft.com/office/drawing/2014/main" id="{483B9E0C-E1B5-4CC0-802B-F27EE946FB82}"/>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59" name="直線コネクタ 358">
          <a:extLst>
            <a:ext uri="{FF2B5EF4-FFF2-40B4-BE49-F238E27FC236}">
              <a16:creationId xmlns:a16="http://schemas.microsoft.com/office/drawing/2014/main" id="{A8A64451-714A-4DD5-ACAB-14EDC9880E3C}"/>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60" name="テキスト ボックス 359">
          <a:extLst>
            <a:ext uri="{FF2B5EF4-FFF2-40B4-BE49-F238E27FC236}">
              <a16:creationId xmlns:a16="http://schemas.microsoft.com/office/drawing/2014/main" id="{CD5A0B9B-5D32-455F-9D64-79902A1040C3}"/>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61" name="直線コネクタ 360">
          <a:extLst>
            <a:ext uri="{FF2B5EF4-FFF2-40B4-BE49-F238E27FC236}">
              <a16:creationId xmlns:a16="http://schemas.microsoft.com/office/drawing/2014/main" id="{C7F83E3C-60F3-46B0-A651-12ECF7BD50AE}"/>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62" name="テキスト ボックス 361">
          <a:extLst>
            <a:ext uri="{FF2B5EF4-FFF2-40B4-BE49-F238E27FC236}">
              <a16:creationId xmlns:a16="http://schemas.microsoft.com/office/drawing/2014/main" id="{CE8F1DFE-E44E-4224-8CC3-4F852B281506}"/>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63" name="直線コネクタ 362">
          <a:extLst>
            <a:ext uri="{FF2B5EF4-FFF2-40B4-BE49-F238E27FC236}">
              <a16:creationId xmlns:a16="http://schemas.microsoft.com/office/drawing/2014/main" id="{80828FB6-25E8-470E-AE50-9D1CEF63145C}"/>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64" name="テキスト ボックス 363">
          <a:extLst>
            <a:ext uri="{FF2B5EF4-FFF2-40B4-BE49-F238E27FC236}">
              <a16:creationId xmlns:a16="http://schemas.microsoft.com/office/drawing/2014/main" id="{90826C5B-CDE9-44E9-B5FA-864CC33CB492}"/>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65" name="直線コネクタ 364">
          <a:extLst>
            <a:ext uri="{FF2B5EF4-FFF2-40B4-BE49-F238E27FC236}">
              <a16:creationId xmlns:a16="http://schemas.microsoft.com/office/drawing/2014/main" id="{C3D30AC9-FDBF-4427-A0EC-56DB3566CBBB}"/>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66" name="テキスト ボックス 365">
          <a:extLst>
            <a:ext uri="{FF2B5EF4-FFF2-40B4-BE49-F238E27FC236}">
              <a16:creationId xmlns:a16="http://schemas.microsoft.com/office/drawing/2014/main" id="{E0E347BF-A573-433E-9527-AE64B0B0BC86}"/>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67" name="【保健センター・保健所】&#10;一人当たり面積グラフ枠">
          <a:extLst>
            <a:ext uri="{FF2B5EF4-FFF2-40B4-BE49-F238E27FC236}">
              <a16:creationId xmlns:a16="http://schemas.microsoft.com/office/drawing/2014/main" id="{BB4E2299-CDD2-4074-A35F-1DFC833E1277}"/>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368" name="直線コネクタ 367">
          <a:extLst>
            <a:ext uri="{FF2B5EF4-FFF2-40B4-BE49-F238E27FC236}">
              <a16:creationId xmlns:a16="http://schemas.microsoft.com/office/drawing/2014/main" id="{D9055791-81F5-49A2-A8CC-4D9276B280A7}"/>
            </a:ext>
          </a:extLst>
        </xdr:cNvPr>
        <xdr:cNvCxnSpPr/>
      </xdr:nvCxnSpPr>
      <xdr:spPr>
        <a:xfrm flipV="1">
          <a:off x="19951064" y="9294926"/>
          <a:ext cx="0" cy="1267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369" name="【保健センター・保健所】&#10;一人当たり面積最小値テキスト">
          <a:extLst>
            <a:ext uri="{FF2B5EF4-FFF2-40B4-BE49-F238E27FC236}">
              <a16:creationId xmlns:a16="http://schemas.microsoft.com/office/drawing/2014/main" id="{45F92A8C-EC72-43D9-94E8-B9CEA04C205A}"/>
            </a:ext>
          </a:extLst>
        </xdr:cNvPr>
        <xdr:cNvSpPr txBox="1"/>
      </xdr:nvSpPr>
      <xdr:spPr>
        <a:xfrm>
          <a:off x="19989800" y="1056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370" name="直線コネクタ 369">
          <a:extLst>
            <a:ext uri="{FF2B5EF4-FFF2-40B4-BE49-F238E27FC236}">
              <a16:creationId xmlns:a16="http://schemas.microsoft.com/office/drawing/2014/main" id="{D7959342-A920-4F21-A5D5-1FDFB391D1F9}"/>
            </a:ext>
          </a:extLst>
        </xdr:cNvPr>
        <xdr:cNvCxnSpPr/>
      </xdr:nvCxnSpPr>
      <xdr:spPr>
        <a:xfrm>
          <a:off x="19881850" y="105628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371" name="【保健センター・保健所】&#10;一人当たり面積最大値テキスト">
          <a:extLst>
            <a:ext uri="{FF2B5EF4-FFF2-40B4-BE49-F238E27FC236}">
              <a16:creationId xmlns:a16="http://schemas.microsoft.com/office/drawing/2014/main" id="{7B84BCD9-8BE1-4E1B-9921-DE0787292670}"/>
            </a:ext>
          </a:extLst>
        </xdr:cNvPr>
        <xdr:cNvSpPr txBox="1"/>
      </xdr:nvSpPr>
      <xdr:spPr>
        <a:xfrm>
          <a:off x="19989800" y="908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372" name="直線コネクタ 371">
          <a:extLst>
            <a:ext uri="{FF2B5EF4-FFF2-40B4-BE49-F238E27FC236}">
              <a16:creationId xmlns:a16="http://schemas.microsoft.com/office/drawing/2014/main" id="{1C633DB8-EA51-416F-A963-D92DE6A47056}"/>
            </a:ext>
          </a:extLst>
        </xdr:cNvPr>
        <xdr:cNvCxnSpPr/>
      </xdr:nvCxnSpPr>
      <xdr:spPr>
        <a:xfrm>
          <a:off x="19881850" y="92949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373" name="【保健センター・保健所】&#10;一人当たり面積平均値テキスト">
          <a:extLst>
            <a:ext uri="{FF2B5EF4-FFF2-40B4-BE49-F238E27FC236}">
              <a16:creationId xmlns:a16="http://schemas.microsoft.com/office/drawing/2014/main" id="{EC6E9C35-92B8-49A9-9809-BC6CF7EA808C}"/>
            </a:ext>
          </a:extLst>
        </xdr:cNvPr>
        <xdr:cNvSpPr txBox="1"/>
      </xdr:nvSpPr>
      <xdr:spPr>
        <a:xfrm>
          <a:off x="19989800" y="102998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374" name="フローチャート: 判断 373">
          <a:extLst>
            <a:ext uri="{FF2B5EF4-FFF2-40B4-BE49-F238E27FC236}">
              <a16:creationId xmlns:a16="http://schemas.microsoft.com/office/drawing/2014/main" id="{09CF1A35-0A06-43A1-8F84-3AFD5EEE595A}"/>
            </a:ext>
          </a:extLst>
        </xdr:cNvPr>
        <xdr:cNvSpPr/>
      </xdr:nvSpPr>
      <xdr:spPr>
        <a:xfrm>
          <a:off x="19900900" y="104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375" name="フローチャート: 判断 374">
          <a:extLst>
            <a:ext uri="{FF2B5EF4-FFF2-40B4-BE49-F238E27FC236}">
              <a16:creationId xmlns:a16="http://schemas.microsoft.com/office/drawing/2014/main" id="{EBFCBAD1-957B-4F35-A8B5-248B70260AC5}"/>
            </a:ext>
          </a:extLst>
        </xdr:cNvPr>
        <xdr:cNvSpPr/>
      </xdr:nvSpPr>
      <xdr:spPr>
        <a:xfrm>
          <a:off x="19157950" y="1043914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376" name="フローチャート: 判断 375">
          <a:extLst>
            <a:ext uri="{FF2B5EF4-FFF2-40B4-BE49-F238E27FC236}">
              <a16:creationId xmlns:a16="http://schemas.microsoft.com/office/drawing/2014/main" id="{6E444A3C-81D5-4BC8-BDED-47A8B69E0A6B}"/>
            </a:ext>
          </a:extLst>
        </xdr:cNvPr>
        <xdr:cNvSpPr/>
      </xdr:nvSpPr>
      <xdr:spPr>
        <a:xfrm>
          <a:off x="18345150" y="10446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377" name="フローチャート: 判断 376">
          <a:extLst>
            <a:ext uri="{FF2B5EF4-FFF2-40B4-BE49-F238E27FC236}">
              <a16:creationId xmlns:a16="http://schemas.microsoft.com/office/drawing/2014/main" id="{BE84AC4B-F508-42ED-A08C-A6042F1EF8F6}"/>
            </a:ext>
          </a:extLst>
        </xdr:cNvPr>
        <xdr:cNvSpPr/>
      </xdr:nvSpPr>
      <xdr:spPr>
        <a:xfrm>
          <a:off x="17551400" y="1044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4979</xdr:rowOff>
    </xdr:from>
    <xdr:to>
      <xdr:col>98</xdr:col>
      <xdr:colOff>38100</xdr:colOff>
      <xdr:row>63</xdr:row>
      <xdr:rowOff>106579</xdr:rowOff>
    </xdr:to>
    <xdr:sp macro="" textlink="">
      <xdr:nvSpPr>
        <xdr:cNvPr id="378" name="フローチャート: 判断 377">
          <a:extLst>
            <a:ext uri="{FF2B5EF4-FFF2-40B4-BE49-F238E27FC236}">
              <a16:creationId xmlns:a16="http://schemas.microsoft.com/office/drawing/2014/main" id="{9E9DC05E-6E69-4DB5-8344-F9260855F7BE}"/>
            </a:ext>
          </a:extLst>
        </xdr:cNvPr>
        <xdr:cNvSpPr/>
      </xdr:nvSpPr>
      <xdr:spPr>
        <a:xfrm>
          <a:off x="16757650" y="104126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79" name="テキスト ボックス 378">
          <a:extLst>
            <a:ext uri="{FF2B5EF4-FFF2-40B4-BE49-F238E27FC236}">
              <a16:creationId xmlns:a16="http://schemas.microsoft.com/office/drawing/2014/main" id="{311CBAA5-5532-4559-86F1-6F9A655FB206}"/>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80" name="テキスト ボックス 379">
          <a:extLst>
            <a:ext uri="{FF2B5EF4-FFF2-40B4-BE49-F238E27FC236}">
              <a16:creationId xmlns:a16="http://schemas.microsoft.com/office/drawing/2014/main" id="{05606E3F-C6FE-4121-957A-EB07CC38DB38}"/>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81" name="テキスト ボックス 380">
          <a:extLst>
            <a:ext uri="{FF2B5EF4-FFF2-40B4-BE49-F238E27FC236}">
              <a16:creationId xmlns:a16="http://schemas.microsoft.com/office/drawing/2014/main" id="{FFD37AC9-0D4C-480E-AD73-0A71CD70F7B3}"/>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82" name="テキスト ボックス 381">
          <a:extLst>
            <a:ext uri="{FF2B5EF4-FFF2-40B4-BE49-F238E27FC236}">
              <a16:creationId xmlns:a16="http://schemas.microsoft.com/office/drawing/2014/main" id="{F407C92E-48B0-4536-8D8D-990162DB8049}"/>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83" name="テキスト ボックス 382">
          <a:extLst>
            <a:ext uri="{FF2B5EF4-FFF2-40B4-BE49-F238E27FC236}">
              <a16:creationId xmlns:a16="http://schemas.microsoft.com/office/drawing/2014/main" id="{A223409A-AF54-4121-BFC7-2277BAE51B0E}"/>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42011</xdr:rowOff>
    </xdr:from>
    <xdr:to>
      <xdr:col>116</xdr:col>
      <xdr:colOff>114300</xdr:colOff>
      <xdr:row>63</xdr:row>
      <xdr:rowOff>143611</xdr:rowOff>
    </xdr:to>
    <xdr:sp macro="" textlink="">
      <xdr:nvSpPr>
        <xdr:cNvPr id="384" name="楕円 383">
          <a:extLst>
            <a:ext uri="{FF2B5EF4-FFF2-40B4-BE49-F238E27FC236}">
              <a16:creationId xmlns:a16="http://schemas.microsoft.com/office/drawing/2014/main" id="{B5FCAED0-3E5A-4239-A35D-8CB1DC239F87}"/>
            </a:ext>
          </a:extLst>
        </xdr:cNvPr>
        <xdr:cNvSpPr/>
      </xdr:nvSpPr>
      <xdr:spPr>
        <a:xfrm>
          <a:off x="19900900" y="1044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12894</xdr:rowOff>
    </xdr:from>
    <xdr:ext cx="469744" cy="259045"/>
    <xdr:sp macro="" textlink="">
      <xdr:nvSpPr>
        <xdr:cNvPr id="385" name="【保健センター・保健所】&#10;一人当たり面積該当値テキスト">
          <a:extLst>
            <a:ext uri="{FF2B5EF4-FFF2-40B4-BE49-F238E27FC236}">
              <a16:creationId xmlns:a16="http://schemas.microsoft.com/office/drawing/2014/main" id="{1CD6ADDF-9B8E-474F-A2AA-0444CA4C5B5B}"/>
            </a:ext>
          </a:extLst>
        </xdr:cNvPr>
        <xdr:cNvSpPr txBox="1"/>
      </xdr:nvSpPr>
      <xdr:spPr>
        <a:xfrm>
          <a:off x="19989800" y="1042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42011</xdr:rowOff>
    </xdr:from>
    <xdr:to>
      <xdr:col>112</xdr:col>
      <xdr:colOff>38100</xdr:colOff>
      <xdr:row>63</xdr:row>
      <xdr:rowOff>143611</xdr:rowOff>
    </xdr:to>
    <xdr:sp macro="" textlink="">
      <xdr:nvSpPr>
        <xdr:cNvPr id="386" name="楕円 385">
          <a:extLst>
            <a:ext uri="{FF2B5EF4-FFF2-40B4-BE49-F238E27FC236}">
              <a16:creationId xmlns:a16="http://schemas.microsoft.com/office/drawing/2014/main" id="{69D6EB50-5BD2-4227-9CE6-945DB0499DC4}"/>
            </a:ext>
          </a:extLst>
        </xdr:cNvPr>
        <xdr:cNvSpPr/>
      </xdr:nvSpPr>
      <xdr:spPr>
        <a:xfrm>
          <a:off x="19157950" y="104496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92811</xdr:rowOff>
    </xdr:from>
    <xdr:to>
      <xdr:col>116</xdr:col>
      <xdr:colOff>63500</xdr:colOff>
      <xdr:row>63</xdr:row>
      <xdr:rowOff>92811</xdr:rowOff>
    </xdr:to>
    <xdr:cxnSp macro="">
      <xdr:nvCxnSpPr>
        <xdr:cNvPr id="387" name="直線コネクタ 386">
          <a:extLst>
            <a:ext uri="{FF2B5EF4-FFF2-40B4-BE49-F238E27FC236}">
              <a16:creationId xmlns:a16="http://schemas.microsoft.com/office/drawing/2014/main" id="{FE28AAC9-D319-4140-9B0F-FA41E6074623}"/>
            </a:ext>
          </a:extLst>
        </xdr:cNvPr>
        <xdr:cNvCxnSpPr/>
      </xdr:nvCxnSpPr>
      <xdr:spPr>
        <a:xfrm>
          <a:off x="19202400" y="1050046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74702</xdr:rowOff>
    </xdr:from>
    <xdr:to>
      <xdr:col>102</xdr:col>
      <xdr:colOff>165100</xdr:colOff>
      <xdr:row>64</xdr:row>
      <xdr:rowOff>4852</xdr:rowOff>
    </xdr:to>
    <xdr:sp macro="" textlink="">
      <xdr:nvSpPr>
        <xdr:cNvPr id="388" name="楕円 387">
          <a:extLst>
            <a:ext uri="{FF2B5EF4-FFF2-40B4-BE49-F238E27FC236}">
              <a16:creationId xmlns:a16="http://schemas.microsoft.com/office/drawing/2014/main" id="{B756D0FF-4E01-4A33-8D0E-1ED15822730A}"/>
            </a:ext>
          </a:extLst>
        </xdr:cNvPr>
        <xdr:cNvSpPr/>
      </xdr:nvSpPr>
      <xdr:spPr>
        <a:xfrm>
          <a:off x="17551400" y="104823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76073</xdr:rowOff>
    </xdr:from>
    <xdr:to>
      <xdr:col>98</xdr:col>
      <xdr:colOff>38100</xdr:colOff>
      <xdr:row>64</xdr:row>
      <xdr:rowOff>6223</xdr:rowOff>
    </xdr:to>
    <xdr:sp macro="" textlink="">
      <xdr:nvSpPr>
        <xdr:cNvPr id="389" name="楕円 388">
          <a:extLst>
            <a:ext uri="{FF2B5EF4-FFF2-40B4-BE49-F238E27FC236}">
              <a16:creationId xmlns:a16="http://schemas.microsoft.com/office/drawing/2014/main" id="{259B18DF-8359-44AE-ABA2-7E4DAD4C94B3}"/>
            </a:ext>
          </a:extLst>
        </xdr:cNvPr>
        <xdr:cNvSpPr/>
      </xdr:nvSpPr>
      <xdr:spPr>
        <a:xfrm>
          <a:off x="16757650" y="104837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125502</xdr:rowOff>
    </xdr:from>
    <xdr:to>
      <xdr:col>102</xdr:col>
      <xdr:colOff>114300</xdr:colOff>
      <xdr:row>63</xdr:row>
      <xdr:rowOff>126873</xdr:rowOff>
    </xdr:to>
    <xdr:cxnSp macro="">
      <xdr:nvCxnSpPr>
        <xdr:cNvPr id="390" name="直線コネクタ 389">
          <a:extLst>
            <a:ext uri="{FF2B5EF4-FFF2-40B4-BE49-F238E27FC236}">
              <a16:creationId xmlns:a16="http://schemas.microsoft.com/office/drawing/2014/main" id="{8C1F1222-5108-42FE-8D9F-22B0252B0EAC}"/>
            </a:ext>
          </a:extLst>
        </xdr:cNvPr>
        <xdr:cNvCxnSpPr/>
      </xdr:nvCxnSpPr>
      <xdr:spPr>
        <a:xfrm flipV="1">
          <a:off x="16802100" y="10533152"/>
          <a:ext cx="8001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391" name="n_1aveValue【保健センター・保健所】&#10;一人当たり面積">
          <a:extLst>
            <a:ext uri="{FF2B5EF4-FFF2-40B4-BE49-F238E27FC236}">
              <a16:creationId xmlns:a16="http://schemas.microsoft.com/office/drawing/2014/main" id="{65D2BC6B-AB35-47FD-8C3D-B2B6FCA7290D}"/>
            </a:ext>
          </a:extLst>
        </xdr:cNvPr>
        <xdr:cNvSpPr txBox="1"/>
      </xdr:nvSpPr>
      <xdr:spPr>
        <a:xfrm>
          <a:off x="18980227" y="1022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392" name="n_2aveValue【保健センター・保健所】&#10;一人当たり面積">
          <a:extLst>
            <a:ext uri="{FF2B5EF4-FFF2-40B4-BE49-F238E27FC236}">
              <a16:creationId xmlns:a16="http://schemas.microsoft.com/office/drawing/2014/main" id="{198D5C31-2034-4669-88E8-B6098693D89E}"/>
            </a:ext>
          </a:extLst>
        </xdr:cNvPr>
        <xdr:cNvSpPr txBox="1"/>
      </xdr:nvSpPr>
      <xdr:spPr>
        <a:xfrm>
          <a:off x="18180127" y="1023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393" name="n_3aveValue【保健センター・保健所】&#10;一人当たり面積">
          <a:extLst>
            <a:ext uri="{FF2B5EF4-FFF2-40B4-BE49-F238E27FC236}">
              <a16:creationId xmlns:a16="http://schemas.microsoft.com/office/drawing/2014/main" id="{9C9B75EF-0A77-4245-8B9B-C1D605517FF0}"/>
            </a:ext>
          </a:extLst>
        </xdr:cNvPr>
        <xdr:cNvSpPr txBox="1"/>
      </xdr:nvSpPr>
      <xdr:spPr>
        <a:xfrm>
          <a:off x="17386377" y="10236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123106</xdr:rowOff>
    </xdr:from>
    <xdr:ext cx="469744" cy="259045"/>
    <xdr:sp macro="" textlink="">
      <xdr:nvSpPr>
        <xdr:cNvPr id="394" name="n_4aveValue【保健センター・保健所】&#10;一人当たり面積">
          <a:extLst>
            <a:ext uri="{FF2B5EF4-FFF2-40B4-BE49-F238E27FC236}">
              <a16:creationId xmlns:a16="http://schemas.microsoft.com/office/drawing/2014/main" id="{297FD2ED-FA1D-4741-9418-831F19B5002D}"/>
            </a:ext>
          </a:extLst>
        </xdr:cNvPr>
        <xdr:cNvSpPr txBox="1"/>
      </xdr:nvSpPr>
      <xdr:spPr>
        <a:xfrm>
          <a:off x="16592627" y="102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134738</xdr:rowOff>
    </xdr:from>
    <xdr:ext cx="469744" cy="259045"/>
    <xdr:sp macro="" textlink="">
      <xdr:nvSpPr>
        <xdr:cNvPr id="395" name="n_1mainValue【保健センター・保健所】&#10;一人当たり面積">
          <a:extLst>
            <a:ext uri="{FF2B5EF4-FFF2-40B4-BE49-F238E27FC236}">
              <a16:creationId xmlns:a16="http://schemas.microsoft.com/office/drawing/2014/main" id="{7D5D612F-4BAD-4304-BD80-1F06943820B4}"/>
            </a:ext>
          </a:extLst>
        </xdr:cNvPr>
        <xdr:cNvSpPr txBox="1"/>
      </xdr:nvSpPr>
      <xdr:spPr>
        <a:xfrm>
          <a:off x="18980227" y="1054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167429</xdr:rowOff>
    </xdr:from>
    <xdr:ext cx="469744" cy="259045"/>
    <xdr:sp macro="" textlink="">
      <xdr:nvSpPr>
        <xdr:cNvPr id="396" name="n_3mainValue【保健センター・保健所】&#10;一人当たり面積">
          <a:extLst>
            <a:ext uri="{FF2B5EF4-FFF2-40B4-BE49-F238E27FC236}">
              <a16:creationId xmlns:a16="http://schemas.microsoft.com/office/drawing/2014/main" id="{E76FEB57-7894-424B-AC56-CCC1568BBD53}"/>
            </a:ext>
          </a:extLst>
        </xdr:cNvPr>
        <xdr:cNvSpPr txBox="1"/>
      </xdr:nvSpPr>
      <xdr:spPr>
        <a:xfrm>
          <a:off x="17386377" y="1057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168800</xdr:rowOff>
    </xdr:from>
    <xdr:ext cx="469744" cy="259045"/>
    <xdr:sp macro="" textlink="">
      <xdr:nvSpPr>
        <xdr:cNvPr id="397" name="n_4mainValue【保健センター・保健所】&#10;一人当たり面積">
          <a:extLst>
            <a:ext uri="{FF2B5EF4-FFF2-40B4-BE49-F238E27FC236}">
              <a16:creationId xmlns:a16="http://schemas.microsoft.com/office/drawing/2014/main" id="{A0059F21-E2E3-479C-80B3-270719437921}"/>
            </a:ext>
          </a:extLst>
        </xdr:cNvPr>
        <xdr:cNvSpPr txBox="1"/>
      </xdr:nvSpPr>
      <xdr:spPr>
        <a:xfrm>
          <a:off x="16592627" y="10570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98" name="正方形/長方形 397">
          <a:extLst>
            <a:ext uri="{FF2B5EF4-FFF2-40B4-BE49-F238E27FC236}">
              <a16:creationId xmlns:a16="http://schemas.microsoft.com/office/drawing/2014/main" id="{FB9B3E09-018E-4EC4-87A1-216A290E7AB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99" name="正方形/長方形 398">
          <a:extLst>
            <a:ext uri="{FF2B5EF4-FFF2-40B4-BE49-F238E27FC236}">
              <a16:creationId xmlns:a16="http://schemas.microsoft.com/office/drawing/2014/main" id="{DD060B99-C104-4E2B-8A34-DEFE14C973F5}"/>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0" name="正方形/長方形 399">
          <a:extLst>
            <a:ext uri="{FF2B5EF4-FFF2-40B4-BE49-F238E27FC236}">
              <a16:creationId xmlns:a16="http://schemas.microsoft.com/office/drawing/2014/main" id="{F8172DAF-0FCE-40FC-A2CD-EEF48908E460}"/>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1" name="正方形/長方形 400">
          <a:extLst>
            <a:ext uri="{FF2B5EF4-FFF2-40B4-BE49-F238E27FC236}">
              <a16:creationId xmlns:a16="http://schemas.microsoft.com/office/drawing/2014/main" id="{37E318DC-F7B0-4E5D-B756-C50BE6B70BCD}"/>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2" name="正方形/長方形 401">
          <a:extLst>
            <a:ext uri="{FF2B5EF4-FFF2-40B4-BE49-F238E27FC236}">
              <a16:creationId xmlns:a16="http://schemas.microsoft.com/office/drawing/2014/main" id="{8F73AB9D-AC4A-4286-A8AF-1E31BE57D065}"/>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3" name="正方形/長方形 402">
          <a:extLst>
            <a:ext uri="{FF2B5EF4-FFF2-40B4-BE49-F238E27FC236}">
              <a16:creationId xmlns:a16="http://schemas.microsoft.com/office/drawing/2014/main" id="{984FD9DB-F630-4D50-961D-C0EEA911E290}"/>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04" name="正方形/長方形 403">
          <a:extLst>
            <a:ext uri="{FF2B5EF4-FFF2-40B4-BE49-F238E27FC236}">
              <a16:creationId xmlns:a16="http://schemas.microsoft.com/office/drawing/2014/main" id="{506530AC-554C-4D17-A6ED-5F7517A3E56D}"/>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5" name="正方形/長方形 404">
          <a:extLst>
            <a:ext uri="{FF2B5EF4-FFF2-40B4-BE49-F238E27FC236}">
              <a16:creationId xmlns:a16="http://schemas.microsoft.com/office/drawing/2014/main" id="{F81078AD-616A-4528-AB3F-951DCC4C3321}"/>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06" name="テキスト ボックス 405">
          <a:extLst>
            <a:ext uri="{FF2B5EF4-FFF2-40B4-BE49-F238E27FC236}">
              <a16:creationId xmlns:a16="http://schemas.microsoft.com/office/drawing/2014/main" id="{B6DA10CB-30F1-4B5A-8045-EDA4C6EA12BD}"/>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07" name="直線コネクタ 406">
          <a:extLst>
            <a:ext uri="{FF2B5EF4-FFF2-40B4-BE49-F238E27FC236}">
              <a16:creationId xmlns:a16="http://schemas.microsoft.com/office/drawing/2014/main" id="{7AD2A0ED-AE57-4ABB-A7A4-303FE99C40B5}"/>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08" name="テキスト ボックス 407">
          <a:extLst>
            <a:ext uri="{FF2B5EF4-FFF2-40B4-BE49-F238E27FC236}">
              <a16:creationId xmlns:a16="http://schemas.microsoft.com/office/drawing/2014/main" id="{784CD30C-B88F-4B12-BE89-A84BDB2EE315}"/>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09" name="直線コネクタ 408">
          <a:extLst>
            <a:ext uri="{FF2B5EF4-FFF2-40B4-BE49-F238E27FC236}">
              <a16:creationId xmlns:a16="http://schemas.microsoft.com/office/drawing/2014/main" id="{C54A1361-D531-4074-9803-4EEB6F8A33F6}"/>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10" name="テキスト ボックス 409">
          <a:extLst>
            <a:ext uri="{FF2B5EF4-FFF2-40B4-BE49-F238E27FC236}">
              <a16:creationId xmlns:a16="http://schemas.microsoft.com/office/drawing/2014/main" id="{1AE42B72-9610-47C5-8762-5B0647E13537}"/>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11" name="直線コネクタ 410">
          <a:extLst>
            <a:ext uri="{FF2B5EF4-FFF2-40B4-BE49-F238E27FC236}">
              <a16:creationId xmlns:a16="http://schemas.microsoft.com/office/drawing/2014/main" id="{C7E2A005-0F42-4DD8-B2CC-0435932B7DCE}"/>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12" name="テキスト ボックス 411">
          <a:extLst>
            <a:ext uri="{FF2B5EF4-FFF2-40B4-BE49-F238E27FC236}">
              <a16:creationId xmlns:a16="http://schemas.microsoft.com/office/drawing/2014/main" id="{49C0630B-DD42-4411-B978-AB59A0937D88}"/>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13" name="直線コネクタ 412">
          <a:extLst>
            <a:ext uri="{FF2B5EF4-FFF2-40B4-BE49-F238E27FC236}">
              <a16:creationId xmlns:a16="http://schemas.microsoft.com/office/drawing/2014/main" id="{593631CA-5AA6-4A4A-AF35-B0B94B334173}"/>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14" name="テキスト ボックス 413">
          <a:extLst>
            <a:ext uri="{FF2B5EF4-FFF2-40B4-BE49-F238E27FC236}">
              <a16:creationId xmlns:a16="http://schemas.microsoft.com/office/drawing/2014/main" id="{F8539616-872D-472E-855A-87C04D6EF9F6}"/>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15" name="直線コネクタ 414">
          <a:extLst>
            <a:ext uri="{FF2B5EF4-FFF2-40B4-BE49-F238E27FC236}">
              <a16:creationId xmlns:a16="http://schemas.microsoft.com/office/drawing/2014/main" id="{797CC3C5-4EA4-4C71-A93A-C385B98C8DF9}"/>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16" name="テキスト ボックス 415">
          <a:extLst>
            <a:ext uri="{FF2B5EF4-FFF2-40B4-BE49-F238E27FC236}">
              <a16:creationId xmlns:a16="http://schemas.microsoft.com/office/drawing/2014/main" id="{C1285828-A22E-4C16-BE67-113CECEA3387}"/>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17" name="直線コネクタ 416">
          <a:extLst>
            <a:ext uri="{FF2B5EF4-FFF2-40B4-BE49-F238E27FC236}">
              <a16:creationId xmlns:a16="http://schemas.microsoft.com/office/drawing/2014/main" id="{7285BCF4-0AE4-4280-8240-505BE146A123}"/>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18" name="テキスト ボックス 417">
          <a:extLst>
            <a:ext uri="{FF2B5EF4-FFF2-40B4-BE49-F238E27FC236}">
              <a16:creationId xmlns:a16="http://schemas.microsoft.com/office/drawing/2014/main" id="{97792009-9D09-4CEC-8C93-0341753FEBCB}"/>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19" name="直線コネクタ 418">
          <a:extLst>
            <a:ext uri="{FF2B5EF4-FFF2-40B4-BE49-F238E27FC236}">
              <a16:creationId xmlns:a16="http://schemas.microsoft.com/office/drawing/2014/main" id="{8FF716A9-5F81-4D2C-A6D7-DA496DC3EB3D}"/>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20" name="テキスト ボックス 419">
          <a:extLst>
            <a:ext uri="{FF2B5EF4-FFF2-40B4-BE49-F238E27FC236}">
              <a16:creationId xmlns:a16="http://schemas.microsoft.com/office/drawing/2014/main" id="{CC9FCB18-3ED5-4CB6-8638-5BF634666C18}"/>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21" name="直線コネクタ 420">
          <a:extLst>
            <a:ext uri="{FF2B5EF4-FFF2-40B4-BE49-F238E27FC236}">
              <a16:creationId xmlns:a16="http://schemas.microsoft.com/office/drawing/2014/main" id="{CE0CEFB9-F662-43CF-A5C3-CEDA4E43A934}"/>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2" name="【消防施設】&#10;有形固定資産減価償却率グラフ枠">
          <a:extLst>
            <a:ext uri="{FF2B5EF4-FFF2-40B4-BE49-F238E27FC236}">
              <a16:creationId xmlns:a16="http://schemas.microsoft.com/office/drawing/2014/main" id="{C5148FB6-0538-44DB-8BC0-76BD3726B44C}"/>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423" name="直線コネクタ 422">
          <a:extLst>
            <a:ext uri="{FF2B5EF4-FFF2-40B4-BE49-F238E27FC236}">
              <a16:creationId xmlns:a16="http://schemas.microsoft.com/office/drawing/2014/main" id="{8D7255A5-4DF4-42AF-B6A4-4D383EC310A5}"/>
            </a:ext>
          </a:extLst>
        </xdr:cNvPr>
        <xdr:cNvCxnSpPr/>
      </xdr:nvCxnSpPr>
      <xdr:spPr>
        <a:xfrm flipV="1">
          <a:off x="14699614" y="12886145"/>
          <a:ext cx="0" cy="1481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24" name="【消防施設】&#10;有形固定資産減価償却率最小値テキスト">
          <a:extLst>
            <a:ext uri="{FF2B5EF4-FFF2-40B4-BE49-F238E27FC236}">
              <a16:creationId xmlns:a16="http://schemas.microsoft.com/office/drawing/2014/main" id="{D93B2CE3-7EF7-43F1-A128-C7ADB643C8A8}"/>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25" name="直線コネクタ 424">
          <a:extLst>
            <a:ext uri="{FF2B5EF4-FFF2-40B4-BE49-F238E27FC236}">
              <a16:creationId xmlns:a16="http://schemas.microsoft.com/office/drawing/2014/main" id="{7F7AAF50-4100-4A7C-BF4D-E73B4995DAFF}"/>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426" name="【消防施設】&#10;有形固定資産減価償却率最大値テキスト">
          <a:extLst>
            <a:ext uri="{FF2B5EF4-FFF2-40B4-BE49-F238E27FC236}">
              <a16:creationId xmlns:a16="http://schemas.microsoft.com/office/drawing/2014/main" id="{8918E47E-46AF-4F21-9A17-A86E5B85EF14}"/>
            </a:ext>
          </a:extLst>
        </xdr:cNvPr>
        <xdr:cNvSpPr txBox="1"/>
      </xdr:nvSpPr>
      <xdr:spPr>
        <a:xfrm>
          <a:off x="14738350" y="126677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427" name="直線コネクタ 426">
          <a:extLst>
            <a:ext uri="{FF2B5EF4-FFF2-40B4-BE49-F238E27FC236}">
              <a16:creationId xmlns:a16="http://schemas.microsoft.com/office/drawing/2014/main" id="{CF16D081-94AE-4F63-AA74-6B560CE79F86}"/>
            </a:ext>
          </a:extLst>
        </xdr:cNvPr>
        <xdr:cNvCxnSpPr/>
      </xdr:nvCxnSpPr>
      <xdr:spPr>
        <a:xfrm>
          <a:off x="14611350" y="128861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428" name="【消防施設】&#10;有形固定資産減価償却率平均値テキスト">
          <a:extLst>
            <a:ext uri="{FF2B5EF4-FFF2-40B4-BE49-F238E27FC236}">
              <a16:creationId xmlns:a16="http://schemas.microsoft.com/office/drawing/2014/main" id="{3D0F4FAC-EC11-46AB-B72D-3B08365F3CD2}"/>
            </a:ext>
          </a:extLst>
        </xdr:cNvPr>
        <xdr:cNvSpPr txBox="1"/>
      </xdr:nvSpPr>
      <xdr:spPr>
        <a:xfrm>
          <a:off x="14738350" y="13577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429" name="フローチャート: 判断 428">
          <a:extLst>
            <a:ext uri="{FF2B5EF4-FFF2-40B4-BE49-F238E27FC236}">
              <a16:creationId xmlns:a16="http://schemas.microsoft.com/office/drawing/2014/main" id="{75C5D6B6-2605-4BA9-B20B-9727F8114209}"/>
            </a:ext>
          </a:extLst>
        </xdr:cNvPr>
        <xdr:cNvSpPr/>
      </xdr:nvSpPr>
      <xdr:spPr>
        <a:xfrm>
          <a:off x="14649450" y="1371981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430" name="フローチャート: 判断 429">
          <a:extLst>
            <a:ext uri="{FF2B5EF4-FFF2-40B4-BE49-F238E27FC236}">
              <a16:creationId xmlns:a16="http://schemas.microsoft.com/office/drawing/2014/main" id="{74A36F4F-7CE8-4106-8593-4A11BEEB8F1E}"/>
            </a:ext>
          </a:extLst>
        </xdr:cNvPr>
        <xdr:cNvSpPr/>
      </xdr:nvSpPr>
      <xdr:spPr>
        <a:xfrm>
          <a:off x="13887450" y="136706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431" name="フローチャート: 判断 430">
          <a:extLst>
            <a:ext uri="{FF2B5EF4-FFF2-40B4-BE49-F238E27FC236}">
              <a16:creationId xmlns:a16="http://schemas.microsoft.com/office/drawing/2014/main" id="{648A781B-EB6B-4929-BA3B-D304EF8CCBA9}"/>
            </a:ext>
          </a:extLst>
        </xdr:cNvPr>
        <xdr:cNvSpPr/>
      </xdr:nvSpPr>
      <xdr:spPr>
        <a:xfrm>
          <a:off x="13093700" y="136396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432" name="フローチャート: 判断 431">
          <a:extLst>
            <a:ext uri="{FF2B5EF4-FFF2-40B4-BE49-F238E27FC236}">
              <a16:creationId xmlns:a16="http://schemas.microsoft.com/office/drawing/2014/main" id="{9EF7C947-E90D-4F56-85CA-F6FDE2D25737}"/>
            </a:ext>
          </a:extLst>
        </xdr:cNvPr>
        <xdr:cNvSpPr/>
      </xdr:nvSpPr>
      <xdr:spPr>
        <a:xfrm>
          <a:off x="12299950" y="136249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433" name="フローチャート: 判断 432">
          <a:extLst>
            <a:ext uri="{FF2B5EF4-FFF2-40B4-BE49-F238E27FC236}">
              <a16:creationId xmlns:a16="http://schemas.microsoft.com/office/drawing/2014/main" id="{4C46153C-5E04-4784-908B-733687E1F23B}"/>
            </a:ext>
          </a:extLst>
        </xdr:cNvPr>
        <xdr:cNvSpPr/>
      </xdr:nvSpPr>
      <xdr:spPr>
        <a:xfrm>
          <a:off x="11487150" y="137000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34" name="テキスト ボックス 433">
          <a:extLst>
            <a:ext uri="{FF2B5EF4-FFF2-40B4-BE49-F238E27FC236}">
              <a16:creationId xmlns:a16="http://schemas.microsoft.com/office/drawing/2014/main" id="{14C95E1D-A450-4F1D-8BD6-85D99F9343CC}"/>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35" name="テキスト ボックス 434">
          <a:extLst>
            <a:ext uri="{FF2B5EF4-FFF2-40B4-BE49-F238E27FC236}">
              <a16:creationId xmlns:a16="http://schemas.microsoft.com/office/drawing/2014/main" id="{5FC338B9-2B3B-4C89-8922-0FC1DF6F9379}"/>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6" name="テキスト ボックス 435">
          <a:extLst>
            <a:ext uri="{FF2B5EF4-FFF2-40B4-BE49-F238E27FC236}">
              <a16:creationId xmlns:a16="http://schemas.microsoft.com/office/drawing/2014/main" id="{BEF81647-3FDC-4BAB-9D55-0C4EC3626B42}"/>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37" name="テキスト ボックス 436">
          <a:extLst>
            <a:ext uri="{FF2B5EF4-FFF2-40B4-BE49-F238E27FC236}">
              <a16:creationId xmlns:a16="http://schemas.microsoft.com/office/drawing/2014/main" id="{4DD0F44B-6758-49FD-825C-52A9176836C2}"/>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38" name="テキスト ボックス 437">
          <a:extLst>
            <a:ext uri="{FF2B5EF4-FFF2-40B4-BE49-F238E27FC236}">
              <a16:creationId xmlns:a16="http://schemas.microsoft.com/office/drawing/2014/main" id="{FE894953-ACCF-4FA4-951C-86CEA59DD937}"/>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153851</xdr:rowOff>
    </xdr:from>
    <xdr:to>
      <xdr:col>85</xdr:col>
      <xdr:colOff>177800</xdr:colOff>
      <xdr:row>85</xdr:row>
      <xdr:rowOff>84001</xdr:rowOff>
    </xdr:to>
    <xdr:sp macro="" textlink="">
      <xdr:nvSpPr>
        <xdr:cNvPr id="439" name="楕円 438">
          <a:extLst>
            <a:ext uri="{FF2B5EF4-FFF2-40B4-BE49-F238E27FC236}">
              <a16:creationId xmlns:a16="http://schemas.microsoft.com/office/drawing/2014/main" id="{144A5E93-9ECE-4F68-9B4C-E36E0504944F}"/>
            </a:ext>
          </a:extLst>
        </xdr:cNvPr>
        <xdr:cNvSpPr/>
      </xdr:nvSpPr>
      <xdr:spPr>
        <a:xfrm>
          <a:off x="14649450" y="140286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132278</xdr:rowOff>
    </xdr:from>
    <xdr:ext cx="405111" cy="259045"/>
    <xdr:sp macro="" textlink="">
      <xdr:nvSpPr>
        <xdr:cNvPr id="440" name="【消防施設】&#10;有形固定資産減価償却率該当値テキスト">
          <a:extLst>
            <a:ext uri="{FF2B5EF4-FFF2-40B4-BE49-F238E27FC236}">
              <a16:creationId xmlns:a16="http://schemas.microsoft.com/office/drawing/2014/main" id="{6E3F1D36-EC3C-4A79-9076-6154F6E810B7}"/>
            </a:ext>
          </a:extLst>
        </xdr:cNvPr>
        <xdr:cNvSpPr txBox="1"/>
      </xdr:nvSpPr>
      <xdr:spPr>
        <a:xfrm>
          <a:off x="14738350" y="14007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168548</xdr:rowOff>
    </xdr:from>
    <xdr:to>
      <xdr:col>81</xdr:col>
      <xdr:colOff>101600</xdr:colOff>
      <xdr:row>85</xdr:row>
      <xdr:rowOff>98698</xdr:rowOff>
    </xdr:to>
    <xdr:sp macro="" textlink="">
      <xdr:nvSpPr>
        <xdr:cNvPr id="441" name="楕円 440">
          <a:extLst>
            <a:ext uri="{FF2B5EF4-FFF2-40B4-BE49-F238E27FC236}">
              <a16:creationId xmlns:a16="http://schemas.microsoft.com/office/drawing/2014/main" id="{82C4FAAE-BD13-4340-9081-10F80F6A38BA}"/>
            </a:ext>
          </a:extLst>
        </xdr:cNvPr>
        <xdr:cNvSpPr/>
      </xdr:nvSpPr>
      <xdr:spPr>
        <a:xfrm>
          <a:off x="13887450" y="1403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33201</xdr:rowOff>
    </xdr:from>
    <xdr:to>
      <xdr:col>85</xdr:col>
      <xdr:colOff>127000</xdr:colOff>
      <xdr:row>85</xdr:row>
      <xdr:rowOff>47898</xdr:rowOff>
    </xdr:to>
    <xdr:cxnSp macro="">
      <xdr:nvCxnSpPr>
        <xdr:cNvPr id="442" name="直線コネクタ 441">
          <a:extLst>
            <a:ext uri="{FF2B5EF4-FFF2-40B4-BE49-F238E27FC236}">
              <a16:creationId xmlns:a16="http://schemas.microsoft.com/office/drawing/2014/main" id="{4FD60540-533D-4642-A57D-DA2363F9DC7A}"/>
            </a:ext>
          </a:extLst>
        </xdr:cNvPr>
        <xdr:cNvCxnSpPr/>
      </xdr:nvCxnSpPr>
      <xdr:spPr>
        <a:xfrm flipV="1">
          <a:off x="13938250" y="14073051"/>
          <a:ext cx="762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99968</xdr:rowOff>
    </xdr:from>
    <xdr:to>
      <xdr:col>72</xdr:col>
      <xdr:colOff>38100</xdr:colOff>
      <xdr:row>83</xdr:row>
      <xdr:rowOff>30118</xdr:rowOff>
    </xdr:to>
    <xdr:sp macro="" textlink="">
      <xdr:nvSpPr>
        <xdr:cNvPr id="443" name="楕円 442">
          <a:extLst>
            <a:ext uri="{FF2B5EF4-FFF2-40B4-BE49-F238E27FC236}">
              <a16:creationId xmlns:a16="http://schemas.microsoft.com/office/drawing/2014/main" id="{C84BAACB-3538-45EC-B6ED-B3385A71F62D}"/>
            </a:ext>
          </a:extLst>
        </xdr:cNvPr>
        <xdr:cNvSpPr/>
      </xdr:nvSpPr>
      <xdr:spPr>
        <a:xfrm>
          <a:off x="12299950" y="136445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60779</xdr:rowOff>
    </xdr:from>
    <xdr:to>
      <xdr:col>67</xdr:col>
      <xdr:colOff>101600</xdr:colOff>
      <xdr:row>82</xdr:row>
      <xdr:rowOff>162379</xdr:rowOff>
    </xdr:to>
    <xdr:sp macro="" textlink="">
      <xdr:nvSpPr>
        <xdr:cNvPr id="444" name="楕円 443">
          <a:extLst>
            <a:ext uri="{FF2B5EF4-FFF2-40B4-BE49-F238E27FC236}">
              <a16:creationId xmlns:a16="http://schemas.microsoft.com/office/drawing/2014/main" id="{8535443D-BC26-4D4A-B34B-2FAE83151562}"/>
            </a:ext>
          </a:extLst>
        </xdr:cNvPr>
        <xdr:cNvSpPr/>
      </xdr:nvSpPr>
      <xdr:spPr>
        <a:xfrm>
          <a:off x="11487150" y="1360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111579</xdr:rowOff>
    </xdr:from>
    <xdr:to>
      <xdr:col>71</xdr:col>
      <xdr:colOff>177800</xdr:colOff>
      <xdr:row>82</xdr:row>
      <xdr:rowOff>150768</xdr:rowOff>
    </xdr:to>
    <xdr:cxnSp macro="">
      <xdr:nvCxnSpPr>
        <xdr:cNvPr id="445" name="直線コネクタ 444">
          <a:extLst>
            <a:ext uri="{FF2B5EF4-FFF2-40B4-BE49-F238E27FC236}">
              <a16:creationId xmlns:a16="http://schemas.microsoft.com/office/drawing/2014/main" id="{18BF9949-4FE8-4FB7-89C5-DC19AB4A2D4D}"/>
            </a:ext>
          </a:extLst>
        </xdr:cNvPr>
        <xdr:cNvCxnSpPr/>
      </xdr:nvCxnSpPr>
      <xdr:spPr>
        <a:xfrm>
          <a:off x="11537950" y="13656129"/>
          <a:ext cx="8064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446" name="n_1aveValue【消防施設】&#10;有形固定資産減価償却率">
          <a:extLst>
            <a:ext uri="{FF2B5EF4-FFF2-40B4-BE49-F238E27FC236}">
              <a16:creationId xmlns:a16="http://schemas.microsoft.com/office/drawing/2014/main" id="{99E95CF8-DD90-4346-96EB-6380754D8201}"/>
            </a:ext>
          </a:extLst>
        </xdr:cNvPr>
        <xdr:cNvSpPr txBox="1"/>
      </xdr:nvSpPr>
      <xdr:spPr>
        <a:xfrm>
          <a:off x="13742044" y="13452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447" name="n_2aveValue【消防施設】&#10;有形固定資産減価償却率">
          <a:extLst>
            <a:ext uri="{FF2B5EF4-FFF2-40B4-BE49-F238E27FC236}">
              <a16:creationId xmlns:a16="http://schemas.microsoft.com/office/drawing/2014/main" id="{C0B73915-1C76-4AD3-8F6F-3B871E5D30CF}"/>
            </a:ext>
          </a:extLst>
        </xdr:cNvPr>
        <xdr:cNvSpPr txBox="1"/>
      </xdr:nvSpPr>
      <xdr:spPr>
        <a:xfrm>
          <a:off x="12960994" y="13421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448" name="n_3aveValue【消防施設】&#10;有形固定資産減価償却率">
          <a:extLst>
            <a:ext uri="{FF2B5EF4-FFF2-40B4-BE49-F238E27FC236}">
              <a16:creationId xmlns:a16="http://schemas.microsoft.com/office/drawing/2014/main" id="{16B6E358-37AE-4C58-93E6-11695073D988}"/>
            </a:ext>
          </a:extLst>
        </xdr:cNvPr>
        <xdr:cNvSpPr txBox="1"/>
      </xdr:nvSpPr>
      <xdr:spPr>
        <a:xfrm>
          <a:off x="12167244" y="13406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449" name="n_4aveValue【消防施設】&#10;有形固定資産減価償却率">
          <a:extLst>
            <a:ext uri="{FF2B5EF4-FFF2-40B4-BE49-F238E27FC236}">
              <a16:creationId xmlns:a16="http://schemas.microsoft.com/office/drawing/2014/main" id="{C187CF20-5D2A-41D5-B82D-C93C64577035}"/>
            </a:ext>
          </a:extLst>
        </xdr:cNvPr>
        <xdr:cNvSpPr txBox="1"/>
      </xdr:nvSpPr>
      <xdr:spPr>
        <a:xfrm>
          <a:off x="11354444" y="13786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89825</xdr:rowOff>
    </xdr:from>
    <xdr:ext cx="405111" cy="259045"/>
    <xdr:sp macro="" textlink="">
      <xdr:nvSpPr>
        <xdr:cNvPr id="450" name="n_1mainValue【消防施設】&#10;有形固定資産減価償却率">
          <a:extLst>
            <a:ext uri="{FF2B5EF4-FFF2-40B4-BE49-F238E27FC236}">
              <a16:creationId xmlns:a16="http://schemas.microsoft.com/office/drawing/2014/main" id="{B69D215A-94C6-4CE5-99AB-40865251B68B}"/>
            </a:ext>
          </a:extLst>
        </xdr:cNvPr>
        <xdr:cNvSpPr txBox="1"/>
      </xdr:nvSpPr>
      <xdr:spPr>
        <a:xfrm>
          <a:off x="13742044" y="1412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451" name="n_3mainValue【消防施設】&#10;有形固定資産減価償却率">
          <a:extLst>
            <a:ext uri="{FF2B5EF4-FFF2-40B4-BE49-F238E27FC236}">
              <a16:creationId xmlns:a16="http://schemas.microsoft.com/office/drawing/2014/main" id="{3DF5168B-D767-4029-A0B0-92A73A1AB76B}"/>
            </a:ext>
          </a:extLst>
        </xdr:cNvPr>
        <xdr:cNvSpPr txBox="1"/>
      </xdr:nvSpPr>
      <xdr:spPr>
        <a:xfrm>
          <a:off x="12167244" y="13730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7456</xdr:rowOff>
    </xdr:from>
    <xdr:ext cx="405111" cy="259045"/>
    <xdr:sp macro="" textlink="">
      <xdr:nvSpPr>
        <xdr:cNvPr id="452" name="n_4mainValue【消防施設】&#10;有形固定資産減価償却率">
          <a:extLst>
            <a:ext uri="{FF2B5EF4-FFF2-40B4-BE49-F238E27FC236}">
              <a16:creationId xmlns:a16="http://schemas.microsoft.com/office/drawing/2014/main" id="{56D47D8A-1827-44DB-9853-249BBF1D3D2B}"/>
            </a:ext>
          </a:extLst>
        </xdr:cNvPr>
        <xdr:cNvSpPr txBox="1"/>
      </xdr:nvSpPr>
      <xdr:spPr>
        <a:xfrm>
          <a:off x="11354444" y="13386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53" name="正方形/長方形 452">
          <a:extLst>
            <a:ext uri="{FF2B5EF4-FFF2-40B4-BE49-F238E27FC236}">
              <a16:creationId xmlns:a16="http://schemas.microsoft.com/office/drawing/2014/main" id="{A4B4B23E-8C25-454D-86A1-773160255EDE}"/>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54" name="正方形/長方形 453">
          <a:extLst>
            <a:ext uri="{FF2B5EF4-FFF2-40B4-BE49-F238E27FC236}">
              <a16:creationId xmlns:a16="http://schemas.microsoft.com/office/drawing/2014/main" id="{4847A548-3544-4872-8C87-F34E5385AD4F}"/>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55" name="正方形/長方形 454">
          <a:extLst>
            <a:ext uri="{FF2B5EF4-FFF2-40B4-BE49-F238E27FC236}">
              <a16:creationId xmlns:a16="http://schemas.microsoft.com/office/drawing/2014/main" id="{2E3C5A30-F11C-4293-8CC4-888FED67740E}"/>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56" name="正方形/長方形 455">
          <a:extLst>
            <a:ext uri="{FF2B5EF4-FFF2-40B4-BE49-F238E27FC236}">
              <a16:creationId xmlns:a16="http://schemas.microsoft.com/office/drawing/2014/main" id="{DBE9FDAD-870D-4DA7-B6DD-CD2BBEED1FDB}"/>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57" name="正方形/長方形 456">
          <a:extLst>
            <a:ext uri="{FF2B5EF4-FFF2-40B4-BE49-F238E27FC236}">
              <a16:creationId xmlns:a16="http://schemas.microsoft.com/office/drawing/2014/main" id="{87312DF8-6F41-4BF0-BBE4-1784F8D3FF2B}"/>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58" name="正方形/長方形 457">
          <a:extLst>
            <a:ext uri="{FF2B5EF4-FFF2-40B4-BE49-F238E27FC236}">
              <a16:creationId xmlns:a16="http://schemas.microsoft.com/office/drawing/2014/main" id="{87E6B173-0D3A-44F5-8B91-46D99372ED3D}"/>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59" name="正方形/長方形 458">
          <a:extLst>
            <a:ext uri="{FF2B5EF4-FFF2-40B4-BE49-F238E27FC236}">
              <a16:creationId xmlns:a16="http://schemas.microsoft.com/office/drawing/2014/main" id="{0056366B-5090-4CD0-9722-1815BE2644E2}"/>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60" name="正方形/長方形 459">
          <a:extLst>
            <a:ext uri="{FF2B5EF4-FFF2-40B4-BE49-F238E27FC236}">
              <a16:creationId xmlns:a16="http://schemas.microsoft.com/office/drawing/2014/main" id="{0A7FFC40-EBBD-44A3-90FC-993858135551}"/>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61" name="テキスト ボックス 460">
          <a:extLst>
            <a:ext uri="{FF2B5EF4-FFF2-40B4-BE49-F238E27FC236}">
              <a16:creationId xmlns:a16="http://schemas.microsoft.com/office/drawing/2014/main" id="{58FB1D41-05A8-47E2-805F-094ADCE62750}"/>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62" name="直線コネクタ 461">
          <a:extLst>
            <a:ext uri="{FF2B5EF4-FFF2-40B4-BE49-F238E27FC236}">
              <a16:creationId xmlns:a16="http://schemas.microsoft.com/office/drawing/2014/main" id="{EFD12D46-D5C8-40F0-BB6C-A0619D7A3B31}"/>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63" name="直線コネクタ 462">
          <a:extLst>
            <a:ext uri="{FF2B5EF4-FFF2-40B4-BE49-F238E27FC236}">
              <a16:creationId xmlns:a16="http://schemas.microsoft.com/office/drawing/2014/main" id="{24AF1BD2-4E16-48A1-B376-A80179EFC157}"/>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64" name="テキスト ボックス 463">
          <a:extLst>
            <a:ext uri="{FF2B5EF4-FFF2-40B4-BE49-F238E27FC236}">
              <a16:creationId xmlns:a16="http://schemas.microsoft.com/office/drawing/2014/main" id="{4A71B69F-E5ED-491F-9B9C-A1904F0FB21C}"/>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65" name="直線コネクタ 464">
          <a:extLst>
            <a:ext uri="{FF2B5EF4-FFF2-40B4-BE49-F238E27FC236}">
              <a16:creationId xmlns:a16="http://schemas.microsoft.com/office/drawing/2014/main" id="{E89C1E66-2626-402F-A6E3-84DDE31DA849}"/>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66" name="テキスト ボックス 465">
          <a:extLst>
            <a:ext uri="{FF2B5EF4-FFF2-40B4-BE49-F238E27FC236}">
              <a16:creationId xmlns:a16="http://schemas.microsoft.com/office/drawing/2014/main" id="{DDDB931E-8B82-4362-A298-95872F5BA272}"/>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67" name="直線コネクタ 466">
          <a:extLst>
            <a:ext uri="{FF2B5EF4-FFF2-40B4-BE49-F238E27FC236}">
              <a16:creationId xmlns:a16="http://schemas.microsoft.com/office/drawing/2014/main" id="{BE8F5023-EA71-45CE-BAC6-892355622368}"/>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68" name="テキスト ボックス 467">
          <a:extLst>
            <a:ext uri="{FF2B5EF4-FFF2-40B4-BE49-F238E27FC236}">
              <a16:creationId xmlns:a16="http://schemas.microsoft.com/office/drawing/2014/main" id="{7F5C8F8F-1BC7-41F8-B8EC-B19338FFEA7A}"/>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69" name="直線コネクタ 468">
          <a:extLst>
            <a:ext uri="{FF2B5EF4-FFF2-40B4-BE49-F238E27FC236}">
              <a16:creationId xmlns:a16="http://schemas.microsoft.com/office/drawing/2014/main" id="{1C945E08-641F-406F-A098-E5A64178DC31}"/>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70" name="テキスト ボックス 469">
          <a:extLst>
            <a:ext uri="{FF2B5EF4-FFF2-40B4-BE49-F238E27FC236}">
              <a16:creationId xmlns:a16="http://schemas.microsoft.com/office/drawing/2014/main" id="{18994273-500E-43EF-82D7-F10DAEDCBDCC}"/>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71" name="直線コネクタ 470">
          <a:extLst>
            <a:ext uri="{FF2B5EF4-FFF2-40B4-BE49-F238E27FC236}">
              <a16:creationId xmlns:a16="http://schemas.microsoft.com/office/drawing/2014/main" id="{2974F389-B5BA-4C3D-8D38-3F8B6AD34280}"/>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72" name="テキスト ボックス 471">
          <a:extLst>
            <a:ext uri="{FF2B5EF4-FFF2-40B4-BE49-F238E27FC236}">
              <a16:creationId xmlns:a16="http://schemas.microsoft.com/office/drawing/2014/main" id="{75ED04F9-AF4A-4B9D-AC4B-14EAD4FD23AB}"/>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73" name="直線コネクタ 472">
          <a:extLst>
            <a:ext uri="{FF2B5EF4-FFF2-40B4-BE49-F238E27FC236}">
              <a16:creationId xmlns:a16="http://schemas.microsoft.com/office/drawing/2014/main" id="{6F90C30C-7BD2-4A6A-8B79-CA2380713F4A}"/>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74" name="テキスト ボックス 473">
          <a:extLst>
            <a:ext uri="{FF2B5EF4-FFF2-40B4-BE49-F238E27FC236}">
              <a16:creationId xmlns:a16="http://schemas.microsoft.com/office/drawing/2014/main" id="{27C93104-B87A-4A2C-93CB-C45EC9EF92C0}"/>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75" name="直線コネクタ 474">
          <a:extLst>
            <a:ext uri="{FF2B5EF4-FFF2-40B4-BE49-F238E27FC236}">
              <a16:creationId xmlns:a16="http://schemas.microsoft.com/office/drawing/2014/main" id="{27CDE2D5-FF76-4D47-B55E-080419CDC852}"/>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76" name="テキスト ボックス 475">
          <a:extLst>
            <a:ext uri="{FF2B5EF4-FFF2-40B4-BE49-F238E27FC236}">
              <a16:creationId xmlns:a16="http://schemas.microsoft.com/office/drawing/2014/main" id="{A01B9F26-3C7B-49D3-A3D8-8156F6E5569B}"/>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77" name="【消防施設】&#10;一人当たり面積グラフ枠">
          <a:extLst>
            <a:ext uri="{FF2B5EF4-FFF2-40B4-BE49-F238E27FC236}">
              <a16:creationId xmlns:a16="http://schemas.microsoft.com/office/drawing/2014/main" id="{89B9E7DA-46A3-4E13-B3E2-14B215C67807}"/>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478" name="直線コネクタ 477">
          <a:extLst>
            <a:ext uri="{FF2B5EF4-FFF2-40B4-BE49-F238E27FC236}">
              <a16:creationId xmlns:a16="http://schemas.microsoft.com/office/drawing/2014/main" id="{2CB73FBC-2D3E-4A09-B53B-D9E418CD5AC2}"/>
            </a:ext>
          </a:extLst>
        </xdr:cNvPr>
        <xdr:cNvCxnSpPr/>
      </xdr:nvCxnSpPr>
      <xdr:spPr>
        <a:xfrm flipV="1">
          <a:off x="19951064" y="12953927"/>
          <a:ext cx="0" cy="1417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479" name="【消防施設】&#10;一人当たり面積最小値テキスト">
          <a:extLst>
            <a:ext uri="{FF2B5EF4-FFF2-40B4-BE49-F238E27FC236}">
              <a16:creationId xmlns:a16="http://schemas.microsoft.com/office/drawing/2014/main" id="{4E11F8F6-AD36-4C78-A4F1-8EDA97A02172}"/>
            </a:ext>
          </a:extLst>
        </xdr:cNvPr>
        <xdr:cNvSpPr txBox="1"/>
      </xdr:nvSpPr>
      <xdr:spPr>
        <a:xfrm>
          <a:off x="19989800" y="14369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480" name="直線コネクタ 479">
          <a:extLst>
            <a:ext uri="{FF2B5EF4-FFF2-40B4-BE49-F238E27FC236}">
              <a16:creationId xmlns:a16="http://schemas.microsoft.com/office/drawing/2014/main" id="{F3E86AD0-65FD-45AA-AC3A-E82FBE3FE836}"/>
            </a:ext>
          </a:extLst>
        </xdr:cNvPr>
        <xdr:cNvCxnSpPr/>
      </xdr:nvCxnSpPr>
      <xdr:spPr>
        <a:xfrm>
          <a:off x="19881850" y="14371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481" name="【消防施設】&#10;一人当たり面積最大値テキスト">
          <a:extLst>
            <a:ext uri="{FF2B5EF4-FFF2-40B4-BE49-F238E27FC236}">
              <a16:creationId xmlns:a16="http://schemas.microsoft.com/office/drawing/2014/main" id="{5763EAE1-7B89-4A45-AB8E-C9CAF25F906E}"/>
            </a:ext>
          </a:extLst>
        </xdr:cNvPr>
        <xdr:cNvSpPr txBox="1"/>
      </xdr:nvSpPr>
      <xdr:spPr>
        <a:xfrm>
          <a:off x="19989800" y="1273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482" name="直線コネクタ 481">
          <a:extLst>
            <a:ext uri="{FF2B5EF4-FFF2-40B4-BE49-F238E27FC236}">
              <a16:creationId xmlns:a16="http://schemas.microsoft.com/office/drawing/2014/main" id="{D6B804BE-B48E-4C9C-ABEF-024E7FB16611}"/>
            </a:ext>
          </a:extLst>
        </xdr:cNvPr>
        <xdr:cNvCxnSpPr/>
      </xdr:nvCxnSpPr>
      <xdr:spPr>
        <a:xfrm>
          <a:off x="19881850" y="129539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483" name="【消防施設】&#10;一人当たり面積平均値テキスト">
          <a:extLst>
            <a:ext uri="{FF2B5EF4-FFF2-40B4-BE49-F238E27FC236}">
              <a16:creationId xmlns:a16="http://schemas.microsoft.com/office/drawing/2014/main" id="{0FB11103-AE60-46A4-8C89-FC5EE3CCE52B}"/>
            </a:ext>
          </a:extLst>
        </xdr:cNvPr>
        <xdr:cNvSpPr txBox="1"/>
      </xdr:nvSpPr>
      <xdr:spPr>
        <a:xfrm>
          <a:off x="19989800" y="14212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484" name="フローチャート: 判断 483">
          <a:extLst>
            <a:ext uri="{FF2B5EF4-FFF2-40B4-BE49-F238E27FC236}">
              <a16:creationId xmlns:a16="http://schemas.microsoft.com/office/drawing/2014/main" id="{0412A471-0EBC-4C9D-BC9E-60E84808844B}"/>
            </a:ext>
          </a:extLst>
        </xdr:cNvPr>
        <xdr:cNvSpPr/>
      </xdr:nvSpPr>
      <xdr:spPr>
        <a:xfrm>
          <a:off x="19900900" y="1423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485" name="フローチャート: 判断 484">
          <a:extLst>
            <a:ext uri="{FF2B5EF4-FFF2-40B4-BE49-F238E27FC236}">
              <a16:creationId xmlns:a16="http://schemas.microsoft.com/office/drawing/2014/main" id="{25F8C2E3-2BA5-4A12-8EC3-63F546115011}"/>
            </a:ext>
          </a:extLst>
        </xdr:cNvPr>
        <xdr:cNvSpPr/>
      </xdr:nvSpPr>
      <xdr:spPr>
        <a:xfrm>
          <a:off x="19157950" y="142157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486" name="フローチャート: 判断 485">
          <a:extLst>
            <a:ext uri="{FF2B5EF4-FFF2-40B4-BE49-F238E27FC236}">
              <a16:creationId xmlns:a16="http://schemas.microsoft.com/office/drawing/2014/main" id="{C03908DE-AB95-4145-B01D-30C98AE9DCB0}"/>
            </a:ext>
          </a:extLst>
        </xdr:cNvPr>
        <xdr:cNvSpPr/>
      </xdr:nvSpPr>
      <xdr:spPr>
        <a:xfrm>
          <a:off x="18345150" y="1422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487" name="フローチャート: 判断 486">
          <a:extLst>
            <a:ext uri="{FF2B5EF4-FFF2-40B4-BE49-F238E27FC236}">
              <a16:creationId xmlns:a16="http://schemas.microsoft.com/office/drawing/2014/main" id="{9B9B2327-87E3-4EC2-B061-A023FA584470}"/>
            </a:ext>
          </a:extLst>
        </xdr:cNvPr>
        <xdr:cNvSpPr/>
      </xdr:nvSpPr>
      <xdr:spPr>
        <a:xfrm>
          <a:off x="17551400" y="1422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29428</xdr:rowOff>
    </xdr:from>
    <xdr:to>
      <xdr:col>98</xdr:col>
      <xdr:colOff>38100</xdr:colOff>
      <xdr:row>86</xdr:row>
      <xdr:rowOff>131028</xdr:rowOff>
    </xdr:to>
    <xdr:sp macro="" textlink="">
      <xdr:nvSpPr>
        <xdr:cNvPr id="488" name="フローチャート: 判断 487">
          <a:extLst>
            <a:ext uri="{FF2B5EF4-FFF2-40B4-BE49-F238E27FC236}">
              <a16:creationId xmlns:a16="http://schemas.microsoft.com/office/drawing/2014/main" id="{FD501980-CDF2-42EA-9E4D-9022E586374F}"/>
            </a:ext>
          </a:extLst>
        </xdr:cNvPr>
        <xdr:cNvSpPr/>
      </xdr:nvSpPr>
      <xdr:spPr>
        <a:xfrm>
          <a:off x="16757650" y="142343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89" name="テキスト ボックス 488">
          <a:extLst>
            <a:ext uri="{FF2B5EF4-FFF2-40B4-BE49-F238E27FC236}">
              <a16:creationId xmlns:a16="http://schemas.microsoft.com/office/drawing/2014/main" id="{FD214D8A-4597-4701-97A5-AC5AF50AC827}"/>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90" name="テキスト ボックス 489">
          <a:extLst>
            <a:ext uri="{FF2B5EF4-FFF2-40B4-BE49-F238E27FC236}">
              <a16:creationId xmlns:a16="http://schemas.microsoft.com/office/drawing/2014/main" id="{56843393-8942-4A26-84A2-03AA479AF598}"/>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91" name="テキスト ボックス 490">
          <a:extLst>
            <a:ext uri="{FF2B5EF4-FFF2-40B4-BE49-F238E27FC236}">
              <a16:creationId xmlns:a16="http://schemas.microsoft.com/office/drawing/2014/main" id="{07C555C4-B8C3-439F-8E6F-A11F70813CFD}"/>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92" name="テキスト ボックス 491">
          <a:extLst>
            <a:ext uri="{FF2B5EF4-FFF2-40B4-BE49-F238E27FC236}">
              <a16:creationId xmlns:a16="http://schemas.microsoft.com/office/drawing/2014/main" id="{20F894D9-44DE-437D-A763-394C50020F9D}"/>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93" name="テキスト ボックス 492">
          <a:extLst>
            <a:ext uri="{FF2B5EF4-FFF2-40B4-BE49-F238E27FC236}">
              <a16:creationId xmlns:a16="http://schemas.microsoft.com/office/drawing/2014/main" id="{592152D8-6A7E-413B-AA6E-E9E639C9F8A9}"/>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66004</xdr:rowOff>
    </xdr:from>
    <xdr:to>
      <xdr:col>116</xdr:col>
      <xdr:colOff>114300</xdr:colOff>
      <xdr:row>85</xdr:row>
      <xdr:rowOff>167604</xdr:rowOff>
    </xdr:to>
    <xdr:sp macro="" textlink="">
      <xdr:nvSpPr>
        <xdr:cNvPr id="494" name="楕円 493">
          <a:extLst>
            <a:ext uri="{FF2B5EF4-FFF2-40B4-BE49-F238E27FC236}">
              <a16:creationId xmlns:a16="http://schemas.microsoft.com/office/drawing/2014/main" id="{C846C9AA-EB40-460C-9187-0E3935C4E2F8}"/>
            </a:ext>
          </a:extLst>
        </xdr:cNvPr>
        <xdr:cNvSpPr/>
      </xdr:nvSpPr>
      <xdr:spPr>
        <a:xfrm>
          <a:off x="19900900" y="1410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88881</xdr:rowOff>
    </xdr:from>
    <xdr:ext cx="469744" cy="259045"/>
    <xdr:sp macro="" textlink="">
      <xdr:nvSpPr>
        <xdr:cNvPr id="495" name="【消防施設】&#10;一人当たり面積該当値テキスト">
          <a:extLst>
            <a:ext uri="{FF2B5EF4-FFF2-40B4-BE49-F238E27FC236}">
              <a16:creationId xmlns:a16="http://schemas.microsoft.com/office/drawing/2014/main" id="{7C9C5B42-AB60-4A5F-917E-F376E4C64BB4}"/>
            </a:ext>
          </a:extLst>
        </xdr:cNvPr>
        <xdr:cNvSpPr txBox="1"/>
      </xdr:nvSpPr>
      <xdr:spPr>
        <a:xfrm>
          <a:off x="19989800" y="1396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66331</xdr:rowOff>
    </xdr:from>
    <xdr:to>
      <xdr:col>112</xdr:col>
      <xdr:colOff>38100</xdr:colOff>
      <xdr:row>85</xdr:row>
      <xdr:rowOff>167931</xdr:rowOff>
    </xdr:to>
    <xdr:sp macro="" textlink="">
      <xdr:nvSpPr>
        <xdr:cNvPr id="496" name="楕円 495">
          <a:extLst>
            <a:ext uri="{FF2B5EF4-FFF2-40B4-BE49-F238E27FC236}">
              <a16:creationId xmlns:a16="http://schemas.microsoft.com/office/drawing/2014/main" id="{5B2163CC-0417-4481-B2CB-CF16CE359DB6}"/>
            </a:ext>
          </a:extLst>
        </xdr:cNvPr>
        <xdr:cNvSpPr/>
      </xdr:nvSpPr>
      <xdr:spPr>
        <a:xfrm>
          <a:off x="19157950" y="141061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116804</xdr:rowOff>
    </xdr:from>
    <xdr:to>
      <xdr:col>116</xdr:col>
      <xdr:colOff>63500</xdr:colOff>
      <xdr:row>85</xdr:row>
      <xdr:rowOff>117131</xdr:rowOff>
    </xdr:to>
    <xdr:cxnSp macro="">
      <xdr:nvCxnSpPr>
        <xdr:cNvPr id="497" name="直線コネクタ 496">
          <a:extLst>
            <a:ext uri="{FF2B5EF4-FFF2-40B4-BE49-F238E27FC236}">
              <a16:creationId xmlns:a16="http://schemas.microsoft.com/office/drawing/2014/main" id="{A27162D2-9745-4020-A2E7-97AAC8BC058D}"/>
            </a:ext>
          </a:extLst>
        </xdr:cNvPr>
        <xdr:cNvCxnSpPr/>
      </xdr:nvCxnSpPr>
      <xdr:spPr>
        <a:xfrm flipV="1">
          <a:off x="19202400" y="14156654"/>
          <a:ext cx="7493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63391</xdr:rowOff>
    </xdr:from>
    <xdr:to>
      <xdr:col>102</xdr:col>
      <xdr:colOff>165100</xdr:colOff>
      <xdr:row>86</xdr:row>
      <xdr:rowOff>164991</xdr:rowOff>
    </xdr:to>
    <xdr:sp macro="" textlink="">
      <xdr:nvSpPr>
        <xdr:cNvPr id="498" name="楕円 497">
          <a:extLst>
            <a:ext uri="{FF2B5EF4-FFF2-40B4-BE49-F238E27FC236}">
              <a16:creationId xmlns:a16="http://schemas.microsoft.com/office/drawing/2014/main" id="{511991AF-4451-4303-ABED-F03A4B3E0F58}"/>
            </a:ext>
          </a:extLst>
        </xdr:cNvPr>
        <xdr:cNvSpPr/>
      </xdr:nvSpPr>
      <xdr:spPr>
        <a:xfrm>
          <a:off x="17551400" y="1426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65351</xdr:rowOff>
    </xdr:from>
    <xdr:to>
      <xdr:col>98</xdr:col>
      <xdr:colOff>38100</xdr:colOff>
      <xdr:row>86</xdr:row>
      <xdr:rowOff>166951</xdr:rowOff>
    </xdr:to>
    <xdr:sp macro="" textlink="">
      <xdr:nvSpPr>
        <xdr:cNvPr id="499" name="楕円 498">
          <a:extLst>
            <a:ext uri="{FF2B5EF4-FFF2-40B4-BE49-F238E27FC236}">
              <a16:creationId xmlns:a16="http://schemas.microsoft.com/office/drawing/2014/main" id="{309F4941-527E-4D5B-A0F6-89D1DC4D911C}"/>
            </a:ext>
          </a:extLst>
        </xdr:cNvPr>
        <xdr:cNvSpPr/>
      </xdr:nvSpPr>
      <xdr:spPr>
        <a:xfrm>
          <a:off x="16757650" y="142703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114191</xdr:rowOff>
    </xdr:from>
    <xdr:to>
      <xdr:col>102</xdr:col>
      <xdr:colOff>114300</xdr:colOff>
      <xdr:row>86</xdr:row>
      <xdr:rowOff>116151</xdr:rowOff>
    </xdr:to>
    <xdr:cxnSp macro="">
      <xdr:nvCxnSpPr>
        <xdr:cNvPr id="500" name="直線コネクタ 499">
          <a:extLst>
            <a:ext uri="{FF2B5EF4-FFF2-40B4-BE49-F238E27FC236}">
              <a16:creationId xmlns:a16="http://schemas.microsoft.com/office/drawing/2014/main" id="{DF1A041C-19BB-4CA8-8873-78E5C70F020A}"/>
            </a:ext>
          </a:extLst>
        </xdr:cNvPr>
        <xdr:cNvCxnSpPr/>
      </xdr:nvCxnSpPr>
      <xdr:spPr>
        <a:xfrm flipV="1">
          <a:off x="16802100" y="14319141"/>
          <a:ext cx="8001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501" name="n_1aveValue【消防施設】&#10;一人当たり面積">
          <a:extLst>
            <a:ext uri="{FF2B5EF4-FFF2-40B4-BE49-F238E27FC236}">
              <a16:creationId xmlns:a16="http://schemas.microsoft.com/office/drawing/2014/main" id="{F26C6135-AB2C-4E80-9CD4-AB766E88A450}"/>
            </a:ext>
          </a:extLst>
        </xdr:cNvPr>
        <xdr:cNvSpPr txBox="1"/>
      </xdr:nvSpPr>
      <xdr:spPr>
        <a:xfrm>
          <a:off x="18980227" y="14308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502" name="n_2aveValue【消防施設】&#10;一人当たり面積">
          <a:extLst>
            <a:ext uri="{FF2B5EF4-FFF2-40B4-BE49-F238E27FC236}">
              <a16:creationId xmlns:a16="http://schemas.microsoft.com/office/drawing/2014/main" id="{F8283027-3F89-41DF-B9A2-EB808BEB4222}"/>
            </a:ext>
          </a:extLst>
        </xdr:cNvPr>
        <xdr:cNvSpPr txBox="1"/>
      </xdr:nvSpPr>
      <xdr:spPr>
        <a:xfrm>
          <a:off x="18180127" y="14013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503" name="n_3aveValue【消防施設】&#10;一人当たり面積">
          <a:extLst>
            <a:ext uri="{FF2B5EF4-FFF2-40B4-BE49-F238E27FC236}">
              <a16:creationId xmlns:a16="http://schemas.microsoft.com/office/drawing/2014/main" id="{CA5160ED-5379-47A4-845B-A4FF6EB52C45}"/>
            </a:ext>
          </a:extLst>
        </xdr:cNvPr>
        <xdr:cNvSpPr txBox="1"/>
      </xdr:nvSpPr>
      <xdr:spPr>
        <a:xfrm>
          <a:off x="17386377" y="1401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147555</xdr:rowOff>
    </xdr:from>
    <xdr:ext cx="469744" cy="259045"/>
    <xdr:sp macro="" textlink="">
      <xdr:nvSpPr>
        <xdr:cNvPr id="504" name="n_4aveValue【消防施設】&#10;一人当たり面積">
          <a:extLst>
            <a:ext uri="{FF2B5EF4-FFF2-40B4-BE49-F238E27FC236}">
              <a16:creationId xmlns:a16="http://schemas.microsoft.com/office/drawing/2014/main" id="{A6DC1084-C138-4045-8AD4-045F03919C4D}"/>
            </a:ext>
          </a:extLst>
        </xdr:cNvPr>
        <xdr:cNvSpPr txBox="1"/>
      </xdr:nvSpPr>
      <xdr:spPr>
        <a:xfrm>
          <a:off x="16592627" y="1402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13008</xdr:rowOff>
    </xdr:from>
    <xdr:ext cx="469744" cy="259045"/>
    <xdr:sp macro="" textlink="">
      <xdr:nvSpPr>
        <xdr:cNvPr id="505" name="n_1mainValue【消防施設】&#10;一人当たり面積">
          <a:extLst>
            <a:ext uri="{FF2B5EF4-FFF2-40B4-BE49-F238E27FC236}">
              <a16:creationId xmlns:a16="http://schemas.microsoft.com/office/drawing/2014/main" id="{566D67F2-AFA4-4525-B312-37808C894FAB}"/>
            </a:ext>
          </a:extLst>
        </xdr:cNvPr>
        <xdr:cNvSpPr txBox="1"/>
      </xdr:nvSpPr>
      <xdr:spPr>
        <a:xfrm>
          <a:off x="18980227" y="13887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156118</xdr:rowOff>
    </xdr:from>
    <xdr:ext cx="469744" cy="259045"/>
    <xdr:sp macro="" textlink="">
      <xdr:nvSpPr>
        <xdr:cNvPr id="506" name="n_3mainValue【消防施設】&#10;一人当たり面積">
          <a:extLst>
            <a:ext uri="{FF2B5EF4-FFF2-40B4-BE49-F238E27FC236}">
              <a16:creationId xmlns:a16="http://schemas.microsoft.com/office/drawing/2014/main" id="{0DBC87AA-6119-44B9-8313-C11C967723BF}"/>
            </a:ext>
          </a:extLst>
        </xdr:cNvPr>
        <xdr:cNvSpPr txBox="1"/>
      </xdr:nvSpPr>
      <xdr:spPr>
        <a:xfrm>
          <a:off x="17386377" y="1436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158078</xdr:rowOff>
    </xdr:from>
    <xdr:ext cx="469744" cy="259045"/>
    <xdr:sp macro="" textlink="">
      <xdr:nvSpPr>
        <xdr:cNvPr id="507" name="n_4mainValue【消防施設】&#10;一人当たり面積">
          <a:extLst>
            <a:ext uri="{FF2B5EF4-FFF2-40B4-BE49-F238E27FC236}">
              <a16:creationId xmlns:a16="http://schemas.microsoft.com/office/drawing/2014/main" id="{D69A1338-E0F7-4A83-8D90-60A9387076C3}"/>
            </a:ext>
          </a:extLst>
        </xdr:cNvPr>
        <xdr:cNvSpPr txBox="1"/>
      </xdr:nvSpPr>
      <xdr:spPr>
        <a:xfrm>
          <a:off x="16592627" y="14363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08" name="正方形/長方形 507">
          <a:extLst>
            <a:ext uri="{FF2B5EF4-FFF2-40B4-BE49-F238E27FC236}">
              <a16:creationId xmlns:a16="http://schemas.microsoft.com/office/drawing/2014/main" id="{9F2EF0E5-FF53-417E-A3AE-0F53F1F99D34}"/>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09" name="正方形/長方形 508">
          <a:extLst>
            <a:ext uri="{FF2B5EF4-FFF2-40B4-BE49-F238E27FC236}">
              <a16:creationId xmlns:a16="http://schemas.microsoft.com/office/drawing/2014/main" id="{B8941350-5F73-4E9D-B1CF-8A8D20C93E5E}"/>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0" name="正方形/長方形 509">
          <a:extLst>
            <a:ext uri="{FF2B5EF4-FFF2-40B4-BE49-F238E27FC236}">
              <a16:creationId xmlns:a16="http://schemas.microsoft.com/office/drawing/2014/main" id="{B0C8BAD2-DE24-45CF-8E1B-81517C3E766D}"/>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11" name="正方形/長方形 510">
          <a:extLst>
            <a:ext uri="{FF2B5EF4-FFF2-40B4-BE49-F238E27FC236}">
              <a16:creationId xmlns:a16="http://schemas.microsoft.com/office/drawing/2014/main" id="{D6B09677-9DDE-454A-8A66-93A875CD6868}"/>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12" name="正方形/長方形 511">
          <a:extLst>
            <a:ext uri="{FF2B5EF4-FFF2-40B4-BE49-F238E27FC236}">
              <a16:creationId xmlns:a16="http://schemas.microsoft.com/office/drawing/2014/main" id="{44BE486C-2902-4DDD-B7F5-FDFE927B7291}"/>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13" name="正方形/長方形 512">
          <a:extLst>
            <a:ext uri="{FF2B5EF4-FFF2-40B4-BE49-F238E27FC236}">
              <a16:creationId xmlns:a16="http://schemas.microsoft.com/office/drawing/2014/main" id="{06BA4A1A-DDD3-48DC-9597-92ACBE66B807}"/>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14" name="正方形/長方形 513">
          <a:extLst>
            <a:ext uri="{FF2B5EF4-FFF2-40B4-BE49-F238E27FC236}">
              <a16:creationId xmlns:a16="http://schemas.microsoft.com/office/drawing/2014/main" id="{E16F7D8E-81B5-415F-B1C4-FE9F602FF6AE}"/>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15" name="正方形/長方形 514">
          <a:extLst>
            <a:ext uri="{FF2B5EF4-FFF2-40B4-BE49-F238E27FC236}">
              <a16:creationId xmlns:a16="http://schemas.microsoft.com/office/drawing/2014/main" id="{01B6B3A5-A1EF-493F-A7DD-A83F4ABEC20E}"/>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16" name="テキスト ボックス 515">
          <a:extLst>
            <a:ext uri="{FF2B5EF4-FFF2-40B4-BE49-F238E27FC236}">
              <a16:creationId xmlns:a16="http://schemas.microsoft.com/office/drawing/2014/main" id="{A71019D6-D644-4D5D-8064-E204A1715E7F}"/>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17" name="直線コネクタ 516">
          <a:extLst>
            <a:ext uri="{FF2B5EF4-FFF2-40B4-BE49-F238E27FC236}">
              <a16:creationId xmlns:a16="http://schemas.microsoft.com/office/drawing/2014/main" id="{8CE84025-7F4F-4F7C-8BC0-1E0C36AD2BE7}"/>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18" name="テキスト ボックス 517">
          <a:extLst>
            <a:ext uri="{FF2B5EF4-FFF2-40B4-BE49-F238E27FC236}">
              <a16:creationId xmlns:a16="http://schemas.microsoft.com/office/drawing/2014/main" id="{3B449859-91E8-4F1A-8132-5FBD990BC6F9}"/>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19" name="直線コネクタ 518">
          <a:extLst>
            <a:ext uri="{FF2B5EF4-FFF2-40B4-BE49-F238E27FC236}">
              <a16:creationId xmlns:a16="http://schemas.microsoft.com/office/drawing/2014/main" id="{C450E0D0-8D3C-40CD-98C4-58B096529681}"/>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20" name="テキスト ボックス 519">
          <a:extLst>
            <a:ext uri="{FF2B5EF4-FFF2-40B4-BE49-F238E27FC236}">
              <a16:creationId xmlns:a16="http://schemas.microsoft.com/office/drawing/2014/main" id="{187C8744-477A-4383-8D9E-1108BC14893D}"/>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21" name="直線コネクタ 520">
          <a:extLst>
            <a:ext uri="{FF2B5EF4-FFF2-40B4-BE49-F238E27FC236}">
              <a16:creationId xmlns:a16="http://schemas.microsoft.com/office/drawing/2014/main" id="{E70DC74A-306C-4A8B-8EBF-10E695C42D6C}"/>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22" name="テキスト ボックス 521">
          <a:extLst>
            <a:ext uri="{FF2B5EF4-FFF2-40B4-BE49-F238E27FC236}">
              <a16:creationId xmlns:a16="http://schemas.microsoft.com/office/drawing/2014/main" id="{037EBF26-83CC-4FF7-B358-93067F7F8D24}"/>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23" name="直線コネクタ 522">
          <a:extLst>
            <a:ext uri="{FF2B5EF4-FFF2-40B4-BE49-F238E27FC236}">
              <a16:creationId xmlns:a16="http://schemas.microsoft.com/office/drawing/2014/main" id="{D8F756D4-CB64-458B-8353-8D0A194BA1F5}"/>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24" name="テキスト ボックス 523">
          <a:extLst>
            <a:ext uri="{FF2B5EF4-FFF2-40B4-BE49-F238E27FC236}">
              <a16:creationId xmlns:a16="http://schemas.microsoft.com/office/drawing/2014/main" id="{2967C1AC-1523-49BF-8644-2E415CDDB8A9}"/>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25" name="直線コネクタ 524">
          <a:extLst>
            <a:ext uri="{FF2B5EF4-FFF2-40B4-BE49-F238E27FC236}">
              <a16:creationId xmlns:a16="http://schemas.microsoft.com/office/drawing/2014/main" id="{1A9AC6D2-74E6-419F-AABE-FBB1B455FE23}"/>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26" name="テキスト ボックス 525">
          <a:extLst>
            <a:ext uri="{FF2B5EF4-FFF2-40B4-BE49-F238E27FC236}">
              <a16:creationId xmlns:a16="http://schemas.microsoft.com/office/drawing/2014/main" id="{4C6FC9B6-D9E0-439F-99F9-E8650FAC4D19}"/>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27" name="直線コネクタ 526">
          <a:extLst>
            <a:ext uri="{FF2B5EF4-FFF2-40B4-BE49-F238E27FC236}">
              <a16:creationId xmlns:a16="http://schemas.microsoft.com/office/drawing/2014/main" id="{1FDA3AD1-65DD-43FB-8DB7-B4A6B77EF142}"/>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28" name="テキスト ボックス 527">
          <a:extLst>
            <a:ext uri="{FF2B5EF4-FFF2-40B4-BE49-F238E27FC236}">
              <a16:creationId xmlns:a16="http://schemas.microsoft.com/office/drawing/2014/main" id="{08F6A338-E5D3-4F66-8D57-29698E7EEC83}"/>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29" name="直線コネクタ 528">
          <a:extLst>
            <a:ext uri="{FF2B5EF4-FFF2-40B4-BE49-F238E27FC236}">
              <a16:creationId xmlns:a16="http://schemas.microsoft.com/office/drawing/2014/main" id="{74C41383-3462-48A1-91E0-78A0E3BB2642}"/>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30" name="テキスト ボックス 529">
          <a:extLst>
            <a:ext uri="{FF2B5EF4-FFF2-40B4-BE49-F238E27FC236}">
              <a16:creationId xmlns:a16="http://schemas.microsoft.com/office/drawing/2014/main" id="{040DEAAB-ED78-466D-B749-FAFF82ED62B5}"/>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1" name="直線コネクタ 530">
          <a:extLst>
            <a:ext uri="{FF2B5EF4-FFF2-40B4-BE49-F238E27FC236}">
              <a16:creationId xmlns:a16="http://schemas.microsoft.com/office/drawing/2014/main" id="{38382E81-68E1-4AA8-BEEB-F4ACD1C34EF5}"/>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2" name="【庁舎】&#10;有形固定資産減価償却率グラフ枠">
          <a:extLst>
            <a:ext uri="{FF2B5EF4-FFF2-40B4-BE49-F238E27FC236}">
              <a16:creationId xmlns:a16="http://schemas.microsoft.com/office/drawing/2014/main" id="{8AB5227C-12F7-4724-BD69-927FA7306524}"/>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33" name="直線コネクタ 532">
          <a:extLst>
            <a:ext uri="{FF2B5EF4-FFF2-40B4-BE49-F238E27FC236}">
              <a16:creationId xmlns:a16="http://schemas.microsoft.com/office/drawing/2014/main" id="{F19713C4-1F38-433E-BBF2-996A7EAD41AB}"/>
            </a:ext>
          </a:extLst>
        </xdr:cNvPr>
        <xdr:cNvCxnSpPr/>
      </xdr:nvCxnSpPr>
      <xdr:spPr>
        <a:xfrm flipV="1">
          <a:off x="14699614" y="165892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34" name="【庁舎】&#10;有形固定資産減価償却率最小値テキスト">
          <a:extLst>
            <a:ext uri="{FF2B5EF4-FFF2-40B4-BE49-F238E27FC236}">
              <a16:creationId xmlns:a16="http://schemas.microsoft.com/office/drawing/2014/main" id="{BD9ED0D7-803F-45A1-BAEC-28BDAC66741D}"/>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35" name="直線コネクタ 534">
          <a:extLst>
            <a:ext uri="{FF2B5EF4-FFF2-40B4-BE49-F238E27FC236}">
              <a16:creationId xmlns:a16="http://schemas.microsoft.com/office/drawing/2014/main" id="{9D9A9A54-9524-4A53-B0F5-086ABF9ADA12}"/>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36" name="【庁舎】&#10;有形固定資産減価償却率最大値テキスト">
          <a:extLst>
            <a:ext uri="{FF2B5EF4-FFF2-40B4-BE49-F238E27FC236}">
              <a16:creationId xmlns:a16="http://schemas.microsoft.com/office/drawing/2014/main" id="{A4C6300B-CF50-4F89-ACA0-CEB546377FA7}"/>
            </a:ext>
          </a:extLst>
        </xdr:cNvPr>
        <xdr:cNvSpPr txBox="1"/>
      </xdr:nvSpPr>
      <xdr:spPr>
        <a:xfrm>
          <a:off x="14738350" y="16364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37" name="直線コネクタ 536">
          <a:extLst>
            <a:ext uri="{FF2B5EF4-FFF2-40B4-BE49-F238E27FC236}">
              <a16:creationId xmlns:a16="http://schemas.microsoft.com/office/drawing/2014/main" id="{6EE9C9D8-5BC9-46A7-A42F-A9AB993FB457}"/>
            </a:ext>
          </a:extLst>
        </xdr:cNvPr>
        <xdr:cNvCxnSpPr/>
      </xdr:nvCxnSpPr>
      <xdr:spPr>
        <a:xfrm>
          <a:off x="14611350" y="165892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538" name="【庁舎】&#10;有形固定資産減価償却率平均値テキスト">
          <a:extLst>
            <a:ext uri="{FF2B5EF4-FFF2-40B4-BE49-F238E27FC236}">
              <a16:creationId xmlns:a16="http://schemas.microsoft.com/office/drawing/2014/main" id="{6A3E6922-7FCD-481A-B9C0-C2FA88CF4FAC}"/>
            </a:ext>
          </a:extLst>
        </xdr:cNvPr>
        <xdr:cNvSpPr txBox="1"/>
      </xdr:nvSpPr>
      <xdr:spPr>
        <a:xfrm>
          <a:off x="14738350" y="17090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39" name="フローチャート: 判断 538">
          <a:extLst>
            <a:ext uri="{FF2B5EF4-FFF2-40B4-BE49-F238E27FC236}">
              <a16:creationId xmlns:a16="http://schemas.microsoft.com/office/drawing/2014/main" id="{60B4D2F3-A0FB-4ED3-8F82-29F5D1FAC491}"/>
            </a:ext>
          </a:extLst>
        </xdr:cNvPr>
        <xdr:cNvSpPr/>
      </xdr:nvSpPr>
      <xdr:spPr>
        <a:xfrm>
          <a:off x="14649450" y="172389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40" name="フローチャート: 判断 539">
          <a:extLst>
            <a:ext uri="{FF2B5EF4-FFF2-40B4-BE49-F238E27FC236}">
              <a16:creationId xmlns:a16="http://schemas.microsoft.com/office/drawing/2014/main" id="{4FB58E7F-2D9A-4149-A054-C7D8C8893D5F}"/>
            </a:ext>
          </a:extLst>
        </xdr:cNvPr>
        <xdr:cNvSpPr/>
      </xdr:nvSpPr>
      <xdr:spPr>
        <a:xfrm>
          <a:off x="13887450" y="17279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41" name="フローチャート: 判断 540">
          <a:extLst>
            <a:ext uri="{FF2B5EF4-FFF2-40B4-BE49-F238E27FC236}">
              <a16:creationId xmlns:a16="http://schemas.microsoft.com/office/drawing/2014/main" id="{7ABBC1F4-6933-46B3-BBB9-DEB2D033D10B}"/>
            </a:ext>
          </a:extLst>
        </xdr:cNvPr>
        <xdr:cNvSpPr/>
      </xdr:nvSpPr>
      <xdr:spPr>
        <a:xfrm>
          <a:off x="13093700" y="1726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42" name="フローチャート: 判断 541">
          <a:extLst>
            <a:ext uri="{FF2B5EF4-FFF2-40B4-BE49-F238E27FC236}">
              <a16:creationId xmlns:a16="http://schemas.microsoft.com/office/drawing/2014/main" id="{334CC5E9-81EE-4713-AB32-FDDDD4DC2332}"/>
            </a:ext>
          </a:extLst>
        </xdr:cNvPr>
        <xdr:cNvSpPr/>
      </xdr:nvSpPr>
      <xdr:spPr>
        <a:xfrm>
          <a:off x="12299950" y="173124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543" name="フローチャート: 判断 542">
          <a:extLst>
            <a:ext uri="{FF2B5EF4-FFF2-40B4-BE49-F238E27FC236}">
              <a16:creationId xmlns:a16="http://schemas.microsoft.com/office/drawing/2014/main" id="{234308DB-B30A-44A9-A412-7A644E6BF465}"/>
            </a:ext>
          </a:extLst>
        </xdr:cNvPr>
        <xdr:cNvSpPr/>
      </xdr:nvSpPr>
      <xdr:spPr>
        <a:xfrm>
          <a:off x="11487150" y="1747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44" name="テキスト ボックス 543">
          <a:extLst>
            <a:ext uri="{FF2B5EF4-FFF2-40B4-BE49-F238E27FC236}">
              <a16:creationId xmlns:a16="http://schemas.microsoft.com/office/drawing/2014/main" id="{31D083B9-DE8F-4BC1-B5AA-542B3453B7BD}"/>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45" name="テキスト ボックス 544">
          <a:extLst>
            <a:ext uri="{FF2B5EF4-FFF2-40B4-BE49-F238E27FC236}">
              <a16:creationId xmlns:a16="http://schemas.microsoft.com/office/drawing/2014/main" id="{EBD07E0D-2240-44CE-958C-A914A4C57640}"/>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46" name="テキスト ボックス 545">
          <a:extLst>
            <a:ext uri="{FF2B5EF4-FFF2-40B4-BE49-F238E27FC236}">
              <a16:creationId xmlns:a16="http://schemas.microsoft.com/office/drawing/2014/main" id="{9CE22966-7D54-4103-9E85-F47732630B23}"/>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47" name="テキスト ボックス 546">
          <a:extLst>
            <a:ext uri="{FF2B5EF4-FFF2-40B4-BE49-F238E27FC236}">
              <a16:creationId xmlns:a16="http://schemas.microsoft.com/office/drawing/2014/main" id="{CB454604-2062-4206-BD72-E807D6C10D19}"/>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48" name="テキスト ボックス 547">
          <a:extLst>
            <a:ext uri="{FF2B5EF4-FFF2-40B4-BE49-F238E27FC236}">
              <a16:creationId xmlns:a16="http://schemas.microsoft.com/office/drawing/2014/main" id="{3E0B0B80-FC79-4585-8A23-74F6412DAF5B}"/>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110308</xdr:rowOff>
    </xdr:from>
    <xdr:to>
      <xdr:col>85</xdr:col>
      <xdr:colOff>177800</xdr:colOff>
      <xdr:row>107</xdr:row>
      <xdr:rowOff>40458</xdr:rowOff>
    </xdr:to>
    <xdr:sp macro="" textlink="">
      <xdr:nvSpPr>
        <xdr:cNvPr id="549" name="楕円 548">
          <a:extLst>
            <a:ext uri="{FF2B5EF4-FFF2-40B4-BE49-F238E27FC236}">
              <a16:creationId xmlns:a16="http://schemas.microsoft.com/office/drawing/2014/main" id="{B2B8451C-54EB-4525-AFFA-838600ACD225}"/>
            </a:ext>
          </a:extLst>
        </xdr:cNvPr>
        <xdr:cNvSpPr/>
      </xdr:nvSpPr>
      <xdr:spPr>
        <a:xfrm>
          <a:off x="14649450" y="1771250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88735</xdr:rowOff>
    </xdr:from>
    <xdr:ext cx="405111" cy="259045"/>
    <xdr:sp macro="" textlink="">
      <xdr:nvSpPr>
        <xdr:cNvPr id="550" name="【庁舎】&#10;有形固定資産減価償却率該当値テキスト">
          <a:extLst>
            <a:ext uri="{FF2B5EF4-FFF2-40B4-BE49-F238E27FC236}">
              <a16:creationId xmlns:a16="http://schemas.microsoft.com/office/drawing/2014/main" id="{F7360263-3F8C-483E-9A6B-18805CCDC1FC}"/>
            </a:ext>
          </a:extLst>
        </xdr:cNvPr>
        <xdr:cNvSpPr txBox="1"/>
      </xdr:nvSpPr>
      <xdr:spPr>
        <a:xfrm>
          <a:off x="14738350" y="1769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110308</xdr:rowOff>
    </xdr:from>
    <xdr:to>
      <xdr:col>81</xdr:col>
      <xdr:colOff>101600</xdr:colOff>
      <xdr:row>107</xdr:row>
      <xdr:rowOff>40458</xdr:rowOff>
    </xdr:to>
    <xdr:sp macro="" textlink="">
      <xdr:nvSpPr>
        <xdr:cNvPr id="551" name="楕円 550">
          <a:extLst>
            <a:ext uri="{FF2B5EF4-FFF2-40B4-BE49-F238E27FC236}">
              <a16:creationId xmlns:a16="http://schemas.microsoft.com/office/drawing/2014/main" id="{C0E73469-D80A-4393-8618-2BE14C05466D}"/>
            </a:ext>
          </a:extLst>
        </xdr:cNvPr>
        <xdr:cNvSpPr/>
      </xdr:nvSpPr>
      <xdr:spPr>
        <a:xfrm>
          <a:off x="13887450" y="177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161108</xdr:rowOff>
    </xdr:from>
    <xdr:to>
      <xdr:col>85</xdr:col>
      <xdr:colOff>127000</xdr:colOff>
      <xdr:row>106</xdr:row>
      <xdr:rowOff>161108</xdr:rowOff>
    </xdr:to>
    <xdr:cxnSp macro="">
      <xdr:nvCxnSpPr>
        <xdr:cNvPr id="552" name="直線コネクタ 551">
          <a:extLst>
            <a:ext uri="{FF2B5EF4-FFF2-40B4-BE49-F238E27FC236}">
              <a16:creationId xmlns:a16="http://schemas.microsoft.com/office/drawing/2014/main" id="{19C3C97F-175E-4970-9BA7-26C50A146FD5}"/>
            </a:ext>
          </a:extLst>
        </xdr:cNvPr>
        <xdr:cNvCxnSpPr/>
      </xdr:nvCxnSpPr>
      <xdr:spPr>
        <a:xfrm>
          <a:off x="13938250" y="1776330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89081</xdr:rowOff>
    </xdr:from>
    <xdr:to>
      <xdr:col>72</xdr:col>
      <xdr:colOff>38100</xdr:colOff>
      <xdr:row>109</xdr:row>
      <xdr:rowOff>19231</xdr:rowOff>
    </xdr:to>
    <xdr:sp macro="" textlink="">
      <xdr:nvSpPr>
        <xdr:cNvPr id="553" name="楕円 552">
          <a:extLst>
            <a:ext uri="{FF2B5EF4-FFF2-40B4-BE49-F238E27FC236}">
              <a16:creationId xmlns:a16="http://schemas.microsoft.com/office/drawing/2014/main" id="{1189E6BE-00C1-4EFF-8515-64453D28B9EF}"/>
            </a:ext>
          </a:extLst>
        </xdr:cNvPr>
        <xdr:cNvSpPr/>
      </xdr:nvSpPr>
      <xdr:spPr>
        <a:xfrm>
          <a:off x="12299950" y="180341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108</xdr:row>
      <xdr:rowOff>51526</xdr:rowOff>
    </xdr:from>
    <xdr:to>
      <xdr:col>67</xdr:col>
      <xdr:colOff>101600</xdr:colOff>
      <xdr:row>108</xdr:row>
      <xdr:rowOff>153126</xdr:rowOff>
    </xdr:to>
    <xdr:sp macro="" textlink="">
      <xdr:nvSpPr>
        <xdr:cNvPr id="554" name="楕円 553">
          <a:extLst>
            <a:ext uri="{FF2B5EF4-FFF2-40B4-BE49-F238E27FC236}">
              <a16:creationId xmlns:a16="http://schemas.microsoft.com/office/drawing/2014/main" id="{399004F1-5399-4AA6-A65C-A0DA2046FD78}"/>
            </a:ext>
          </a:extLst>
        </xdr:cNvPr>
        <xdr:cNvSpPr/>
      </xdr:nvSpPr>
      <xdr:spPr>
        <a:xfrm>
          <a:off x="11487150" y="179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102326</xdr:rowOff>
    </xdr:from>
    <xdr:to>
      <xdr:col>71</xdr:col>
      <xdr:colOff>177800</xdr:colOff>
      <xdr:row>108</xdr:row>
      <xdr:rowOff>139881</xdr:rowOff>
    </xdr:to>
    <xdr:cxnSp macro="">
      <xdr:nvCxnSpPr>
        <xdr:cNvPr id="555" name="直線コネクタ 554">
          <a:extLst>
            <a:ext uri="{FF2B5EF4-FFF2-40B4-BE49-F238E27FC236}">
              <a16:creationId xmlns:a16="http://schemas.microsoft.com/office/drawing/2014/main" id="{6230EC98-E8DF-48C9-BF5F-B044ED897901}"/>
            </a:ext>
          </a:extLst>
        </xdr:cNvPr>
        <xdr:cNvCxnSpPr/>
      </xdr:nvCxnSpPr>
      <xdr:spPr>
        <a:xfrm>
          <a:off x="11537950" y="18047426"/>
          <a:ext cx="80645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556" name="n_1aveValue【庁舎】&#10;有形固定資産減価償却率">
          <a:extLst>
            <a:ext uri="{FF2B5EF4-FFF2-40B4-BE49-F238E27FC236}">
              <a16:creationId xmlns:a16="http://schemas.microsoft.com/office/drawing/2014/main" id="{08A7321F-7629-4615-A47D-8EE92CC9A6B2}"/>
            </a:ext>
          </a:extLst>
        </xdr:cNvPr>
        <xdr:cNvSpPr txBox="1"/>
      </xdr:nvSpPr>
      <xdr:spPr>
        <a:xfrm>
          <a:off x="13742044" y="17055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557" name="n_2aveValue【庁舎】&#10;有形固定資産減価償却率">
          <a:extLst>
            <a:ext uri="{FF2B5EF4-FFF2-40B4-BE49-F238E27FC236}">
              <a16:creationId xmlns:a16="http://schemas.microsoft.com/office/drawing/2014/main" id="{65E863E8-6779-45E8-9DE2-5DC913FBCE2B}"/>
            </a:ext>
          </a:extLst>
        </xdr:cNvPr>
        <xdr:cNvSpPr txBox="1"/>
      </xdr:nvSpPr>
      <xdr:spPr>
        <a:xfrm>
          <a:off x="12960994" y="1704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558" name="n_3aveValue【庁舎】&#10;有形固定資産減価償却率">
          <a:extLst>
            <a:ext uri="{FF2B5EF4-FFF2-40B4-BE49-F238E27FC236}">
              <a16:creationId xmlns:a16="http://schemas.microsoft.com/office/drawing/2014/main" id="{C217E392-9278-43F9-88D4-A79B9A2C77A5}"/>
            </a:ext>
          </a:extLst>
        </xdr:cNvPr>
        <xdr:cNvSpPr txBox="1"/>
      </xdr:nvSpPr>
      <xdr:spPr>
        <a:xfrm>
          <a:off x="12167244" y="1708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559" name="n_4aveValue【庁舎】&#10;有形固定資産減価償却率">
          <a:extLst>
            <a:ext uri="{FF2B5EF4-FFF2-40B4-BE49-F238E27FC236}">
              <a16:creationId xmlns:a16="http://schemas.microsoft.com/office/drawing/2014/main" id="{0414F1DA-280A-43F3-881A-546472C4319F}"/>
            </a:ext>
          </a:extLst>
        </xdr:cNvPr>
        <xdr:cNvSpPr txBox="1"/>
      </xdr:nvSpPr>
      <xdr:spPr>
        <a:xfrm>
          <a:off x="11354444" y="172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31585</xdr:rowOff>
    </xdr:from>
    <xdr:ext cx="405111" cy="259045"/>
    <xdr:sp macro="" textlink="">
      <xdr:nvSpPr>
        <xdr:cNvPr id="560" name="n_1mainValue【庁舎】&#10;有形固定資産減価償却率">
          <a:extLst>
            <a:ext uri="{FF2B5EF4-FFF2-40B4-BE49-F238E27FC236}">
              <a16:creationId xmlns:a16="http://schemas.microsoft.com/office/drawing/2014/main" id="{91A956D9-9B1D-4868-9A65-CE34863003F2}"/>
            </a:ext>
          </a:extLst>
        </xdr:cNvPr>
        <xdr:cNvSpPr txBox="1"/>
      </xdr:nvSpPr>
      <xdr:spPr>
        <a:xfrm>
          <a:off x="13742044" y="1780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10358</xdr:rowOff>
    </xdr:from>
    <xdr:ext cx="405111" cy="259045"/>
    <xdr:sp macro="" textlink="">
      <xdr:nvSpPr>
        <xdr:cNvPr id="561" name="n_3mainValue【庁舎】&#10;有形固定資産減価償却率">
          <a:extLst>
            <a:ext uri="{FF2B5EF4-FFF2-40B4-BE49-F238E27FC236}">
              <a16:creationId xmlns:a16="http://schemas.microsoft.com/office/drawing/2014/main" id="{B38D19EE-C729-48DA-B5F9-72A7E23F5524}"/>
            </a:ext>
          </a:extLst>
        </xdr:cNvPr>
        <xdr:cNvSpPr txBox="1"/>
      </xdr:nvSpPr>
      <xdr:spPr>
        <a:xfrm>
          <a:off x="12167244" y="1812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144253</xdr:rowOff>
    </xdr:from>
    <xdr:ext cx="405111" cy="259045"/>
    <xdr:sp macro="" textlink="">
      <xdr:nvSpPr>
        <xdr:cNvPr id="562" name="n_4mainValue【庁舎】&#10;有形固定資産減価償却率">
          <a:extLst>
            <a:ext uri="{FF2B5EF4-FFF2-40B4-BE49-F238E27FC236}">
              <a16:creationId xmlns:a16="http://schemas.microsoft.com/office/drawing/2014/main" id="{3961022C-CBA2-4A84-8F4E-23F619167C1A}"/>
            </a:ext>
          </a:extLst>
        </xdr:cNvPr>
        <xdr:cNvSpPr txBox="1"/>
      </xdr:nvSpPr>
      <xdr:spPr>
        <a:xfrm>
          <a:off x="11354444" y="1808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63" name="正方形/長方形 562">
          <a:extLst>
            <a:ext uri="{FF2B5EF4-FFF2-40B4-BE49-F238E27FC236}">
              <a16:creationId xmlns:a16="http://schemas.microsoft.com/office/drawing/2014/main" id="{C1D68C0B-A153-4A67-9492-AEADD6C78EAF}"/>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4" name="正方形/長方形 563">
          <a:extLst>
            <a:ext uri="{FF2B5EF4-FFF2-40B4-BE49-F238E27FC236}">
              <a16:creationId xmlns:a16="http://schemas.microsoft.com/office/drawing/2014/main" id="{FA64863F-66DA-48B5-8055-D68D26F2E25B}"/>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5" name="正方形/長方形 564">
          <a:extLst>
            <a:ext uri="{FF2B5EF4-FFF2-40B4-BE49-F238E27FC236}">
              <a16:creationId xmlns:a16="http://schemas.microsoft.com/office/drawing/2014/main" id="{F3C09D49-EBE2-453B-A85D-CAD0703E1702}"/>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6" name="正方形/長方形 565">
          <a:extLst>
            <a:ext uri="{FF2B5EF4-FFF2-40B4-BE49-F238E27FC236}">
              <a16:creationId xmlns:a16="http://schemas.microsoft.com/office/drawing/2014/main" id="{DECEB5FE-9E81-4605-AB02-33C8305224AA}"/>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7" name="正方形/長方形 566">
          <a:extLst>
            <a:ext uri="{FF2B5EF4-FFF2-40B4-BE49-F238E27FC236}">
              <a16:creationId xmlns:a16="http://schemas.microsoft.com/office/drawing/2014/main" id="{963B2A4B-B10B-4468-8594-DFA839956853}"/>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68" name="正方形/長方形 567">
          <a:extLst>
            <a:ext uri="{FF2B5EF4-FFF2-40B4-BE49-F238E27FC236}">
              <a16:creationId xmlns:a16="http://schemas.microsoft.com/office/drawing/2014/main" id="{9718359E-F565-400B-991E-0E3AD54625C0}"/>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9" name="正方形/長方形 568">
          <a:extLst>
            <a:ext uri="{FF2B5EF4-FFF2-40B4-BE49-F238E27FC236}">
              <a16:creationId xmlns:a16="http://schemas.microsoft.com/office/drawing/2014/main" id="{A132DB06-077F-41EF-8482-3041DE647B72}"/>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70" name="正方形/長方形 569">
          <a:extLst>
            <a:ext uri="{FF2B5EF4-FFF2-40B4-BE49-F238E27FC236}">
              <a16:creationId xmlns:a16="http://schemas.microsoft.com/office/drawing/2014/main" id="{3EE625C4-AB0B-4C14-9702-9D25B421676A}"/>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71" name="テキスト ボックス 570">
          <a:extLst>
            <a:ext uri="{FF2B5EF4-FFF2-40B4-BE49-F238E27FC236}">
              <a16:creationId xmlns:a16="http://schemas.microsoft.com/office/drawing/2014/main" id="{0420E002-6C57-40CB-9752-87E02121FE86}"/>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72" name="直線コネクタ 571">
          <a:extLst>
            <a:ext uri="{FF2B5EF4-FFF2-40B4-BE49-F238E27FC236}">
              <a16:creationId xmlns:a16="http://schemas.microsoft.com/office/drawing/2014/main" id="{0E6FF20D-CBDD-4BBC-BA18-44FFF718758C}"/>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73" name="直線コネクタ 572">
          <a:extLst>
            <a:ext uri="{FF2B5EF4-FFF2-40B4-BE49-F238E27FC236}">
              <a16:creationId xmlns:a16="http://schemas.microsoft.com/office/drawing/2014/main" id="{7561E200-E053-4825-8C18-A2A508403491}"/>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74" name="テキスト ボックス 573">
          <a:extLst>
            <a:ext uri="{FF2B5EF4-FFF2-40B4-BE49-F238E27FC236}">
              <a16:creationId xmlns:a16="http://schemas.microsoft.com/office/drawing/2014/main" id="{9EC7E167-C342-4C46-8D29-F09154A6828F}"/>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75" name="直線コネクタ 574">
          <a:extLst>
            <a:ext uri="{FF2B5EF4-FFF2-40B4-BE49-F238E27FC236}">
              <a16:creationId xmlns:a16="http://schemas.microsoft.com/office/drawing/2014/main" id="{085C51E3-87C7-4B4B-AFC8-E8B0E40EC5D4}"/>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76" name="テキスト ボックス 575">
          <a:extLst>
            <a:ext uri="{FF2B5EF4-FFF2-40B4-BE49-F238E27FC236}">
              <a16:creationId xmlns:a16="http://schemas.microsoft.com/office/drawing/2014/main" id="{F46B6C3D-9D1B-4F26-8762-27084E525C70}"/>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77" name="直線コネクタ 576">
          <a:extLst>
            <a:ext uri="{FF2B5EF4-FFF2-40B4-BE49-F238E27FC236}">
              <a16:creationId xmlns:a16="http://schemas.microsoft.com/office/drawing/2014/main" id="{D30965BE-6AB1-4360-9220-B63C60D8C093}"/>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78" name="テキスト ボックス 577">
          <a:extLst>
            <a:ext uri="{FF2B5EF4-FFF2-40B4-BE49-F238E27FC236}">
              <a16:creationId xmlns:a16="http://schemas.microsoft.com/office/drawing/2014/main" id="{66A6F9E6-AAE3-42C5-B051-C8089D20D656}"/>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79" name="直線コネクタ 578">
          <a:extLst>
            <a:ext uri="{FF2B5EF4-FFF2-40B4-BE49-F238E27FC236}">
              <a16:creationId xmlns:a16="http://schemas.microsoft.com/office/drawing/2014/main" id="{F4E7F2F6-0F05-4C70-9CB2-9D68C45084D4}"/>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80" name="テキスト ボックス 579">
          <a:extLst>
            <a:ext uri="{FF2B5EF4-FFF2-40B4-BE49-F238E27FC236}">
              <a16:creationId xmlns:a16="http://schemas.microsoft.com/office/drawing/2014/main" id="{B01F6D76-99AC-4D19-B7B5-35644131EB45}"/>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81" name="直線コネクタ 580">
          <a:extLst>
            <a:ext uri="{FF2B5EF4-FFF2-40B4-BE49-F238E27FC236}">
              <a16:creationId xmlns:a16="http://schemas.microsoft.com/office/drawing/2014/main" id="{A9DACE26-84C6-4085-98C5-8F76F196C64B}"/>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582" name="テキスト ボックス 581">
          <a:extLst>
            <a:ext uri="{FF2B5EF4-FFF2-40B4-BE49-F238E27FC236}">
              <a16:creationId xmlns:a16="http://schemas.microsoft.com/office/drawing/2014/main" id="{6CB6DDC9-F06C-474A-AB46-EC192056DFFF}"/>
            </a:ext>
          </a:extLst>
        </xdr:cNvPr>
        <xdr:cNvSpPr txBox="1"/>
      </xdr:nvSpPr>
      <xdr:spPr>
        <a:xfrm>
          <a:off x="15985051" y="1643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83" name="直線コネクタ 582">
          <a:extLst>
            <a:ext uri="{FF2B5EF4-FFF2-40B4-BE49-F238E27FC236}">
              <a16:creationId xmlns:a16="http://schemas.microsoft.com/office/drawing/2014/main" id="{4F98B450-2C07-472F-B939-532B5876FA25}"/>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584" name="テキスト ボックス 583">
          <a:extLst>
            <a:ext uri="{FF2B5EF4-FFF2-40B4-BE49-F238E27FC236}">
              <a16:creationId xmlns:a16="http://schemas.microsoft.com/office/drawing/2014/main" id="{16BE4EB9-47DA-4836-8257-1CACDA46B55D}"/>
            </a:ext>
          </a:extLst>
        </xdr:cNvPr>
        <xdr:cNvSpPr txBox="1"/>
      </xdr:nvSpPr>
      <xdr:spPr>
        <a:xfrm>
          <a:off x="15985051" y="1605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5" name="【庁舎】&#10;一人当たり面積グラフ枠">
          <a:extLst>
            <a:ext uri="{FF2B5EF4-FFF2-40B4-BE49-F238E27FC236}">
              <a16:creationId xmlns:a16="http://schemas.microsoft.com/office/drawing/2014/main" id="{5B026DE4-88A0-426C-8D64-9CD0312D5C6F}"/>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586" name="直線コネクタ 585">
          <a:extLst>
            <a:ext uri="{FF2B5EF4-FFF2-40B4-BE49-F238E27FC236}">
              <a16:creationId xmlns:a16="http://schemas.microsoft.com/office/drawing/2014/main" id="{820A8D92-7EFD-4170-8AE1-CAA447199F77}"/>
            </a:ext>
          </a:extLst>
        </xdr:cNvPr>
        <xdr:cNvCxnSpPr/>
      </xdr:nvCxnSpPr>
      <xdr:spPr>
        <a:xfrm flipV="1">
          <a:off x="19951064" y="167005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587" name="【庁舎】&#10;一人当たり面積最小値テキスト">
          <a:extLst>
            <a:ext uri="{FF2B5EF4-FFF2-40B4-BE49-F238E27FC236}">
              <a16:creationId xmlns:a16="http://schemas.microsoft.com/office/drawing/2014/main" id="{985E152B-D1A3-400A-B648-7D38EB4B3DA7}"/>
            </a:ext>
          </a:extLst>
        </xdr:cNvPr>
        <xdr:cNvSpPr txBox="1"/>
      </xdr:nvSpPr>
      <xdr:spPr>
        <a:xfrm>
          <a:off x="19989800" y="1807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588" name="直線コネクタ 587">
          <a:extLst>
            <a:ext uri="{FF2B5EF4-FFF2-40B4-BE49-F238E27FC236}">
              <a16:creationId xmlns:a16="http://schemas.microsoft.com/office/drawing/2014/main" id="{66DAAB4E-8537-4898-8192-1EA9E7D5BC51}"/>
            </a:ext>
          </a:extLst>
        </xdr:cNvPr>
        <xdr:cNvCxnSpPr/>
      </xdr:nvCxnSpPr>
      <xdr:spPr>
        <a:xfrm>
          <a:off x="19881850" y="18071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589" name="【庁舎】&#10;一人当たり面積最大値テキスト">
          <a:extLst>
            <a:ext uri="{FF2B5EF4-FFF2-40B4-BE49-F238E27FC236}">
              <a16:creationId xmlns:a16="http://schemas.microsoft.com/office/drawing/2014/main" id="{8B4BED32-6109-4C06-8EBD-C0A5ABAA2669}"/>
            </a:ext>
          </a:extLst>
        </xdr:cNvPr>
        <xdr:cNvSpPr txBox="1"/>
      </xdr:nvSpPr>
      <xdr:spPr>
        <a:xfrm>
          <a:off x="19989800" y="1647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590" name="直線コネクタ 589">
          <a:extLst>
            <a:ext uri="{FF2B5EF4-FFF2-40B4-BE49-F238E27FC236}">
              <a16:creationId xmlns:a16="http://schemas.microsoft.com/office/drawing/2014/main" id="{328C190F-EDD9-40F9-9C31-BAEA0A66DAC2}"/>
            </a:ext>
          </a:extLst>
        </xdr:cNvPr>
        <xdr:cNvCxnSpPr/>
      </xdr:nvCxnSpPr>
      <xdr:spPr>
        <a:xfrm>
          <a:off x="19881850" y="16700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591" name="【庁舎】&#10;一人当たり面積平均値テキスト">
          <a:extLst>
            <a:ext uri="{FF2B5EF4-FFF2-40B4-BE49-F238E27FC236}">
              <a16:creationId xmlns:a16="http://schemas.microsoft.com/office/drawing/2014/main" id="{DE65392F-32F5-4CC8-B296-D7AE3C084E00}"/>
            </a:ext>
          </a:extLst>
        </xdr:cNvPr>
        <xdr:cNvSpPr txBox="1"/>
      </xdr:nvSpPr>
      <xdr:spPr>
        <a:xfrm>
          <a:off x="19989800" y="17893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592" name="フローチャート: 判断 591">
          <a:extLst>
            <a:ext uri="{FF2B5EF4-FFF2-40B4-BE49-F238E27FC236}">
              <a16:creationId xmlns:a16="http://schemas.microsoft.com/office/drawing/2014/main" id="{0D0A9D90-A0DC-4D07-905A-A3E7D845C162}"/>
            </a:ext>
          </a:extLst>
        </xdr:cNvPr>
        <xdr:cNvSpPr/>
      </xdr:nvSpPr>
      <xdr:spPr>
        <a:xfrm>
          <a:off x="19900900" y="1791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593" name="フローチャート: 判断 592">
          <a:extLst>
            <a:ext uri="{FF2B5EF4-FFF2-40B4-BE49-F238E27FC236}">
              <a16:creationId xmlns:a16="http://schemas.microsoft.com/office/drawing/2014/main" id="{FD05789F-4802-4ED6-9524-231892EB7BFC}"/>
            </a:ext>
          </a:extLst>
        </xdr:cNvPr>
        <xdr:cNvSpPr/>
      </xdr:nvSpPr>
      <xdr:spPr>
        <a:xfrm>
          <a:off x="19157950" y="179108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594" name="フローチャート: 判断 593">
          <a:extLst>
            <a:ext uri="{FF2B5EF4-FFF2-40B4-BE49-F238E27FC236}">
              <a16:creationId xmlns:a16="http://schemas.microsoft.com/office/drawing/2014/main" id="{A23B8C0E-0269-403A-8CAA-B8A2EC139143}"/>
            </a:ext>
          </a:extLst>
        </xdr:cNvPr>
        <xdr:cNvSpPr/>
      </xdr:nvSpPr>
      <xdr:spPr>
        <a:xfrm>
          <a:off x="18345150" y="1791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595" name="フローチャート: 判断 594">
          <a:extLst>
            <a:ext uri="{FF2B5EF4-FFF2-40B4-BE49-F238E27FC236}">
              <a16:creationId xmlns:a16="http://schemas.microsoft.com/office/drawing/2014/main" id="{06AB0266-732C-45FE-858A-8733A4D99E7D}"/>
            </a:ext>
          </a:extLst>
        </xdr:cNvPr>
        <xdr:cNvSpPr/>
      </xdr:nvSpPr>
      <xdr:spPr>
        <a:xfrm>
          <a:off x="17551400" y="1792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167387</xdr:rowOff>
    </xdr:from>
    <xdr:to>
      <xdr:col>98</xdr:col>
      <xdr:colOff>38100</xdr:colOff>
      <xdr:row>108</xdr:row>
      <xdr:rowOff>97537</xdr:rowOff>
    </xdr:to>
    <xdr:sp macro="" textlink="">
      <xdr:nvSpPr>
        <xdr:cNvPr id="596" name="フローチャート: 判断 595">
          <a:extLst>
            <a:ext uri="{FF2B5EF4-FFF2-40B4-BE49-F238E27FC236}">
              <a16:creationId xmlns:a16="http://schemas.microsoft.com/office/drawing/2014/main" id="{9BA1F791-36BA-49C7-9EBC-30A6D5551607}"/>
            </a:ext>
          </a:extLst>
        </xdr:cNvPr>
        <xdr:cNvSpPr/>
      </xdr:nvSpPr>
      <xdr:spPr>
        <a:xfrm>
          <a:off x="16757650" y="179410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7" name="テキスト ボックス 596">
          <a:extLst>
            <a:ext uri="{FF2B5EF4-FFF2-40B4-BE49-F238E27FC236}">
              <a16:creationId xmlns:a16="http://schemas.microsoft.com/office/drawing/2014/main" id="{06BCBD40-1D3C-421F-955E-8C90DE7BDEBB}"/>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8" name="テキスト ボックス 597">
          <a:extLst>
            <a:ext uri="{FF2B5EF4-FFF2-40B4-BE49-F238E27FC236}">
              <a16:creationId xmlns:a16="http://schemas.microsoft.com/office/drawing/2014/main" id="{0042FA3C-0BE0-439D-BE5E-048971E4318B}"/>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9" name="テキスト ボックス 598">
          <a:extLst>
            <a:ext uri="{FF2B5EF4-FFF2-40B4-BE49-F238E27FC236}">
              <a16:creationId xmlns:a16="http://schemas.microsoft.com/office/drawing/2014/main" id="{EEFD5AEA-F1B7-43C2-A8DA-CF09C3DF1713}"/>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00" name="テキスト ボックス 599">
          <a:extLst>
            <a:ext uri="{FF2B5EF4-FFF2-40B4-BE49-F238E27FC236}">
              <a16:creationId xmlns:a16="http://schemas.microsoft.com/office/drawing/2014/main" id="{1796C7AC-5EAD-4436-B79F-A248A1272EBF}"/>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01" name="テキスト ボックス 600">
          <a:extLst>
            <a:ext uri="{FF2B5EF4-FFF2-40B4-BE49-F238E27FC236}">
              <a16:creationId xmlns:a16="http://schemas.microsoft.com/office/drawing/2014/main" id="{162A774B-3B05-4FD7-8C82-0324ED23B9DA}"/>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93218</xdr:rowOff>
    </xdr:from>
    <xdr:to>
      <xdr:col>116</xdr:col>
      <xdr:colOff>114300</xdr:colOff>
      <xdr:row>107</xdr:row>
      <xdr:rowOff>23368</xdr:rowOff>
    </xdr:to>
    <xdr:sp macro="" textlink="">
      <xdr:nvSpPr>
        <xdr:cNvPr id="602" name="楕円 601">
          <a:extLst>
            <a:ext uri="{FF2B5EF4-FFF2-40B4-BE49-F238E27FC236}">
              <a16:creationId xmlns:a16="http://schemas.microsoft.com/office/drawing/2014/main" id="{27FC1B64-89A6-432D-838E-E6CEE898FB6F}"/>
            </a:ext>
          </a:extLst>
        </xdr:cNvPr>
        <xdr:cNvSpPr/>
      </xdr:nvSpPr>
      <xdr:spPr>
        <a:xfrm>
          <a:off x="19900900" y="1769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116095</xdr:rowOff>
    </xdr:from>
    <xdr:ext cx="469744" cy="259045"/>
    <xdr:sp macro="" textlink="">
      <xdr:nvSpPr>
        <xdr:cNvPr id="603" name="【庁舎】&#10;一人当たり面積該当値テキスト">
          <a:extLst>
            <a:ext uri="{FF2B5EF4-FFF2-40B4-BE49-F238E27FC236}">
              <a16:creationId xmlns:a16="http://schemas.microsoft.com/office/drawing/2014/main" id="{0D876D5A-B238-455A-8EAB-2EEBCF85E738}"/>
            </a:ext>
          </a:extLst>
        </xdr:cNvPr>
        <xdr:cNvSpPr txBox="1"/>
      </xdr:nvSpPr>
      <xdr:spPr>
        <a:xfrm>
          <a:off x="19989800" y="1754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94107</xdr:rowOff>
    </xdr:from>
    <xdr:to>
      <xdr:col>112</xdr:col>
      <xdr:colOff>38100</xdr:colOff>
      <xdr:row>107</xdr:row>
      <xdr:rowOff>24257</xdr:rowOff>
    </xdr:to>
    <xdr:sp macro="" textlink="">
      <xdr:nvSpPr>
        <xdr:cNvPr id="604" name="楕円 603">
          <a:extLst>
            <a:ext uri="{FF2B5EF4-FFF2-40B4-BE49-F238E27FC236}">
              <a16:creationId xmlns:a16="http://schemas.microsoft.com/office/drawing/2014/main" id="{EF2DA9F0-CD8E-43C5-8B0E-FD86A25E7F04}"/>
            </a:ext>
          </a:extLst>
        </xdr:cNvPr>
        <xdr:cNvSpPr/>
      </xdr:nvSpPr>
      <xdr:spPr>
        <a:xfrm>
          <a:off x="19157950" y="176963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144018</xdr:rowOff>
    </xdr:from>
    <xdr:to>
      <xdr:col>116</xdr:col>
      <xdr:colOff>63500</xdr:colOff>
      <xdr:row>106</xdr:row>
      <xdr:rowOff>144907</xdr:rowOff>
    </xdr:to>
    <xdr:cxnSp macro="">
      <xdr:nvCxnSpPr>
        <xdr:cNvPr id="605" name="直線コネクタ 604">
          <a:extLst>
            <a:ext uri="{FF2B5EF4-FFF2-40B4-BE49-F238E27FC236}">
              <a16:creationId xmlns:a16="http://schemas.microsoft.com/office/drawing/2014/main" id="{38BA9BAF-884D-47BA-9ADD-5B86E799F9F9}"/>
            </a:ext>
          </a:extLst>
        </xdr:cNvPr>
        <xdr:cNvCxnSpPr/>
      </xdr:nvCxnSpPr>
      <xdr:spPr>
        <a:xfrm flipV="1">
          <a:off x="19202400" y="17746218"/>
          <a:ext cx="7493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14224</xdr:rowOff>
    </xdr:from>
    <xdr:to>
      <xdr:col>102</xdr:col>
      <xdr:colOff>165100</xdr:colOff>
      <xdr:row>108</xdr:row>
      <xdr:rowOff>115824</xdr:rowOff>
    </xdr:to>
    <xdr:sp macro="" textlink="">
      <xdr:nvSpPr>
        <xdr:cNvPr id="606" name="楕円 605">
          <a:extLst>
            <a:ext uri="{FF2B5EF4-FFF2-40B4-BE49-F238E27FC236}">
              <a16:creationId xmlns:a16="http://schemas.microsoft.com/office/drawing/2014/main" id="{52142A4B-8CD3-48F4-ABDA-BC4B0129B462}"/>
            </a:ext>
          </a:extLst>
        </xdr:cNvPr>
        <xdr:cNvSpPr/>
      </xdr:nvSpPr>
      <xdr:spPr>
        <a:xfrm>
          <a:off x="17551400" y="1795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17145</xdr:rowOff>
    </xdr:from>
    <xdr:to>
      <xdr:col>98</xdr:col>
      <xdr:colOff>38100</xdr:colOff>
      <xdr:row>108</xdr:row>
      <xdr:rowOff>118745</xdr:rowOff>
    </xdr:to>
    <xdr:sp macro="" textlink="">
      <xdr:nvSpPr>
        <xdr:cNvPr id="607" name="楕円 606">
          <a:extLst>
            <a:ext uri="{FF2B5EF4-FFF2-40B4-BE49-F238E27FC236}">
              <a16:creationId xmlns:a16="http://schemas.microsoft.com/office/drawing/2014/main" id="{F45C8E13-DAF9-4D78-B9D3-5772A522B9A0}"/>
            </a:ext>
          </a:extLst>
        </xdr:cNvPr>
        <xdr:cNvSpPr/>
      </xdr:nvSpPr>
      <xdr:spPr>
        <a:xfrm>
          <a:off x="16757650" y="179622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65024</xdr:rowOff>
    </xdr:from>
    <xdr:to>
      <xdr:col>102</xdr:col>
      <xdr:colOff>114300</xdr:colOff>
      <xdr:row>108</xdr:row>
      <xdr:rowOff>67945</xdr:rowOff>
    </xdr:to>
    <xdr:cxnSp macro="">
      <xdr:nvCxnSpPr>
        <xdr:cNvPr id="608" name="直線コネクタ 607">
          <a:extLst>
            <a:ext uri="{FF2B5EF4-FFF2-40B4-BE49-F238E27FC236}">
              <a16:creationId xmlns:a16="http://schemas.microsoft.com/office/drawing/2014/main" id="{95449952-C0D4-41ED-8E47-05E2721D3E5C}"/>
            </a:ext>
          </a:extLst>
        </xdr:cNvPr>
        <xdr:cNvCxnSpPr/>
      </xdr:nvCxnSpPr>
      <xdr:spPr>
        <a:xfrm flipV="1">
          <a:off x="16802100" y="18010124"/>
          <a:ext cx="8001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609" name="n_1aveValue【庁舎】&#10;一人当たり面積">
          <a:extLst>
            <a:ext uri="{FF2B5EF4-FFF2-40B4-BE49-F238E27FC236}">
              <a16:creationId xmlns:a16="http://schemas.microsoft.com/office/drawing/2014/main" id="{953B84B1-3F1C-4367-886B-5136DAF91109}"/>
            </a:ext>
          </a:extLst>
        </xdr:cNvPr>
        <xdr:cNvSpPr txBox="1"/>
      </xdr:nvSpPr>
      <xdr:spPr>
        <a:xfrm>
          <a:off x="189802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610" name="n_2aveValue【庁舎】&#10;一人当たり面積">
          <a:extLst>
            <a:ext uri="{FF2B5EF4-FFF2-40B4-BE49-F238E27FC236}">
              <a16:creationId xmlns:a16="http://schemas.microsoft.com/office/drawing/2014/main" id="{7D8252CB-104C-427C-89E0-99AE0AB6D494}"/>
            </a:ext>
          </a:extLst>
        </xdr:cNvPr>
        <xdr:cNvSpPr txBox="1"/>
      </xdr:nvSpPr>
      <xdr:spPr>
        <a:xfrm>
          <a:off x="18180127" y="1769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611" name="n_3aveValue【庁舎】&#10;一人当たり面積">
          <a:extLst>
            <a:ext uri="{FF2B5EF4-FFF2-40B4-BE49-F238E27FC236}">
              <a16:creationId xmlns:a16="http://schemas.microsoft.com/office/drawing/2014/main" id="{98A62CDE-A919-4225-96B9-14D63A49873C}"/>
            </a:ext>
          </a:extLst>
        </xdr:cNvPr>
        <xdr:cNvSpPr txBox="1"/>
      </xdr:nvSpPr>
      <xdr:spPr>
        <a:xfrm>
          <a:off x="17386377" y="1769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114064</xdr:rowOff>
    </xdr:from>
    <xdr:ext cx="469744" cy="259045"/>
    <xdr:sp macro="" textlink="">
      <xdr:nvSpPr>
        <xdr:cNvPr id="612" name="n_4aveValue【庁舎】&#10;一人当たり面積">
          <a:extLst>
            <a:ext uri="{FF2B5EF4-FFF2-40B4-BE49-F238E27FC236}">
              <a16:creationId xmlns:a16="http://schemas.microsoft.com/office/drawing/2014/main" id="{ACA5AE91-2421-404D-82BB-B4F0A3C486DF}"/>
            </a:ext>
          </a:extLst>
        </xdr:cNvPr>
        <xdr:cNvSpPr txBox="1"/>
      </xdr:nvSpPr>
      <xdr:spPr>
        <a:xfrm>
          <a:off x="16592627" y="1771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40784</xdr:rowOff>
    </xdr:from>
    <xdr:ext cx="469744" cy="259045"/>
    <xdr:sp macro="" textlink="">
      <xdr:nvSpPr>
        <xdr:cNvPr id="613" name="n_1mainValue【庁舎】&#10;一人当たり面積">
          <a:extLst>
            <a:ext uri="{FF2B5EF4-FFF2-40B4-BE49-F238E27FC236}">
              <a16:creationId xmlns:a16="http://schemas.microsoft.com/office/drawing/2014/main" id="{E9982DF1-A325-42E2-A06E-AB79FCFD79DD}"/>
            </a:ext>
          </a:extLst>
        </xdr:cNvPr>
        <xdr:cNvSpPr txBox="1"/>
      </xdr:nvSpPr>
      <xdr:spPr>
        <a:xfrm>
          <a:off x="18980227" y="1747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106951</xdr:rowOff>
    </xdr:from>
    <xdr:ext cx="469744" cy="259045"/>
    <xdr:sp macro="" textlink="">
      <xdr:nvSpPr>
        <xdr:cNvPr id="614" name="n_3mainValue【庁舎】&#10;一人当たり面積">
          <a:extLst>
            <a:ext uri="{FF2B5EF4-FFF2-40B4-BE49-F238E27FC236}">
              <a16:creationId xmlns:a16="http://schemas.microsoft.com/office/drawing/2014/main" id="{50C7E032-C908-42F0-B11D-30BE4CFEEBAD}"/>
            </a:ext>
          </a:extLst>
        </xdr:cNvPr>
        <xdr:cNvSpPr txBox="1"/>
      </xdr:nvSpPr>
      <xdr:spPr>
        <a:xfrm>
          <a:off x="17386377" y="1805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109872</xdr:rowOff>
    </xdr:from>
    <xdr:ext cx="469744" cy="259045"/>
    <xdr:sp macro="" textlink="">
      <xdr:nvSpPr>
        <xdr:cNvPr id="615" name="n_4mainValue【庁舎】&#10;一人当たり面積">
          <a:extLst>
            <a:ext uri="{FF2B5EF4-FFF2-40B4-BE49-F238E27FC236}">
              <a16:creationId xmlns:a16="http://schemas.microsoft.com/office/drawing/2014/main" id="{BF0EE15E-BA0D-4432-985B-E394061E63B3}"/>
            </a:ext>
          </a:extLst>
        </xdr:cNvPr>
        <xdr:cNvSpPr txBox="1"/>
      </xdr:nvSpPr>
      <xdr:spPr>
        <a:xfrm>
          <a:off x="16592627" y="1805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16" name="正方形/長方形 615">
          <a:extLst>
            <a:ext uri="{FF2B5EF4-FFF2-40B4-BE49-F238E27FC236}">
              <a16:creationId xmlns:a16="http://schemas.microsoft.com/office/drawing/2014/main" id="{EA1B591A-C2E0-41EE-88EE-5A2B36A17329}"/>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17" name="正方形/長方形 616">
          <a:extLst>
            <a:ext uri="{FF2B5EF4-FFF2-40B4-BE49-F238E27FC236}">
              <a16:creationId xmlns:a16="http://schemas.microsoft.com/office/drawing/2014/main" id="{E5521B94-86AD-4408-851B-360AE2DE94B3}"/>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18" name="テキスト ボックス 617">
          <a:extLst>
            <a:ext uri="{FF2B5EF4-FFF2-40B4-BE49-F238E27FC236}">
              <a16:creationId xmlns:a16="http://schemas.microsoft.com/office/drawing/2014/main" id="{DC80B611-1C08-4B7C-BCD4-370CDAB1E9A0}"/>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類似団体と比較して有形固定資産減価償却率では、</a:t>
          </a:r>
          <a:r>
            <a:rPr kumimoji="1" lang="ja-JP" altLang="en-US" sz="1100">
              <a:solidFill>
                <a:schemeClr val="dk1"/>
              </a:solidFill>
              <a:effectLst/>
              <a:latin typeface="+mn-lt"/>
              <a:ea typeface="+mn-ea"/>
              <a:cs typeface="+mn-cs"/>
            </a:rPr>
            <a:t>比較的建築が新しい保健センター以外は</a:t>
          </a:r>
          <a:r>
            <a:rPr kumimoji="1" lang="ja-JP" altLang="ja-JP" sz="1100">
              <a:solidFill>
                <a:schemeClr val="dk1"/>
              </a:solidFill>
              <a:effectLst/>
              <a:latin typeface="+mn-lt"/>
              <a:ea typeface="+mn-ea"/>
              <a:cs typeface="+mn-cs"/>
            </a:rPr>
            <a:t>、建築年数の長期化により経年劣化の進行が進んでおり、数値悪化の要因となっている。</a:t>
          </a:r>
          <a:endParaRPr lang="ja-JP" altLang="ja-JP" sz="1400">
            <a:effectLst/>
          </a:endParaRPr>
        </a:p>
        <a:p>
          <a:r>
            <a:rPr kumimoji="1" lang="ja-JP" altLang="ja-JP" sz="1100">
              <a:solidFill>
                <a:schemeClr val="dk1"/>
              </a:solidFill>
              <a:effectLst/>
              <a:latin typeface="+mn-lt"/>
              <a:ea typeface="+mn-ea"/>
              <a:cs typeface="+mn-cs"/>
            </a:rPr>
            <a:t>今後は、公共施設総合計画や個別施設計画の見直しに合わせて、的確で早期対応が可能かどうかも合わせ、健全な管理運営を検討していく必要がある。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24_&#39640;&#23665;&#26449;/&#12304;&#36001;&#25919;&#29366;&#27841;&#36039;&#26009;&#38598;&#12305;_104281_&#39640;&#23665;&#26449;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24_&#39640;&#23665;&#26449;/&#12304;&#36001;&#25919;&#29366;&#27841;&#36039;&#26009;&#38598;&#12305;_104281_&#39640;&#23665;&#26449;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24_&#39640;&#23665;&#26449;/&#12304;&#36001;&#25919;&#29366;&#27841;&#36039;&#26009;&#38598;&#12305;_104281_&#39640;&#23665;&#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58.7</v>
          </cell>
          <cell r="BX53">
            <v>58.4</v>
          </cell>
          <cell r="CN53">
            <v>58.4</v>
          </cell>
          <cell r="CV53">
            <v>60.6</v>
          </cell>
        </row>
        <row r="55">
          <cell r="AN55" t="str">
            <v>類似団体内平均値</v>
          </cell>
          <cell r="BP55">
            <v>0</v>
          </cell>
          <cell r="BX55">
            <v>0</v>
          </cell>
          <cell r="CN55">
            <v>0</v>
          </cell>
          <cell r="CV55">
            <v>0</v>
          </cell>
        </row>
        <row r="57">
          <cell r="BP57">
            <v>62.2</v>
          </cell>
          <cell r="BX57">
            <v>60.8</v>
          </cell>
          <cell r="CN57">
            <v>62.6</v>
          </cell>
          <cell r="CV57">
            <v>62.9</v>
          </cell>
        </row>
        <row r="72">
          <cell r="BP72" t="str">
            <v>R02</v>
          </cell>
          <cell r="BX72" t="str">
            <v>R03</v>
          </cell>
          <cell r="CF72" t="str">
            <v>R04</v>
          </cell>
          <cell r="CN72" t="str">
            <v>R05</v>
          </cell>
          <cell r="CV72" t="str">
            <v>R06</v>
          </cell>
        </row>
        <row r="73">
          <cell r="AN73" t="str">
            <v>当該団体値</v>
          </cell>
        </row>
        <row r="75">
          <cell r="BP75">
            <v>6</v>
          </cell>
          <cell r="BX75">
            <v>6.8</v>
          </cell>
          <cell r="CF75">
            <v>7.7</v>
          </cell>
          <cell r="CN75">
            <v>7.8</v>
          </cell>
          <cell r="CV75">
            <v>7.8</v>
          </cell>
        </row>
        <row r="77">
          <cell r="AN77" t="str">
            <v>類似団体内平均値</v>
          </cell>
          <cell r="BP77">
            <v>0</v>
          </cell>
          <cell r="BX77">
            <v>0</v>
          </cell>
          <cell r="CF77">
            <v>0</v>
          </cell>
          <cell r="CN77">
            <v>0</v>
          </cell>
          <cell r="CV77">
            <v>0</v>
          </cell>
        </row>
        <row r="79">
          <cell r="BP79">
            <v>5.8</v>
          </cell>
          <cell r="BX79">
            <v>6.6</v>
          </cell>
          <cell r="CF79">
            <v>6.8</v>
          </cell>
          <cell r="CN79">
            <v>7.2</v>
          </cell>
          <cell r="CV79">
            <v>7.3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3539444</v>
      </c>
      <c r="BO4" s="436"/>
      <c r="BP4" s="436"/>
      <c r="BQ4" s="436"/>
      <c r="BR4" s="436"/>
      <c r="BS4" s="436"/>
      <c r="BT4" s="436"/>
      <c r="BU4" s="437"/>
      <c r="BV4" s="435">
        <v>3142489</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8.1999999999999993</v>
      </c>
      <c r="CU4" s="576"/>
      <c r="CV4" s="576"/>
      <c r="CW4" s="576"/>
      <c r="CX4" s="576"/>
      <c r="CY4" s="576"/>
      <c r="CZ4" s="576"/>
      <c r="DA4" s="577"/>
      <c r="DB4" s="575">
        <v>7.7</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3292405</v>
      </c>
      <c r="BO5" s="407"/>
      <c r="BP5" s="407"/>
      <c r="BQ5" s="407"/>
      <c r="BR5" s="407"/>
      <c r="BS5" s="407"/>
      <c r="BT5" s="407"/>
      <c r="BU5" s="408"/>
      <c r="BV5" s="406">
        <v>2942365</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91.8</v>
      </c>
      <c r="CU5" s="404"/>
      <c r="CV5" s="404"/>
      <c r="CW5" s="404"/>
      <c r="CX5" s="404"/>
      <c r="CY5" s="404"/>
      <c r="CZ5" s="404"/>
      <c r="DA5" s="405"/>
      <c r="DB5" s="403">
        <v>87.2</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247039</v>
      </c>
      <c r="BO6" s="407"/>
      <c r="BP6" s="407"/>
      <c r="BQ6" s="407"/>
      <c r="BR6" s="407"/>
      <c r="BS6" s="407"/>
      <c r="BT6" s="407"/>
      <c r="BU6" s="408"/>
      <c r="BV6" s="406">
        <v>200124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92</v>
      </c>
      <c r="CU6" s="550"/>
      <c r="CV6" s="550"/>
      <c r="CW6" s="550"/>
      <c r="CX6" s="550"/>
      <c r="CY6" s="550"/>
      <c r="CZ6" s="550"/>
      <c r="DA6" s="551"/>
      <c r="DB6" s="549">
        <v>87.6</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73948</v>
      </c>
      <c r="BO7" s="407"/>
      <c r="BP7" s="407"/>
      <c r="BQ7" s="407"/>
      <c r="BR7" s="407"/>
      <c r="BS7" s="407"/>
      <c r="BT7" s="407"/>
      <c r="BU7" s="408"/>
      <c r="BV7" s="406">
        <v>40021</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2108781</v>
      </c>
      <c r="CU7" s="407"/>
      <c r="CV7" s="407"/>
      <c r="CW7" s="407"/>
      <c r="CX7" s="407"/>
      <c r="CY7" s="407"/>
      <c r="CZ7" s="407"/>
      <c r="DA7" s="408"/>
      <c r="DB7" s="406">
        <v>2075076</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173091</v>
      </c>
      <c r="BO8" s="407"/>
      <c r="BP8" s="407"/>
      <c r="BQ8" s="407"/>
      <c r="BR8" s="407"/>
      <c r="BS8" s="407"/>
      <c r="BT8" s="407"/>
      <c r="BU8" s="408"/>
      <c r="BV8" s="406">
        <v>160103</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0.28000000000000003</v>
      </c>
      <c r="CU8" s="510"/>
      <c r="CV8" s="510"/>
      <c r="CW8" s="510"/>
      <c r="CX8" s="510"/>
      <c r="CY8" s="510"/>
      <c r="CZ8" s="510"/>
      <c r="DA8" s="511"/>
      <c r="DB8" s="509">
        <v>0.28999999999999998</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3511</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12987</v>
      </c>
      <c r="BO9" s="407"/>
      <c r="BP9" s="407"/>
      <c r="BQ9" s="407"/>
      <c r="BR9" s="407"/>
      <c r="BS9" s="407"/>
      <c r="BT9" s="407"/>
      <c r="BU9" s="408"/>
      <c r="BV9" s="406">
        <v>42442</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8.1</v>
      </c>
      <c r="CU9" s="404"/>
      <c r="CV9" s="404"/>
      <c r="CW9" s="404"/>
      <c r="CX9" s="404"/>
      <c r="CY9" s="404"/>
      <c r="CZ9" s="404"/>
      <c r="DA9" s="405"/>
      <c r="DB9" s="403">
        <v>8.6999999999999993</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3674</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21718</v>
      </c>
      <c r="BO10" s="407"/>
      <c r="BP10" s="407"/>
      <c r="BQ10" s="407"/>
      <c r="BR10" s="407"/>
      <c r="BS10" s="407"/>
      <c r="BT10" s="407"/>
      <c r="BU10" s="408"/>
      <c r="BV10" s="406">
        <v>22184</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3260</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44703</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3167</v>
      </c>
      <c r="S13" s="494"/>
      <c r="T13" s="494"/>
      <c r="U13" s="494"/>
      <c r="V13" s="495"/>
      <c r="W13" s="496" t="s">
        <v>131</v>
      </c>
      <c r="X13" s="392"/>
      <c r="Y13" s="392"/>
      <c r="Z13" s="392"/>
      <c r="AA13" s="392"/>
      <c r="AB13" s="393"/>
      <c r="AC13" s="359">
        <v>216</v>
      </c>
      <c r="AD13" s="360"/>
      <c r="AE13" s="360"/>
      <c r="AF13" s="360"/>
      <c r="AG13" s="361"/>
      <c r="AH13" s="359">
        <v>328</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-9998</v>
      </c>
      <c r="BO13" s="407"/>
      <c r="BP13" s="407"/>
      <c r="BQ13" s="407"/>
      <c r="BR13" s="407"/>
      <c r="BS13" s="407"/>
      <c r="BT13" s="407"/>
      <c r="BU13" s="408"/>
      <c r="BV13" s="406">
        <v>64626</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7.8</v>
      </c>
      <c r="CU13" s="404"/>
      <c r="CV13" s="404"/>
      <c r="CW13" s="404"/>
      <c r="CX13" s="404"/>
      <c r="CY13" s="404"/>
      <c r="CZ13" s="404"/>
      <c r="DA13" s="405"/>
      <c r="DB13" s="403">
        <v>7.8</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3268</v>
      </c>
      <c r="S14" s="494"/>
      <c r="T14" s="494"/>
      <c r="U14" s="494"/>
      <c r="V14" s="495"/>
      <c r="W14" s="497"/>
      <c r="X14" s="395"/>
      <c r="Y14" s="395"/>
      <c r="Z14" s="395"/>
      <c r="AA14" s="395"/>
      <c r="AB14" s="396"/>
      <c r="AC14" s="486">
        <v>13</v>
      </c>
      <c r="AD14" s="487"/>
      <c r="AE14" s="487"/>
      <c r="AF14" s="487"/>
      <c r="AG14" s="488"/>
      <c r="AH14" s="486">
        <v>17.100000000000001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3231</v>
      </c>
      <c r="S15" s="494"/>
      <c r="T15" s="494"/>
      <c r="U15" s="494"/>
      <c r="V15" s="495"/>
      <c r="W15" s="496" t="s">
        <v>137</v>
      </c>
      <c r="X15" s="392"/>
      <c r="Y15" s="392"/>
      <c r="Z15" s="392"/>
      <c r="AA15" s="392"/>
      <c r="AB15" s="393"/>
      <c r="AC15" s="359">
        <v>444</v>
      </c>
      <c r="AD15" s="360"/>
      <c r="AE15" s="360"/>
      <c r="AF15" s="360"/>
      <c r="AG15" s="361"/>
      <c r="AH15" s="359">
        <v>498</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547776</v>
      </c>
      <c r="BO15" s="436"/>
      <c r="BP15" s="436"/>
      <c r="BQ15" s="436"/>
      <c r="BR15" s="436"/>
      <c r="BS15" s="436"/>
      <c r="BT15" s="436"/>
      <c r="BU15" s="437"/>
      <c r="BV15" s="435">
        <v>546364</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26.6</v>
      </c>
      <c r="AD16" s="487"/>
      <c r="AE16" s="487"/>
      <c r="AF16" s="487"/>
      <c r="AG16" s="488"/>
      <c r="AH16" s="486">
        <v>26</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1964486</v>
      </c>
      <c r="BO16" s="407"/>
      <c r="BP16" s="407"/>
      <c r="BQ16" s="407"/>
      <c r="BR16" s="407"/>
      <c r="BS16" s="407"/>
      <c r="BT16" s="407"/>
      <c r="BU16" s="408"/>
      <c r="BV16" s="406">
        <v>1923728</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1007</v>
      </c>
      <c r="AD17" s="360"/>
      <c r="AE17" s="360"/>
      <c r="AF17" s="360"/>
      <c r="AG17" s="361"/>
      <c r="AH17" s="359">
        <v>1091</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687214</v>
      </c>
      <c r="BO17" s="407"/>
      <c r="BP17" s="407"/>
      <c r="BQ17" s="407"/>
      <c r="BR17" s="407"/>
      <c r="BS17" s="407"/>
      <c r="BT17" s="407"/>
      <c r="BU17" s="408"/>
      <c r="BV17" s="406">
        <v>686338</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64.180000000000007</v>
      </c>
      <c r="M18" s="459"/>
      <c r="N18" s="459"/>
      <c r="O18" s="459"/>
      <c r="P18" s="459"/>
      <c r="Q18" s="459"/>
      <c r="R18" s="460"/>
      <c r="S18" s="460"/>
      <c r="T18" s="460"/>
      <c r="U18" s="460"/>
      <c r="V18" s="461"/>
      <c r="W18" s="477"/>
      <c r="X18" s="478"/>
      <c r="Y18" s="478"/>
      <c r="Z18" s="478"/>
      <c r="AA18" s="478"/>
      <c r="AB18" s="502"/>
      <c r="AC18" s="376">
        <v>60.4</v>
      </c>
      <c r="AD18" s="377"/>
      <c r="AE18" s="377"/>
      <c r="AF18" s="377"/>
      <c r="AG18" s="462"/>
      <c r="AH18" s="376">
        <v>56.9</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1967385</v>
      </c>
      <c r="BO18" s="407"/>
      <c r="BP18" s="407"/>
      <c r="BQ18" s="407"/>
      <c r="BR18" s="407"/>
      <c r="BS18" s="407"/>
      <c r="BT18" s="407"/>
      <c r="BU18" s="408"/>
      <c r="BV18" s="406">
        <v>1830701</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55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2678202</v>
      </c>
      <c r="BO19" s="407"/>
      <c r="BP19" s="407"/>
      <c r="BQ19" s="407"/>
      <c r="BR19" s="407"/>
      <c r="BS19" s="407"/>
      <c r="BT19" s="407"/>
      <c r="BU19" s="408"/>
      <c r="BV19" s="406">
        <v>2543773</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1165</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1630675</v>
      </c>
      <c r="BO22" s="436"/>
      <c r="BP22" s="436"/>
      <c r="BQ22" s="436"/>
      <c r="BR22" s="436"/>
      <c r="BS22" s="436"/>
      <c r="BT22" s="436"/>
      <c r="BU22" s="437"/>
      <c r="BV22" s="435">
        <v>1684670</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1588324</v>
      </c>
      <c r="BO23" s="407"/>
      <c r="BP23" s="407"/>
      <c r="BQ23" s="407"/>
      <c r="BR23" s="407"/>
      <c r="BS23" s="407"/>
      <c r="BT23" s="407"/>
      <c r="BU23" s="408"/>
      <c r="BV23" s="406">
        <v>1626672</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6200</v>
      </c>
      <c r="R24" s="360"/>
      <c r="S24" s="360"/>
      <c r="T24" s="360"/>
      <c r="U24" s="360"/>
      <c r="V24" s="361"/>
      <c r="W24" s="449"/>
      <c r="X24" s="386"/>
      <c r="Y24" s="387"/>
      <c r="Z24" s="362" t="s">
        <v>162</v>
      </c>
      <c r="AA24" s="363"/>
      <c r="AB24" s="363"/>
      <c r="AC24" s="363"/>
      <c r="AD24" s="363"/>
      <c r="AE24" s="363"/>
      <c r="AF24" s="363"/>
      <c r="AG24" s="364"/>
      <c r="AH24" s="359">
        <v>56</v>
      </c>
      <c r="AI24" s="360"/>
      <c r="AJ24" s="360"/>
      <c r="AK24" s="360"/>
      <c r="AL24" s="361"/>
      <c r="AM24" s="359">
        <v>169680</v>
      </c>
      <c r="AN24" s="360"/>
      <c r="AO24" s="360"/>
      <c r="AP24" s="360"/>
      <c r="AQ24" s="360"/>
      <c r="AR24" s="361"/>
      <c r="AS24" s="359">
        <v>3030</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943091</v>
      </c>
      <c r="BO24" s="407"/>
      <c r="BP24" s="407"/>
      <c r="BQ24" s="407"/>
      <c r="BR24" s="407"/>
      <c r="BS24" s="407"/>
      <c r="BT24" s="407"/>
      <c r="BU24" s="408"/>
      <c r="BV24" s="406">
        <v>892289</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5230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t="s">
        <v>122</v>
      </c>
      <c r="BO25" s="436"/>
      <c r="BP25" s="436"/>
      <c r="BQ25" s="436"/>
      <c r="BR25" s="436"/>
      <c r="BS25" s="436"/>
      <c r="BT25" s="436"/>
      <c r="BU25" s="437"/>
      <c r="BV25" s="435" t="s">
        <v>122</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5060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2670</v>
      </c>
      <c r="R27" s="360"/>
      <c r="S27" s="360"/>
      <c r="T27" s="360"/>
      <c r="U27" s="360"/>
      <c r="V27" s="361"/>
      <c r="W27" s="449"/>
      <c r="X27" s="386"/>
      <c r="Y27" s="387"/>
      <c r="Z27" s="362" t="s">
        <v>171</v>
      </c>
      <c r="AA27" s="363"/>
      <c r="AB27" s="363"/>
      <c r="AC27" s="363"/>
      <c r="AD27" s="363"/>
      <c r="AE27" s="363"/>
      <c r="AF27" s="363"/>
      <c r="AG27" s="364"/>
      <c r="AH27" s="359">
        <v>10</v>
      </c>
      <c r="AI27" s="360"/>
      <c r="AJ27" s="360"/>
      <c r="AK27" s="360"/>
      <c r="AL27" s="361"/>
      <c r="AM27" s="359">
        <v>23041</v>
      </c>
      <c r="AN27" s="360"/>
      <c r="AO27" s="360"/>
      <c r="AP27" s="360"/>
      <c r="AQ27" s="360"/>
      <c r="AR27" s="361"/>
      <c r="AS27" s="359">
        <v>2304</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150000</v>
      </c>
      <c r="BO27" s="441"/>
      <c r="BP27" s="441"/>
      <c r="BQ27" s="441"/>
      <c r="BR27" s="441"/>
      <c r="BS27" s="441"/>
      <c r="BT27" s="441"/>
      <c r="BU27" s="442"/>
      <c r="BV27" s="440">
        <v>150000</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1990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1228913</v>
      </c>
      <c r="BO28" s="436"/>
      <c r="BP28" s="436"/>
      <c r="BQ28" s="436"/>
      <c r="BR28" s="436"/>
      <c r="BS28" s="436"/>
      <c r="BT28" s="436"/>
      <c r="BU28" s="437"/>
      <c r="BV28" s="435">
        <v>1251898</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8</v>
      </c>
      <c r="M29" s="360"/>
      <c r="N29" s="360"/>
      <c r="O29" s="360"/>
      <c r="P29" s="361"/>
      <c r="Q29" s="359">
        <v>1800</v>
      </c>
      <c r="R29" s="360"/>
      <c r="S29" s="360"/>
      <c r="T29" s="360"/>
      <c r="U29" s="360"/>
      <c r="V29" s="361"/>
      <c r="W29" s="450"/>
      <c r="X29" s="451"/>
      <c r="Y29" s="452"/>
      <c r="Z29" s="362" t="s">
        <v>177</v>
      </c>
      <c r="AA29" s="363"/>
      <c r="AB29" s="363"/>
      <c r="AC29" s="363"/>
      <c r="AD29" s="363"/>
      <c r="AE29" s="363"/>
      <c r="AF29" s="363"/>
      <c r="AG29" s="364"/>
      <c r="AH29" s="359">
        <v>66</v>
      </c>
      <c r="AI29" s="360"/>
      <c r="AJ29" s="360"/>
      <c r="AK29" s="360"/>
      <c r="AL29" s="361"/>
      <c r="AM29" s="359">
        <v>192721</v>
      </c>
      <c r="AN29" s="360"/>
      <c r="AO29" s="360"/>
      <c r="AP29" s="360"/>
      <c r="AQ29" s="360"/>
      <c r="AR29" s="361"/>
      <c r="AS29" s="359">
        <v>2920</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201682</v>
      </c>
      <c r="BO29" s="407"/>
      <c r="BP29" s="407"/>
      <c r="BQ29" s="407"/>
      <c r="BR29" s="407"/>
      <c r="BS29" s="407"/>
      <c r="BT29" s="407"/>
      <c r="BU29" s="408"/>
      <c r="BV29" s="406">
        <v>190420</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95.3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2484057</v>
      </c>
      <c r="BO30" s="441"/>
      <c r="BP30" s="441"/>
      <c r="BQ30" s="441"/>
      <c r="BR30" s="441"/>
      <c r="BS30" s="441"/>
      <c r="BT30" s="441"/>
      <c r="BU30" s="442"/>
      <c r="BV30" s="440">
        <v>2447590</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高山村国民健康保険特別会計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高山村簡易水道事業会計</v>
      </c>
      <c r="AP34" s="355"/>
      <c r="AQ34" s="355"/>
      <c r="AR34" s="355"/>
      <c r="AS34" s="355"/>
      <c r="AT34" s="355"/>
      <c r="AU34" s="355"/>
      <c r="AV34" s="355"/>
      <c r="AW34" s="355"/>
      <c r="AX34" s="355"/>
      <c r="AY34" s="355"/>
      <c r="AZ34" s="355"/>
      <c r="BA34" s="355"/>
      <c r="BB34" s="355"/>
      <c r="BC34" s="355"/>
      <c r="BD34" s="163"/>
      <c r="BE34" s="354">
        <f>IF(BG34="","",MAX(C34:D43,U34:V43,AM34:AN43)+1)</f>
        <v>8</v>
      </c>
      <c r="BF34" s="354"/>
      <c r="BG34" s="355" t="str">
        <f>IF('各会計、関係団体の財政状況及び健全化判断比率'!B33="","",'各会計、関係団体の財政状況及び健全化判断比率'!B33)</f>
        <v>高山村土地開発事業特別会計</v>
      </c>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吾妻東部衛生施設組合</v>
      </c>
      <c r="BZ34" s="355"/>
      <c r="CA34" s="355"/>
      <c r="CB34" s="355"/>
      <c r="CC34" s="355"/>
      <c r="CD34" s="355"/>
      <c r="CE34" s="355"/>
      <c r="CF34" s="355"/>
      <c r="CG34" s="355"/>
      <c r="CH34" s="355"/>
      <c r="CI34" s="355"/>
      <c r="CJ34" s="355"/>
      <c r="CK34" s="355"/>
      <c r="CL34" s="355"/>
      <c r="CM34" s="355"/>
      <c r="CN34" s="163"/>
      <c r="CO34" s="354">
        <f>IF(CQ34="","",MAX(C34:D43,U34:V43,AM34:AN43,BE34:BF43,BW34:BX43)+1)</f>
        <v>17</v>
      </c>
      <c r="CP34" s="354"/>
      <c r="CQ34" s="355" t="str">
        <f>IF('各会計、関係団体の財政状況及び健全化判断比率'!BS7="","",'各会計、関係団体の財政状況及び健全化判断比率'!BS7)</f>
        <v>たかやま振興公社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高山村農業用水事業特別会計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高山村後期高齢者医療特別会計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IF('各会計、関係団体の財政状況及び健全化判断比率'!B32="","",'各会計、関係団体の財政状況及び健全化判断比率'!B32)</f>
        <v>高山村水をきれいにする事業会計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吾妻広域町村圏振興整備組合（一般会計）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高山村介護保険特別会計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吾妻広域町村圏振興整備組合（病院事業）</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群馬県後期高齢者医療広域連合（一般会計）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13</v>
      </c>
      <c r="BX38" s="354"/>
      <c r="BY38" s="355" t="str">
        <f>IF('各会計、関係団体の財政状況及び健全化判断比率'!B72="","",'各会計、関係団体の財政状況及び健全化判断比率'!B72)</f>
        <v>群馬県後期高齢者医療広域連合（事業会計）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14</v>
      </c>
      <c r="BX39" s="354"/>
      <c r="BY39" s="355" t="str">
        <f>IF('各会計、関係団体の財政状況及び健全化判断比率'!B73="","",'各会計、関係団体の財政状況及び健全化判断比率'!B73)</f>
        <v>群馬県市町村総合事務組合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15</v>
      </c>
      <c r="BX40" s="354"/>
      <c r="BY40" s="355" t="str">
        <f>IF('各会計、関係団体の財政状況及び健全化判断比率'!B74="","",'各会計、関係団体の財政状況及び健全化判断比率'!B74)</f>
        <v>群馬県市町村会館管理組合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16</v>
      </c>
      <c r="BX41" s="354"/>
      <c r="BY41" s="355" t="str">
        <f>IF('各会計、関係団体の財政状況及び健全化判断比率'!B75="","",'各会計、関係団体の財政状況及び健全化判断比率'!B75)</f>
        <v>吾妻環境施設組合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6X/GpTctnxmHjrypHJD9liw/r/aP/T1FLmv+l332PH9BetFKaiNdfMSkH8dUYU/5VwxfmG4ttn9v94O3ESIO/A==" saltValue="hZ+Vb9oUOpKJduaBU23Qr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517128</v>
      </c>
      <c r="S5" s="664"/>
      <c r="T5" s="664"/>
      <c r="U5" s="664"/>
      <c r="V5" s="664"/>
      <c r="W5" s="664"/>
      <c r="X5" s="664"/>
      <c r="Y5" s="689"/>
      <c r="Z5" s="702">
        <v>14.6</v>
      </c>
      <c r="AA5" s="702"/>
      <c r="AB5" s="702"/>
      <c r="AC5" s="702"/>
      <c r="AD5" s="703">
        <v>517128</v>
      </c>
      <c r="AE5" s="703"/>
      <c r="AF5" s="703"/>
      <c r="AG5" s="703"/>
      <c r="AH5" s="703"/>
      <c r="AI5" s="703"/>
      <c r="AJ5" s="703"/>
      <c r="AK5" s="703"/>
      <c r="AL5" s="690">
        <v>24.2</v>
      </c>
      <c r="AM5" s="672"/>
      <c r="AN5" s="672"/>
      <c r="AO5" s="691"/>
      <c r="AP5" s="666" t="s">
        <v>216</v>
      </c>
      <c r="AQ5" s="667"/>
      <c r="AR5" s="667"/>
      <c r="AS5" s="667"/>
      <c r="AT5" s="667"/>
      <c r="AU5" s="667"/>
      <c r="AV5" s="667"/>
      <c r="AW5" s="667"/>
      <c r="AX5" s="667"/>
      <c r="AY5" s="667"/>
      <c r="AZ5" s="667"/>
      <c r="BA5" s="667"/>
      <c r="BB5" s="667"/>
      <c r="BC5" s="667"/>
      <c r="BD5" s="667"/>
      <c r="BE5" s="667"/>
      <c r="BF5" s="668"/>
      <c r="BG5" s="608">
        <v>517128</v>
      </c>
      <c r="BH5" s="609"/>
      <c r="BI5" s="609"/>
      <c r="BJ5" s="609"/>
      <c r="BK5" s="609"/>
      <c r="BL5" s="609"/>
      <c r="BM5" s="609"/>
      <c r="BN5" s="610"/>
      <c r="BO5" s="646">
        <v>100</v>
      </c>
      <c r="BP5" s="646"/>
      <c r="BQ5" s="646"/>
      <c r="BR5" s="646"/>
      <c r="BS5" s="647">
        <v>4412</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42340</v>
      </c>
      <c r="S6" s="609"/>
      <c r="T6" s="609"/>
      <c r="U6" s="609"/>
      <c r="V6" s="609"/>
      <c r="W6" s="609"/>
      <c r="X6" s="609"/>
      <c r="Y6" s="610"/>
      <c r="Z6" s="646">
        <v>1.2</v>
      </c>
      <c r="AA6" s="646"/>
      <c r="AB6" s="646"/>
      <c r="AC6" s="646"/>
      <c r="AD6" s="647">
        <v>42340</v>
      </c>
      <c r="AE6" s="647"/>
      <c r="AF6" s="647"/>
      <c r="AG6" s="647"/>
      <c r="AH6" s="647"/>
      <c r="AI6" s="647"/>
      <c r="AJ6" s="647"/>
      <c r="AK6" s="647"/>
      <c r="AL6" s="611">
        <v>2</v>
      </c>
      <c r="AM6" s="612"/>
      <c r="AN6" s="612"/>
      <c r="AO6" s="648"/>
      <c r="AP6" s="605" t="s">
        <v>221</v>
      </c>
      <c r="AQ6" s="606"/>
      <c r="AR6" s="606"/>
      <c r="AS6" s="606"/>
      <c r="AT6" s="606"/>
      <c r="AU6" s="606"/>
      <c r="AV6" s="606"/>
      <c r="AW6" s="606"/>
      <c r="AX6" s="606"/>
      <c r="AY6" s="606"/>
      <c r="AZ6" s="606"/>
      <c r="BA6" s="606"/>
      <c r="BB6" s="606"/>
      <c r="BC6" s="606"/>
      <c r="BD6" s="606"/>
      <c r="BE6" s="606"/>
      <c r="BF6" s="607"/>
      <c r="BG6" s="608">
        <v>517128</v>
      </c>
      <c r="BH6" s="609"/>
      <c r="BI6" s="609"/>
      <c r="BJ6" s="609"/>
      <c r="BK6" s="609"/>
      <c r="BL6" s="609"/>
      <c r="BM6" s="609"/>
      <c r="BN6" s="610"/>
      <c r="BO6" s="646">
        <v>100</v>
      </c>
      <c r="BP6" s="646"/>
      <c r="BQ6" s="646"/>
      <c r="BR6" s="646"/>
      <c r="BS6" s="647">
        <v>4412</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57790</v>
      </c>
      <c r="CS6" s="609"/>
      <c r="CT6" s="609"/>
      <c r="CU6" s="609"/>
      <c r="CV6" s="609"/>
      <c r="CW6" s="609"/>
      <c r="CX6" s="609"/>
      <c r="CY6" s="610"/>
      <c r="CZ6" s="690">
        <v>1.8</v>
      </c>
      <c r="DA6" s="672"/>
      <c r="DB6" s="672"/>
      <c r="DC6" s="692"/>
      <c r="DD6" s="614" t="s">
        <v>122</v>
      </c>
      <c r="DE6" s="609"/>
      <c r="DF6" s="609"/>
      <c r="DG6" s="609"/>
      <c r="DH6" s="609"/>
      <c r="DI6" s="609"/>
      <c r="DJ6" s="609"/>
      <c r="DK6" s="609"/>
      <c r="DL6" s="609"/>
      <c r="DM6" s="609"/>
      <c r="DN6" s="609"/>
      <c r="DO6" s="609"/>
      <c r="DP6" s="610"/>
      <c r="DQ6" s="614">
        <v>52982</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138</v>
      </c>
      <c r="S7" s="609"/>
      <c r="T7" s="609"/>
      <c r="U7" s="609"/>
      <c r="V7" s="609"/>
      <c r="W7" s="609"/>
      <c r="X7" s="609"/>
      <c r="Y7" s="610"/>
      <c r="Z7" s="646">
        <v>0</v>
      </c>
      <c r="AA7" s="646"/>
      <c r="AB7" s="646"/>
      <c r="AC7" s="646"/>
      <c r="AD7" s="647">
        <v>138</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139734</v>
      </c>
      <c r="BH7" s="609"/>
      <c r="BI7" s="609"/>
      <c r="BJ7" s="609"/>
      <c r="BK7" s="609"/>
      <c r="BL7" s="609"/>
      <c r="BM7" s="609"/>
      <c r="BN7" s="610"/>
      <c r="BO7" s="646">
        <v>27</v>
      </c>
      <c r="BP7" s="646"/>
      <c r="BQ7" s="646"/>
      <c r="BR7" s="646"/>
      <c r="BS7" s="647">
        <v>4412</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635702</v>
      </c>
      <c r="CS7" s="609"/>
      <c r="CT7" s="609"/>
      <c r="CU7" s="609"/>
      <c r="CV7" s="609"/>
      <c r="CW7" s="609"/>
      <c r="CX7" s="609"/>
      <c r="CY7" s="610"/>
      <c r="CZ7" s="646">
        <v>19.3</v>
      </c>
      <c r="DA7" s="646"/>
      <c r="DB7" s="646"/>
      <c r="DC7" s="646"/>
      <c r="DD7" s="614">
        <v>13124</v>
      </c>
      <c r="DE7" s="609"/>
      <c r="DF7" s="609"/>
      <c r="DG7" s="609"/>
      <c r="DH7" s="609"/>
      <c r="DI7" s="609"/>
      <c r="DJ7" s="609"/>
      <c r="DK7" s="609"/>
      <c r="DL7" s="609"/>
      <c r="DM7" s="609"/>
      <c r="DN7" s="609"/>
      <c r="DO7" s="609"/>
      <c r="DP7" s="610"/>
      <c r="DQ7" s="614">
        <v>565359</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2760</v>
      </c>
      <c r="S8" s="609"/>
      <c r="T8" s="609"/>
      <c r="U8" s="609"/>
      <c r="V8" s="609"/>
      <c r="W8" s="609"/>
      <c r="X8" s="609"/>
      <c r="Y8" s="610"/>
      <c r="Z8" s="646">
        <v>0.1</v>
      </c>
      <c r="AA8" s="646"/>
      <c r="AB8" s="646"/>
      <c r="AC8" s="646"/>
      <c r="AD8" s="647">
        <v>2760</v>
      </c>
      <c r="AE8" s="647"/>
      <c r="AF8" s="647"/>
      <c r="AG8" s="647"/>
      <c r="AH8" s="647"/>
      <c r="AI8" s="647"/>
      <c r="AJ8" s="647"/>
      <c r="AK8" s="647"/>
      <c r="AL8" s="611">
        <v>0.1</v>
      </c>
      <c r="AM8" s="612"/>
      <c r="AN8" s="612"/>
      <c r="AO8" s="648"/>
      <c r="AP8" s="605" t="s">
        <v>227</v>
      </c>
      <c r="AQ8" s="606"/>
      <c r="AR8" s="606"/>
      <c r="AS8" s="606"/>
      <c r="AT8" s="606"/>
      <c r="AU8" s="606"/>
      <c r="AV8" s="606"/>
      <c r="AW8" s="606"/>
      <c r="AX8" s="606"/>
      <c r="AY8" s="606"/>
      <c r="AZ8" s="606"/>
      <c r="BA8" s="606"/>
      <c r="BB8" s="606"/>
      <c r="BC8" s="606"/>
      <c r="BD8" s="606"/>
      <c r="BE8" s="606"/>
      <c r="BF8" s="607"/>
      <c r="BG8" s="608">
        <v>5462</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743670</v>
      </c>
      <c r="CS8" s="609"/>
      <c r="CT8" s="609"/>
      <c r="CU8" s="609"/>
      <c r="CV8" s="609"/>
      <c r="CW8" s="609"/>
      <c r="CX8" s="609"/>
      <c r="CY8" s="610"/>
      <c r="CZ8" s="646">
        <v>22.6</v>
      </c>
      <c r="DA8" s="646"/>
      <c r="DB8" s="646"/>
      <c r="DC8" s="646"/>
      <c r="DD8" s="614">
        <v>15259</v>
      </c>
      <c r="DE8" s="609"/>
      <c r="DF8" s="609"/>
      <c r="DG8" s="609"/>
      <c r="DH8" s="609"/>
      <c r="DI8" s="609"/>
      <c r="DJ8" s="609"/>
      <c r="DK8" s="609"/>
      <c r="DL8" s="609"/>
      <c r="DM8" s="609"/>
      <c r="DN8" s="609"/>
      <c r="DO8" s="609"/>
      <c r="DP8" s="610"/>
      <c r="DQ8" s="614">
        <v>528699</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3721</v>
      </c>
      <c r="S9" s="609"/>
      <c r="T9" s="609"/>
      <c r="U9" s="609"/>
      <c r="V9" s="609"/>
      <c r="W9" s="609"/>
      <c r="X9" s="609"/>
      <c r="Y9" s="610"/>
      <c r="Z9" s="646">
        <v>0.1</v>
      </c>
      <c r="AA9" s="646"/>
      <c r="AB9" s="646"/>
      <c r="AC9" s="646"/>
      <c r="AD9" s="647">
        <v>3721</v>
      </c>
      <c r="AE9" s="647"/>
      <c r="AF9" s="647"/>
      <c r="AG9" s="647"/>
      <c r="AH9" s="647"/>
      <c r="AI9" s="647"/>
      <c r="AJ9" s="647"/>
      <c r="AK9" s="647"/>
      <c r="AL9" s="611">
        <v>0.2</v>
      </c>
      <c r="AM9" s="612"/>
      <c r="AN9" s="612"/>
      <c r="AO9" s="648"/>
      <c r="AP9" s="605" t="s">
        <v>230</v>
      </c>
      <c r="AQ9" s="606"/>
      <c r="AR9" s="606"/>
      <c r="AS9" s="606"/>
      <c r="AT9" s="606"/>
      <c r="AU9" s="606"/>
      <c r="AV9" s="606"/>
      <c r="AW9" s="606"/>
      <c r="AX9" s="606"/>
      <c r="AY9" s="606"/>
      <c r="AZ9" s="606"/>
      <c r="BA9" s="606"/>
      <c r="BB9" s="606"/>
      <c r="BC9" s="606"/>
      <c r="BD9" s="606"/>
      <c r="BE9" s="606"/>
      <c r="BF9" s="607"/>
      <c r="BG9" s="608">
        <v>112717</v>
      </c>
      <c r="BH9" s="609"/>
      <c r="BI9" s="609"/>
      <c r="BJ9" s="609"/>
      <c r="BK9" s="609"/>
      <c r="BL9" s="609"/>
      <c r="BM9" s="609"/>
      <c r="BN9" s="610"/>
      <c r="BO9" s="646">
        <v>21.8</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168650</v>
      </c>
      <c r="CS9" s="609"/>
      <c r="CT9" s="609"/>
      <c r="CU9" s="609"/>
      <c r="CV9" s="609"/>
      <c r="CW9" s="609"/>
      <c r="CX9" s="609"/>
      <c r="CY9" s="610"/>
      <c r="CZ9" s="646">
        <v>5.0999999999999996</v>
      </c>
      <c r="DA9" s="646"/>
      <c r="DB9" s="646"/>
      <c r="DC9" s="646"/>
      <c r="DD9" s="614">
        <v>2675</v>
      </c>
      <c r="DE9" s="609"/>
      <c r="DF9" s="609"/>
      <c r="DG9" s="609"/>
      <c r="DH9" s="609"/>
      <c r="DI9" s="609"/>
      <c r="DJ9" s="609"/>
      <c r="DK9" s="609"/>
      <c r="DL9" s="609"/>
      <c r="DM9" s="609"/>
      <c r="DN9" s="609"/>
      <c r="DO9" s="609"/>
      <c r="DP9" s="610"/>
      <c r="DQ9" s="614">
        <v>153158</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6109</v>
      </c>
      <c r="BH10" s="609"/>
      <c r="BI10" s="609"/>
      <c r="BJ10" s="609"/>
      <c r="BK10" s="609"/>
      <c r="BL10" s="609"/>
      <c r="BM10" s="609"/>
      <c r="BN10" s="610"/>
      <c r="BO10" s="646">
        <v>1.2</v>
      </c>
      <c r="BP10" s="646"/>
      <c r="BQ10" s="646"/>
      <c r="BR10" s="646"/>
      <c r="BS10" s="647" t="s">
        <v>122</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90229</v>
      </c>
      <c r="S11" s="609"/>
      <c r="T11" s="609"/>
      <c r="U11" s="609"/>
      <c r="V11" s="609"/>
      <c r="W11" s="609"/>
      <c r="X11" s="609"/>
      <c r="Y11" s="610"/>
      <c r="Z11" s="611">
        <v>2.5</v>
      </c>
      <c r="AA11" s="612"/>
      <c r="AB11" s="612"/>
      <c r="AC11" s="613"/>
      <c r="AD11" s="614">
        <v>90229</v>
      </c>
      <c r="AE11" s="609"/>
      <c r="AF11" s="609"/>
      <c r="AG11" s="609"/>
      <c r="AH11" s="609"/>
      <c r="AI11" s="609"/>
      <c r="AJ11" s="609"/>
      <c r="AK11" s="610"/>
      <c r="AL11" s="611">
        <v>4.2</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15446</v>
      </c>
      <c r="BH11" s="609"/>
      <c r="BI11" s="609"/>
      <c r="BJ11" s="609"/>
      <c r="BK11" s="609"/>
      <c r="BL11" s="609"/>
      <c r="BM11" s="609"/>
      <c r="BN11" s="610"/>
      <c r="BO11" s="646">
        <v>3</v>
      </c>
      <c r="BP11" s="646"/>
      <c r="BQ11" s="646"/>
      <c r="BR11" s="646"/>
      <c r="BS11" s="647">
        <v>4412</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400668</v>
      </c>
      <c r="CS11" s="609"/>
      <c r="CT11" s="609"/>
      <c r="CU11" s="609"/>
      <c r="CV11" s="609"/>
      <c r="CW11" s="609"/>
      <c r="CX11" s="609"/>
      <c r="CY11" s="610"/>
      <c r="CZ11" s="646">
        <v>12.2</v>
      </c>
      <c r="DA11" s="646"/>
      <c r="DB11" s="646"/>
      <c r="DC11" s="646"/>
      <c r="DD11" s="614">
        <v>128048</v>
      </c>
      <c r="DE11" s="609"/>
      <c r="DF11" s="609"/>
      <c r="DG11" s="609"/>
      <c r="DH11" s="609"/>
      <c r="DI11" s="609"/>
      <c r="DJ11" s="609"/>
      <c r="DK11" s="609"/>
      <c r="DL11" s="609"/>
      <c r="DM11" s="609"/>
      <c r="DN11" s="609"/>
      <c r="DO11" s="609"/>
      <c r="DP11" s="610"/>
      <c r="DQ11" s="614">
        <v>201803</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22606</v>
      </c>
      <c r="S12" s="609"/>
      <c r="T12" s="609"/>
      <c r="U12" s="609"/>
      <c r="V12" s="609"/>
      <c r="W12" s="609"/>
      <c r="X12" s="609"/>
      <c r="Y12" s="610"/>
      <c r="Z12" s="646">
        <v>0.6</v>
      </c>
      <c r="AA12" s="646"/>
      <c r="AB12" s="646"/>
      <c r="AC12" s="646"/>
      <c r="AD12" s="647">
        <v>22606</v>
      </c>
      <c r="AE12" s="647"/>
      <c r="AF12" s="647"/>
      <c r="AG12" s="647"/>
      <c r="AH12" s="647"/>
      <c r="AI12" s="647"/>
      <c r="AJ12" s="647"/>
      <c r="AK12" s="647"/>
      <c r="AL12" s="611">
        <v>1.1000000000000001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343709</v>
      </c>
      <c r="BH12" s="609"/>
      <c r="BI12" s="609"/>
      <c r="BJ12" s="609"/>
      <c r="BK12" s="609"/>
      <c r="BL12" s="609"/>
      <c r="BM12" s="609"/>
      <c r="BN12" s="610"/>
      <c r="BO12" s="646">
        <v>66.5</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121694</v>
      </c>
      <c r="CS12" s="609"/>
      <c r="CT12" s="609"/>
      <c r="CU12" s="609"/>
      <c r="CV12" s="609"/>
      <c r="CW12" s="609"/>
      <c r="CX12" s="609"/>
      <c r="CY12" s="610"/>
      <c r="CZ12" s="646">
        <v>3.7</v>
      </c>
      <c r="DA12" s="646"/>
      <c r="DB12" s="646"/>
      <c r="DC12" s="646"/>
      <c r="DD12" s="614">
        <v>2995</v>
      </c>
      <c r="DE12" s="609"/>
      <c r="DF12" s="609"/>
      <c r="DG12" s="609"/>
      <c r="DH12" s="609"/>
      <c r="DI12" s="609"/>
      <c r="DJ12" s="609"/>
      <c r="DK12" s="609"/>
      <c r="DL12" s="609"/>
      <c r="DM12" s="609"/>
      <c r="DN12" s="609"/>
      <c r="DO12" s="609"/>
      <c r="DP12" s="610"/>
      <c r="DQ12" s="614">
        <v>116281</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343304</v>
      </c>
      <c r="BH13" s="609"/>
      <c r="BI13" s="609"/>
      <c r="BJ13" s="609"/>
      <c r="BK13" s="609"/>
      <c r="BL13" s="609"/>
      <c r="BM13" s="609"/>
      <c r="BN13" s="610"/>
      <c r="BO13" s="646">
        <v>66.400000000000006</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229335</v>
      </c>
      <c r="CS13" s="609"/>
      <c r="CT13" s="609"/>
      <c r="CU13" s="609"/>
      <c r="CV13" s="609"/>
      <c r="CW13" s="609"/>
      <c r="CX13" s="609"/>
      <c r="CY13" s="610"/>
      <c r="CZ13" s="646">
        <v>7</v>
      </c>
      <c r="DA13" s="646"/>
      <c r="DB13" s="646"/>
      <c r="DC13" s="646"/>
      <c r="DD13" s="614">
        <v>38386</v>
      </c>
      <c r="DE13" s="609"/>
      <c r="DF13" s="609"/>
      <c r="DG13" s="609"/>
      <c r="DH13" s="609"/>
      <c r="DI13" s="609"/>
      <c r="DJ13" s="609"/>
      <c r="DK13" s="609"/>
      <c r="DL13" s="609"/>
      <c r="DM13" s="609"/>
      <c r="DN13" s="609"/>
      <c r="DO13" s="609"/>
      <c r="DP13" s="610"/>
      <c r="DQ13" s="614">
        <v>177781</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18974</v>
      </c>
      <c r="BH14" s="609"/>
      <c r="BI14" s="609"/>
      <c r="BJ14" s="609"/>
      <c r="BK14" s="609"/>
      <c r="BL14" s="609"/>
      <c r="BM14" s="609"/>
      <c r="BN14" s="610"/>
      <c r="BO14" s="646">
        <v>3.7</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159605</v>
      </c>
      <c r="CS14" s="609"/>
      <c r="CT14" s="609"/>
      <c r="CU14" s="609"/>
      <c r="CV14" s="609"/>
      <c r="CW14" s="609"/>
      <c r="CX14" s="609"/>
      <c r="CY14" s="610"/>
      <c r="CZ14" s="646">
        <v>4.8</v>
      </c>
      <c r="DA14" s="646"/>
      <c r="DB14" s="646"/>
      <c r="DC14" s="646"/>
      <c r="DD14" s="614">
        <v>10744</v>
      </c>
      <c r="DE14" s="609"/>
      <c r="DF14" s="609"/>
      <c r="DG14" s="609"/>
      <c r="DH14" s="609"/>
      <c r="DI14" s="609"/>
      <c r="DJ14" s="609"/>
      <c r="DK14" s="609"/>
      <c r="DL14" s="609"/>
      <c r="DM14" s="609"/>
      <c r="DN14" s="609"/>
      <c r="DO14" s="609"/>
      <c r="DP14" s="610"/>
      <c r="DQ14" s="614">
        <v>150505</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4417</v>
      </c>
      <c r="S15" s="609"/>
      <c r="T15" s="609"/>
      <c r="U15" s="609"/>
      <c r="V15" s="609"/>
      <c r="W15" s="609"/>
      <c r="X15" s="609"/>
      <c r="Y15" s="610"/>
      <c r="Z15" s="646">
        <v>0.1</v>
      </c>
      <c r="AA15" s="646"/>
      <c r="AB15" s="646"/>
      <c r="AC15" s="646"/>
      <c r="AD15" s="647">
        <v>4417</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14711</v>
      </c>
      <c r="BH15" s="609"/>
      <c r="BI15" s="609"/>
      <c r="BJ15" s="609"/>
      <c r="BK15" s="609"/>
      <c r="BL15" s="609"/>
      <c r="BM15" s="609"/>
      <c r="BN15" s="610"/>
      <c r="BO15" s="646">
        <v>2.8</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557707</v>
      </c>
      <c r="CS15" s="609"/>
      <c r="CT15" s="609"/>
      <c r="CU15" s="609"/>
      <c r="CV15" s="609"/>
      <c r="CW15" s="609"/>
      <c r="CX15" s="609"/>
      <c r="CY15" s="610"/>
      <c r="CZ15" s="646">
        <v>16.899999999999999</v>
      </c>
      <c r="DA15" s="646"/>
      <c r="DB15" s="646"/>
      <c r="DC15" s="646"/>
      <c r="DD15" s="614">
        <v>267000</v>
      </c>
      <c r="DE15" s="609"/>
      <c r="DF15" s="609"/>
      <c r="DG15" s="609"/>
      <c r="DH15" s="609"/>
      <c r="DI15" s="609"/>
      <c r="DJ15" s="609"/>
      <c r="DK15" s="609"/>
      <c r="DL15" s="609"/>
      <c r="DM15" s="609"/>
      <c r="DN15" s="609"/>
      <c r="DO15" s="609"/>
      <c r="DP15" s="610"/>
      <c r="DQ15" s="614">
        <v>267011</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8844</v>
      </c>
      <c r="S16" s="609"/>
      <c r="T16" s="609"/>
      <c r="U16" s="609"/>
      <c r="V16" s="609"/>
      <c r="W16" s="609"/>
      <c r="X16" s="609"/>
      <c r="Y16" s="610"/>
      <c r="Z16" s="646">
        <v>0.2</v>
      </c>
      <c r="AA16" s="646"/>
      <c r="AB16" s="646"/>
      <c r="AC16" s="646"/>
      <c r="AD16" s="647">
        <v>8844</v>
      </c>
      <c r="AE16" s="647"/>
      <c r="AF16" s="647"/>
      <c r="AG16" s="647"/>
      <c r="AH16" s="647"/>
      <c r="AI16" s="647"/>
      <c r="AJ16" s="647"/>
      <c r="AK16" s="647"/>
      <c r="AL16" s="611">
        <v>0.4</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15818</v>
      </c>
      <c r="S17" s="609"/>
      <c r="T17" s="609"/>
      <c r="U17" s="609"/>
      <c r="V17" s="609"/>
      <c r="W17" s="609"/>
      <c r="X17" s="609"/>
      <c r="Y17" s="610"/>
      <c r="Z17" s="646">
        <v>0.4</v>
      </c>
      <c r="AA17" s="646"/>
      <c r="AB17" s="646"/>
      <c r="AC17" s="646"/>
      <c r="AD17" s="647">
        <v>15818</v>
      </c>
      <c r="AE17" s="647"/>
      <c r="AF17" s="647"/>
      <c r="AG17" s="647"/>
      <c r="AH17" s="647"/>
      <c r="AI17" s="647"/>
      <c r="AJ17" s="647"/>
      <c r="AK17" s="647"/>
      <c r="AL17" s="611">
        <v>0.7</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217584</v>
      </c>
      <c r="CS17" s="609"/>
      <c r="CT17" s="609"/>
      <c r="CU17" s="609"/>
      <c r="CV17" s="609"/>
      <c r="CW17" s="609"/>
      <c r="CX17" s="609"/>
      <c r="CY17" s="610"/>
      <c r="CZ17" s="646">
        <v>6.6</v>
      </c>
      <c r="DA17" s="646"/>
      <c r="DB17" s="646"/>
      <c r="DC17" s="646"/>
      <c r="DD17" s="614" t="s">
        <v>122</v>
      </c>
      <c r="DE17" s="609"/>
      <c r="DF17" s="609"/>
      <c r="DG17" s="609"/>
      <c r="DH17" s="609"/>
      <c r="DI17" s="609"/>
      <c r="DJ17" s="609"/>
      <c r="DK17" s="609"/>
      <c r="DL17" s="609"/>
      <c r="DM17" s="609"/>
      <c r="DN17" s="609"/>
      <c r="DO17" s="609"/>
      <c r="DP17" s="610"/>
      <c r="DQ17" s="614">
        <v>217584</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2252</v>
      </c>
      <c r="S18" s="609"/>
      <c r="T18" s="609"/>
      <c r="U18" s="609"/>
      <c r="V18" s="609"/>
      <c r="W18" s="609"/>
      <c r="X18" s="609"/>
      <c r="Y18" s="610"/>
      <c r="Z18" s="646">
        <v>0.1</v>
      </c>
      <c r="AA18" s="646"/>
      <c r="AB18" s="646"/>
      <c r="AC18" s="646"/>
      <c r="AD18" s="647">
        <v>2252</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13338</v>
      </c>
      <c r="S19" s="609"/>
      <c r="T19" s="609"/>
      <c r="U19" s="609"/>
      <c r="V19" s="609"/>
      <c r="W19" s="609"/>
      <c r="X19" s="609"/>
      <c r="Y19" s="610"/>
      <c r="Z19" s="646">
        <v>0.4</v>
      </c>
      <c r="AA19" s="646"/>
      <c r="AB19" s="646"/>
      <c r="AC19" s="646"/>
      <c r="AD19" s="647">
        <v>13338</v>
      </c>
      <c r="AE19" s="647"/>
      <c r="AF19" s="647"/>
      <c r="AG19" s="647"/>
      <c r="AH19" s="647"/>
      <c r="AI19" s="647"/>
      <c r="AJ19" s="647"/>
      <c r="AK19" s="647"/>
      <c r="AL19" s="611">
        <v>0.6</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262</v>
      </c>
      <c r="C20" s="684"/>
      <c r="D20" s="684"/>
      <c r="E20" s="684"/>
      <c r="F20" s="684"/>
      <c r="G20" s="684"/>
      <c r="H20" s="684"/>
      <c r="I20" s="684"/>
      <c r="J20" s="684"/>
      <c r="K20" s="684"/>
      <c r="L20" s="684"/>
      <c r="M20" s="684"/>
      <c r="N20" s="684"/>
      <c r="O20" s="684"/>
      <c r="P20" s="684"/>
      <c r="Q20" s="685"/>
      <c r="R20" s="608">
        <v>228</v>
      </c>
      <c r="S20" s="609"/>
      <c r="T20" s="609"/>
      <c r="U20" s="609"/>
      <c r="V20" s="609"/>
      <c r="W20" s="609"/>
      <c r="X20" s="609"/>
      <c r="Y20" s="610"/>
      <c r="Z20" s="646">
        <v>0</v>
      </c>
      <c r="AA20" s="646"/>
      <c r="AB20" s="646"/>
      <c r="AC20" s="646"/>
      <c r="AD20" s="647">
        <v>228</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3292405</v>
      </c>
      <c r="CS20" s="609"/>
      <c r="CT20" s="609"/>
      <c r="CU20" s="609"/>
      <c r="CV20" s="609"/>
      <c r="CW20" s="609"/>
      <c r="CX20" s="609"/>
      <c r="CY20" s="610"/>
      <c r="CZ20" s="646">
        <v>100</v>
      </c>
      <c r="DA20" s="646"/>
      <c r="DB20" s="646"/>
      <c r="DC20" s="646"/>
      <c r="DD20" s="614">
        <v>478231</v>
      </c>
      <c r="DE20" s="609"/>
      <c r="DF20" s="609"/>
      <c r="DG20" s="609"/>
      <c r="DH20" s="609"/>
      <c r="DI20" s="609"/>
      <c r="DJ20" s="609"/>
      <c r="DK20" s="609"/>
      <c r="DL20" s="609"/>
      <c r="DM20" s="609"/>
      <c r="DN20" s="609"/>
      <c r="DO20" s="609"/>
      <c r="DP20" s="610"/>
      <c r="DQ20" s="614">
        <v>2431163</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1587227</v>
      </c>
      <c r="S21" s="609"/>
      <c r="T21" s="609"/>
      <c r="U21" s="609"/>
      <c r="V21" s="609"/>
      <c r="W21" s="609"/>
      <c r="X21" s="609"/>
      <c r="Y21" s="610"/>
      <c r="Z21" s="646">
        <v>44.8</v>
      </c>
      <c r="AA21" s="646"/>
      <c r="AB21" s="646"/>
      <c r="AC21" s="646"/>
      <c r="AD21" s="647">
        <v>1416710</v>
      </c>
      <c r="AE21" s="647"/>
      <c r="AF21" s="647"/>
      <c r="AG21" s="647"/>
      <c r="AH21" s="647"/>
      <c r="AI21" s="647"/>
      <c r="AJ21" s="647"/>
      <c r="AK21" s="647"/>
      <c r="AL21" s="611">
        <v>66.3</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1416710</v>
      </c>
      <c r="S22" s="609"/>
      <c r="T22" s="609"/>
      <c r="U22" s="609"/>
      <c r="V22" s="609"/>
      <c r="W22" s="609"/>
      <c r="X22" s="609"/>
      <c r="Y22" s="610"/>
      <c r="Z22" s="646">
        <v>40</v>
      </c>
      <c r="AA22" s="646"/>
      <c r="AB22" s="646"/>
      <c r="AC22" s="646"/>
      <c r="AD22" s="647">
        <v>1416710</v>
      </c>
      <c r="AE22" s="647"/>
      <c r="AF22" s="647"/>
      <c r="AG22" s="647"/>
      <c r="AH22" s="647"/>
      <c r="AI22" s="647"/>
      <c r="AJ22" s="647"/>
      <c r="AK22" s="647"/>
      <c r="AL22" s="611">
        <v>66.3</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170517</v>
      </c>
      <c r="S23" s="609"/>
      <c r="T23" s="609"/>
      <c r="U23" s="609"/>
      <c r="V23" s="609"/>
      <c r="W23" s="609"/>
      <c r="X23" s="609"/>
      <c r="Y23" s="610"/>
      <c r="Z23" s="646">
        <v>4.8</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1213472</v>
      </c>
      <c r="CS24" s="664"/>
      <c r="CT24" s="664"/>
      <c r="CU24" s="664"/>
      <c r="CV24" s="664"/>
      <c r="CW24" s="664"/>
      <c r="CX24" s="664"/>
      <c r="CY24" s="689"/>
      <c r="CZ24" s="690">
        <v>36.9</v>
      </c>
      <c r="DA24" s="672"/>
      <c r="DB24" s="672"/>
      <c r="DC24" s="692"/>
      <c r="DD24" s="688">
        <v>1026549</v>
      </c>
      <c r="DE24" s="664"/>
      <c r="DF24" s="664"/>
      <c r="DG24" s="664"/>
      <c r="DH24" s="664"/>
      <c r="DI24" s="664"/>
      <c r="DJ24" s="664"/>
      <c r="DK24" s="689"/>
      <c r="DL24" s="688">
        <v>1026247</v>
      </c>
      <c r="DM24" s="664"/>
      <c r="DN24" s="664"/>
      <c r="DO24" s="664"/>
      <c r="DP24" s="664"/>
      <c r="DQ24" s="664"/>
      <c r="DR24" s="664"/>
      <c r="DS24" s="664"/>
      <c r="DT24" s="664"/>
      <c r="DU24" s="664"/>
      <c r="DV24" s="689"/>
      <c r="DW24" s="690">
        <v>47.9</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2295228</v>
      </c>
      <c r="S25" s="609"/>
      <c r="T25" s="609"/>
      <c r="U25" s="609"/>
      <c r="V25" s="609"/>
      <c r="W25" s="609"/>
      <c r="X25" s="609"/>
      <c r="Y25" s="610"/>
      <c r="Z25" s="646">
        <v>64.8</v>
      </c>
      <c r="AA25" s="646"/>
      <c r="AB25" s="646"/>
      <c r="AC25" s="646"/>
      <c r="AD25" s="647">
        <v>2124711</v>
      </c>
      <c r="AE25" s="647"/>
      <c r="AF25" s="647"/>
      <c r="AG25" s="647"/>
      <c r="AH25" s="647"/>
      <c r="AI25" s="647"/>
      <c r="AJ25" s="647"/>
      <c r="AK25" s="647"/>
      <c r="AL25" s="611">
        <v>99.4</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709933</v>
      </c>
      <c r="CS25" s="621"/>
      <c r="CT25" s="621"/>
      <c r="CU25" s="621"/>
      <c r="CV25" s="621"/>
      <c r="CW25" s="621"/>
      <c r="CX25" s="621"/>
      <c r="CY25" s="622"/>
      <c r="CZ25" s="611">
        <v>21.6</v>
      </c>
      <c r="DA25" s="623"/>
      <c r="DB25" s="623"/>
      <c r="DC25" s="624"/>
      <c r="DD25" s="614">
        <v>673940</v>
      </c>
      <c r="DE25" s="621"/>
      <c r="DF25" s="621"/>
      <c r="DG25" s="621"/>
      <c r="DH25" s="621"/>
      <c r="DI25" s="621"/>
      <c r="DJ25" s="621"/>
      <c r="DK25" s="622"/>
      <c r="DL25" s="614">
        <v>673638</v>
      </c>
      <c r="DM25" s="621"/>
      <c r="DN25" s="621"/>
      <c r="DO25" s="621"/>
      <c r="DP25" s="621"/>
      <c r="DQ25" s="621"/>
      <c r="DR25" s="621"/>
      <c r="DS25" s="621"/>
      <c r="DT25" s="621"/>
      <c r="DU25" s="621"/>
      <c r="DV25" s="622"/>
      <c r="DW25" s="611">
        <v>31.4</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t="s">
        <v>122</v>
      </c>
      <c r="S26" s="609"/>
      <c r="T26" s="609"/>
      <c r="U26" s="609"/>
      <c r="V26" s="609"/>
      <c r="W26" s="609"/>
      <c r="X26" s="609"/>
      <c r="Y26" s="610"/>
      <c r="Z26" s="646" t="s">
        <v>122</v>
      </c>
      <c r="AA26" s="646"/>
      <c r="AB26" s="646"/>
      <c r="AC26" s="646"/>
      <c r="AD26" s="647" t="s">
        <v>122</v>
      </c>
      <c r="AE26" s="647"/>
      <c r="AF26" s="647"/>
      <c r="AG26" s="647"/>
      <c r="AH26" s="647"/>
      <c r="AI26" s="647"/>
      <c r="AJ26" s="647"/>
      <c r="AK26" s="647"/>
      <c r="AL26" s="611" t="s">
        <v>122</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422275</v>
      </c>
      <c r="CS26" s="609"/>
      <c r="CT26" s="609"/>
      <c r="CU26" s="609"/>
      <c r="CV26" s="609"/>
      <c r="CW26" s="609"/>
      <c r="CX26" s="609"/>
      <c r="CY26" s="610"/>
      <c r="CZ26" s="611">
        <v>12.8</v>
      </c>
      <c r="DA26" s="623"/>
      <c r="DB26" s="623"/>
      <c r="DC26" s="624"/>
      <c r="DD26" s="614">
        <v>398728</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8736</v>
      </c>
      <c r="S27" s="609"/>
      <c r="T27" s="609"/>
      <c r="U27" s="609"/>
      <c r="V27" s="609"/>
      <c r="W27" s="609"/>
      <c r="X27" s="609"/>
      <c r="Y27" s="610"/>
      <c r="Z27" s="646">
        <v>0.2</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517128</v>
      </c>
      <c r="BH27" s="609"/>
      <c r="BI27" s="609"/>
      <c r="BJ27" s="609"/>
      <c r="BK27" s="609"/>
      <c r="BL27" s="609"/>
      <c r="BM27" s="609"/>
      <c r="BN27" s="610"/>
      <c r="BO27" s="646">
        <v>100</v>
      </c>
      <c r="BP27" s="646"/>
      <c r="BQ27" s="646"/>
      <c r="BR27" s="646"/>
      <c r="BS27" s="647">
        <v>4412</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285955</v>
      </c>
      <c r="CS27" s="621"/>
      <c r="CT27" s="621"/>
      <c r="CU27" s="621"/>
      <c r="CV27" s="621"/>
      <c r="CW27" s="621"/>
      <c r="CX27" s="621"/>
      <c r="CY27" s="622"/>
      <c r="CZ27" s="611">
        <v>8.6999999999999993</v>
      </c>
      <c r="DA27" s="623"/>
      <c r="DB27" s="623"/>
      <c r="DC27" s="624"/>
      <c r="DD27" s="614">
        <v>135025</v>
      </c>
      <c r="DE27" s="621"/>
      <c r="DF27" s="621"/>
      <c r="DG27" s="621"/>
      <c r="DH27" s="621"/>
      <c r="DI27" s="621"/>
      <c r="DJ27" s="621"/>
      <c r="DK27" s="622"/>
      <c r="DL27" s="614">
        <v>135025</v>
      </c>
      <c r="DM27" s="621"/>
      <c r="DN27" s="621"/>
      <c r="DO27" s="621"/>
      <c r="DP27" s="621"/>
      <c r="DQ27" s="621"/>
      <c r="DR27" s="621"/>
      <c r="DS27" s="621"/>
      <c r="DT27" s="621"/>
      <c r="DU27" s="621"/>
      <c r="DV27" s="622"/>
      <c r="DW27" s="611">
        <v>6.3</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27075</v>
      </c>
      <c r="S28" s="609"/>
      <c r="T28" s="609"/>
      <c r="U28" s="609"/>
      <c r="V28" s="609"/>
      <c r="W28" s="609"/>
      <c r="X28" s="609"/>
      <c r="Y28" s="610"/>
      <c r="Z28" s="646">
        <v>0.8</v>
      </c>
      <c r="AA28" s="646"/>
      <c r="AB28" s="646"/>
      <c r="AC28" s="646"/>
      <c r="AD28" s="647" t="s">
        <v>122</v>
      </c>
      <c r="AE28" s="647"/>
      <c r="AF28" s="647"/>
      <c r="AG28" s="647"/>
      <c r="AH28" s="647"/>
      <c r="AI28" s="647"/>
      <c r="AJ28" s="647"/>
      <c r="AK28" s="647"/>
      <c r="AL28" s="611" t="s">
        <v>122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217584</v>
      </c>
      <c r="CS28" s="609"/>
      <c r="CT28" s="609"/>
      <c r="CU28" s="609"/>
      <c r="CV28" s="609"/>
      <c r="CW28" s="609"/>
      <c r="CX28" s="609"/>
      <c r="CY28" s="610"/>
      <c r="CZ28" s="611">
        <v>6.6</v>
      </c>
      <c r="DA28" s="623"/>
      <c r="DB28" s="623"/>
      <c r="DC28" s="624"/>
      <c r="DD28" s="614">
        <v>217584</v>
      </c>
      <c r="DE28" s="609"/>
      <c r="DF28" s="609"/>
      <c r="DG28" s="609"/>
      <c r="DH28" s="609"/>
      <c r="DI28" s="609"/>
      <c r="DJ28" s="609"/>
      <c r="DK28" s="610"/>
      <c r="DL28" s="614">
        <v>217584</v>
      </c>
      <c r="DM28" s="609"/>
      <c r="DN28" s="609"/>
      <c r="DO28" s="609"/>
      <c r="DP28" s="609"/>
      <c r="DQ28" s="609"/>
      <c r="DR28" s="609"/>
      <c r="DS28" s="609"/>
      <c r="DT28" s="609"/>
      <c r="DU28" s="609"/>
      <c r="DV28" s="610"/>
      <c r="DW28" s="611">
        <v>10.199999999999999</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1834</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217584</v>
      </c>
      <c r="CS29" s="621"/>
      <c r="CT29" s="621"/>
      <c r="CU29" s="621"/>
      <c r="CV29" s="621"/>
      <c r="CW29" s="621"/>
      <c r="CX29" s="621"/>
      <c r="CY29" s="622"/>
      <c r="CZ29" s="611">
        <v>6.6</v>
      </c>
      <c r="DA29" s="623"/>
      <c r="DB29" s="623"/>
      <c r="DC29" s="624"/>
      <c r="DD29" s="614">
        <v>217584</v>
      </c>
      <c r="DE29" s="621"/>
      <c r="DF29" s="621"/>
      <c r="DG29" s="621"/>
      <c r="DH29" s="621"/>
      <c r="DI29" s="621"/>
      <c r="DJ29" s="621"/>
      <c r="DK29" s="622"/>
      <c r="DL29" s="614">
        <v>217584</v>
      </c>
      <c r="DM29" s="621"/>
      <c r="DN29" s="621"/>
      <c r="DO29" s="621"/>
      <c r="DP29" s="621"/>
      <c r="DQ29" s="621"/>
      <c r="DR29" s="621"/>
      <c r="DS29" s="621"/>
      <c r="DT29" s="621"/>
      <c r="DU29" s="621"/>
      <c r="DV29" s="622"/>
      <c r="DW29" s="611">
        <v>10.199999999999999</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224034</v>
      </c>
      <c r="S30" s="609"/>
      <c r="T30" s="609"/>
      <c r="U30" s="609"/>
      <c r="V30" s="609"/>
      <c r="W30" s="609"/>
      <c r="X30" s="609"/>
      <c r="Y30" s="610"/>
      <c r="Z30" s="646">
        <v>6.3</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214252</v>
      </c>
      <c r="CS30" s="609"/>
      <c r="CT30" s="609"/>
      <c r="CU30" s="609"/>
      <c r="CV30" s="609"/>
      <c r="CW30" s="609"/>
      <c r="CX30" s="609"/>
      <c r="CY30" s="610"/>
      <c r="CZ30" s="611">
        <v>6.5</v>
      </c>
      <c r="DA30" s="623"/>
      <c r="DB30" s="623"/>
      <c r="DC30" s="624"/>
      <c r="DD30" s="614">
        <v>214252</v>
      </c>
      <c r="DE30" s="609"/>
      <c r="DF30" s="609"/>
      <c r="DG30" s="609"/>
      <c r="DH30" s="609"/>
      <c r="DI30" s="609"/>
      <c r="DJ30" s="609"/>
      <c r="DK30" s="610"/>
      <c r="DL30" s="614">
        <v>214252</v>
      </c>
      <c r="DM30" s="609"/>
      <c r="DN30" s="609"/>
      <c r="DO30" s="609"/>
      <c r="DP30" s="609"/>
      <c r="DQ30" s="609"/>
      <c r="DR30" s="609"/>
      <c r="DS30" s="609"/>
      <c r="DT30" s="609"/>
      <c r="DU30" s="609"/>
      <c r="DV30" s="610"/>
      <c r="DW30" s="611">
        <v>10</v>
      </c>
      <c r="DX30" s="623"/>
      <c r="DY30" s="623"/>
      <c r="DZ30" s="623"/>
      <c r="EA30" s="623"/>
      <c r="EB30" s="623"/>
      <c r="EC30" s="635"/>
    </row>
    <row r="31" spans="2:133" ht="11.25" customHeight="1" x14ac:dyDescent="0.2">
      <c r="B31" s="683" t="s">
        <v>297</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98.7</v>
      </c>
      <c r="BH31" s="671"/>
      <c r="BI31" s="671"/>
      <c r="BJ31" s="671"/>
      <c r="BK31" s="671"/>
      <c r="BL31" s="671"/>
      <c r="BM31" s="672">
        <v>94.4</v>
      </c>
      <c r="BN31" s="671"/>
      <c r="BO31" s="671"/>
      <c r="BP31" s="671"/>
      <c r="BQ31" s="673"/>
      <c r="BR31" s="670">
        <v>98.5</v>
      </c>
      <c r="BS31" s="671"/>
      <c r="BT31" s="671"/>
      <c r="BU31" s="671"/>
      <c r="BV31" s="671"/>
      <c r="BW31" s="671"/>
      <c r="BX31" s="672">
        <v>94.7</v>
      </c>
      <c r="BY31" s="671"/>
      <c r="BZ31" s="671"/>
      <c r="CA31" s="671"/>
      <c r="CB31" s="673"/>
      <c r="CD31" s="629"/>
      <c r="CE31" s="630"/>
      <c r="CF31" s="605" t="s">
        <v>300</v>
      </c>
      <c r="CG31" s="606"/>
      <c r="CH31" s="606"/>
      <c r="CI31" s="606"/>
      <c r="CJ31" s="606"/>
      <c r="CK31" s="606"/>
      <c r="CL31" s="606"/>
      <c r="CM31" s="606"/>
      <c r="CN31" s="606"/>
      <c r="CO31" s="606"/>
      <c r="CP31" s="606"/>
      <c r="CQ31" s="607"/>
      <c r="CR31" s="608">
        <v>3332</v>
      </c>
      <c r="CS31" s="621"/>
      <c r="CT31" s="621"/>
      <c r="CU31" s="621"/>
      <c r="CV31" s="621"/>
      <c r="CW31" s="621"/>
      <c r="CX31" s="621"/>
      <c r="CY31" s="622"/>
      <c r="CZ31" s="611">
        <v>0.1</v>
      </c>
      <c r="DA31" s="623"/>
      <c r="DB31" s="623"/>
      <c r="DC31" s="624"/>
      <c r="DD31" s="614">
        <v>3332</v>
      </c>
      <c r="DE31" s="621"/>
      <c r="DF31" s="621"/>
      <c r="DG31" s="621"/>
      <c r="DH31" s="621"/>
      <c r="DI31" s="621"/>
      <c r="DJ31" s="621"/>
      <c r="DK31" s="622"/>
      <c r="DL31" s="614">
        <v>3332</v>
      </c>
      <c r="DM31" s="621"/>
      <c r="DN31" s="621"/>
      <c r="DO31" s="621"/>
      <c r="DP31" s="621"/>
      <c r="DQ31" s="621"/>
      <c r="DR31" s="621"/>
      <c r="DS31" s="621"/>
      <c r="DT31" s="621"/>
      <c r="DU31" s="621"/>
      <c r="DV31" s="622"/>
      <c r="DW31" s="611">
        <v>0.2</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415262</v>
      </c>
      <c r="S32" s="609"/>
      <c r="T32" s="609"/>
      <c r="U32" s="609"/>
      <c r="V32" s="609"/>
      <c r="W32" s="609"/>
      <c r="X32" s="609"/>
      <c r="Y32" s="610"/>
      <c r="Z32" s="646">
        <v>11.7</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99.6</v>
      </c>
      <c r="BH32" s="621"/>
      <c r="BI32" s="621"/>
      <c r="BJ32" s="621"/>
      <c r="BK32" s="621"/>
      <c r="BL32" s="621"/>
      <c r="BM32" s="612">
        <v>97.7</v>
      </c>
      <c r="BN32" s="621"/>
      <c r="BO32" s="621"/>
      <c r="BP32" s="621"/>
      <c r="BQ32" s="644"/>
      <c r="BR32" s="679">
        <v>99.3</v>
      </c>
      <c r="BS32" s="621"/>
      <c r="BT32" s="621"/>
      <c r="BU32" s="621"/>
      <c r="BV32" s="621"/>
      <c r="BW32" s="621"/>
      <c r="BX32" s="612">
        <v>96.8</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28109</v>
      </c>
      <c r="S33" s="609"/>
      <c r="T33" s="609"/>
      <c r="U33" s="609"/>
      <c r="V33" s="609"/>
      <c r="W33" s="609"/>
      <c r="X33" s="609"/>
      <c r="Y33" s="610"/>
      <c r="Z33" s="646">
        <v>0.8</v>
      </c>
      <c r="AA33" s="646"/>
      <c r="AB33" s="646"/>
      <c r="AC33" s="646"/>
      <c r="AD33" s="647">
        <v>12890</v>
      </c>
      <c r="AE33" s="647"/>
      <c r="AF33" s="647"/>
      <c r="AG33" s="647"/>
      <c r="AH33" s="647"/>
      <c r="AI33" s="647"/>
      <c r="AJ33" s="647"/>
      <c r="AK33" s="647"/>
      <c r="AL33" s="611">
        <v>0.6</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98.3</v>
      </c>
      <c r="BH33" s="593"/>
      <c r="BI33" s="593"/>
      <c r="BJ33" s="593"/>
      <c r="BK33" s="593"/>
      <c r="BL33" s="593"/>
      <c r="BM33" s="639">
        <v>92.7</v>
      </c>
      <c r="BN33" s="593"/>
      <c r="BO33" s="593"/>
      <c r="BP33" s="593"/>
      <c r="BQ33" s="656"/>
      <c r="BR33" s="669">
        <v>98.1</v>
      </c>
      <c r="BS33" s="593"/>
      <c r="BT33" s="593"/>
      <c r="BU33" s="593"/>
      <c r="BV33" s="593"/>
      <c r="BW33" s="593"/>
      <c r="BX33" s="639">
        <v>93.6</v>
      </c>
      <c r="BY33" s="593"/>
      <c r="BZ33" s="593"/>
      <c r="CA33" s="593"/>
      <c r="CB33" s="656"/>
      <c r="CD33" s="605" t="s">
        <v>307</v>
      </c>
      <c r="CE33" s="606"/>
      <c r="CF33" s="606"/>
      <c r="CG33" s="606"/>
      <c r="CH33" s="606"/>
      <c r="CI33" s="606"/>
      <c r="CJ33" s="606"/>
      <c r="CK33" s="606"/>
      <c r="CL33" s="606"/>
      <c r="CM33" s="606"/>
      <c r="CN33" s="606"/>
      <c r="CO33" s="606"/>
      <c r="CP33" s="606"/>
      <c r="CQ33" s="607"/>
      <c r="CR33" s="608">
        <v>1600702</v>
      </c>
      <c r="CS33" s="621"/>
      <c r="CT33" s="621"/>
      <c r="CU33" s="621"/>
      <c r="CV33" s="621"/>
      <c r="CW33" s="621"/>
      <c r="CX33" s="621"/>
      <c r="CY33" s="622"/>
      <c r="CZ33" s="611">
        <v>48.6</v>
      </c>
      <c r="DA33" s="623"/>
      <c r="DB33" s="623"/>
      <c r="DC33" s="624"/>
      <c r="DD33" s="614">
        <v>1337099</v>
      </c>
      <c r="DE33" s="621"/>
      <c r="DF33" s="621"/>
      <c r="DG33" s="621"/>
      <c r="DH33" s="621"/>
      <c r="DI33" s="621"/>
      <c r="DJ33" s="621"/>
      <c r="DK33" s="622"/>
      <c r="DL33" s="614">
        <v>941138</v>
      </c>
      <c r="DM33" s="621"/>
      <c r="DN33" s="621"/>
      <c r="DO33" s="621"/>
      <c r="DP33" s="621"/>
      <c r="DQ33" s="621"/>
      <c r="DR33" s="621"/>
      <c r="DS33" s="621"/>
      <c r="DT33" s="621"/>
      <c r="DU33" s="621"/>
      <c r="DV33" s="622"/>
      <c r="DW33" s="611">
        <v>43.9</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12199</v>
      </c>
      <c r="S34" s="609"/>
      <c r="T34" s="609"/>
      <c r="U34" s="609"/>
      <c r="V34" s="609"/>
      <c r="W34" s="609"/>
      <c r="X34" s="609"/>
      <c r="Y34" s="610"/>
      <c r="Z34" s="646">
        <v>0.3</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582148</v>
      </c>
      <c r="CS34" s="609"/>
      <c r="CT34" s="609"/>
      <c r="CU34" s="609"/>
      <c r="CV34" s="609"/>
      <c r="CW34" s="609"/>
      <c r="CX34" s="609"/>
      <c r="CY34" s="610"/>
      <c r="CZ34" s="611">
        <v>17.7</v>
      </c>
      <c r="DA34" s="623"/>
      <c r="DB34" s="623"/>
      <c r="DC34" s="624"/>
      <c r="DD34" s="614">
        <v>444432</v>
      </c>
      <c r="DE34" s="609"/>
      <c r="DF34" s="609"/>
      <c r="DG34" s="609"/>
      <c r="DH34" s="609"/>
      <c r="DI34" s="609"/>
      <c r="DJ34" s="609"/>
      <c r="DK34" s="610"/>
      <c r="DL34" s="614">
        <v>402146</v>
      </c>
      <c r="DM34" s="609"/>
      <c r="DN34" s="609"/>
      <c r="DO34" s="609"/>
      <c r="DP34" s="609"/>
      <c r="DQ34" s="609"/>
      <c r="DR34" s="609"/>
      <c r="DS34" s="609"/>
      <c r="DT34" s="609"/>
      <c r="DU34" s="609"/>
      <c r="DV34" s="610"/>
      <c r="DW34" s="611">
        <v>18.8</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122566</v>
      </c>
      <c r="S35" s="609"/>
      <c r="T35" s="609"/>
      <c r="U35" s="609"/>
      <c r="V35" s="609"/>
      <c r="W35" s="609"/>
      <c r="X35" s="609"/>
      <c r="Y35" s="610"/>
      <c r="Z35" s="646">
        <v>3.5</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49578</v>
      </c>
      <c r="CS35" s="621"/>
      <c r="CT35" s="621"/>
      <c r="CU35" s="621"/>
      <c r="CV35" s="621"/>
      <c r="CW35" s="621"/>
      <c r="CX35" s="621"/>
      <c r="CY35" s="622"/>
      <c r="CZ35" s="611">
        <v>1.5</v>
      </c>
      <c r="DA35" s="623"/>
      <c r="DB35" s="623"/>
      <c r="DC35" s="624"/>
      <c r="DD35" s="614">
        <v>39650</v>
      </c>
      <c r="DE35" s="621"/>
      <c r="DF35" s="621"/>
      <c r="DG35" s="621"/>
      <c r="DH35" s="621"/>
      <c r="DI35" s="621"/>
      <c r="DJ35" s="621"/>
      <c r="DK35" s="622"/>
      <c r="DL35" s="614">
        <v>39650</v>
      </c>
      <c r="DM35" s="621"/>
      <c r="DN35" s="621"/>
      <c r="DO35" s="621"/>
      <c r="DP35" s="621"/>
      <c r="DQ35" s="621"/>
      <c r="DR35" s="621"/>
      <c r="DS35" s="621"/>
      <c r="DT35" s="621"/>
      <c r="DU35" s="621"/>
      <c r="DV35" s="622"/>
      <c r="DW35" s="611">
        <v>1.9</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200125</v>
      </c>
      <c r="S36" s="609"/>
      <c r="T36" s="609"/>
      <c r="U36" s="609"/>
      <c r="V36" s="609"/>
      <c r="W36" s="609"/>
      <c r="X36" s="609"/>
      <c r="Y36" s="610"/>
      <c r="Z36" s="646">
        <v>5.7</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325984</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5537</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622426</v>
      </c>
      <c r="CS36" s="609"/>
      <c r="CT36" s="609"/>
      <c r="CU36" s="609"/>
      <c r="CV36" s="609"/>
      <c r="CW36" s="609"/>
      <c r="CX36" s="609"/>
      <c r="CY36" s="610"/>
      <c r="CZ36" s="611">
        <v>18.899999999999999</v>
      </c>
      <c r="DA36" s="623"/>
      <c r="DB36" s="623"/>
      <c r="DC36" s="624"/>
      <c r="DD36" s="614">
        <v>558166</v>
      </c>
      <c r="DE36" s="609"/>
      <c r="DF36" s="609"/>
      <c r="DG36" s="609"/>
      <c r="DH36" s="609"/>
      <c r="DI36" s="609"/>
      <c r="DJ36" s="609"/>
      <c r="DK36" s="610"/>
      <c r="DL36" s="614">
        <v>327991</v>
      </c>
      <c r="DM36" s="609"/>
      <c r="DN36" s="609"/>
      <c r="DO36" s="609"/>
      <c r="DP36" s="609"/>
      <c r="DQ36" s="609"/>
      <c r="DR36" s="609"/>
      <c r="DS36" s="609"/>
      <c r="DT36" s="609"/>
      <c r="DU36" s="609"/>
      <c r="DV36" s="610"/>
      <c r="DW36" s="611">
        <v>15.3</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44019</v>
      </c>
      <c r="S37" s="609"/>
      <c r="T37" s="609"/>
      <c r="U37" s="609"/>
      <c r="V37" s="609"/>
      <c r="W37" s="609"/>
      <c r="X37" s="609"/>
      <c r="Y37" s="610"/>
      <c r="Z37" s="646">
        <v>1.2</v>
      </c>
      <c r="AA37" s="646"/>
      <c r="AB37" s="646"/>
      <c r="AC37" s="646"/>
      <c r="AD37" s="647">
        <v>522</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107143</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3208</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202635</v>
      </c>
      <c r="CS37" s="621"/>
      <c r="CT37" s="621"/>
      <c r="CU37" s="621"/>
      <c r="CV37" s="621"/>
      <c r="CW37" s="621"/>
      <c r="CX37" s="621"/>
      <c r="CY37" s="622"/>
      <c r="CZ37" s="611">
        <v>6.2</v>
      </c>
      <c r="DA37" s="623"/>
      <c r="DB37" s="623"/>
      <c r="DC37" s="624"/>
      <c r="DD37" s="614">
        <v>201431</v>
      </c>
      <c r="DE37" s="621"/>
      <c r="DF37" s="621"/>
      <c r="DG37" s="621"/>
      <c r="DH37" s="621"/>
      <c r="DI37" s="621"/>
      <c r="DJ37" s="621"/>
      <c r="DK37" s="622"/>
      <c r="DL37" s="614">
        <v>198701</v>
      </c>
      <c r="DM37" s="621"/>
      <c r="DN37" s="621"/>
      <c r="DO37" s="621"/>
      <c r="DP37" s="621"/>
      <c r="DQ37" s="621"/>
      <c r="DR37" s="621"/>
      <c r="DS37" s="621"/>
      <c r="DT37" s="621"/>
      <c r="DU37" s="621"/>
      <c r="DV37" s="622"/>
      <c r="DW37" s="611">
        <v>9.3000000000000007</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160257</v>
      </c>
      <c r="S38" s="609"/>
      <c r="T38" s="609"/>
      <c r="U38" s="609"/>
      <c r="V38" s="609"/>
      <c r="W38" s="609"/>
      <c r="X38" s="609"/>
      <c r="Y38" s="610"/>
      <c r="Z38" s="646">
        <v>4.5</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13819</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553</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205022</v>
      </c>
      <c r="CS38" s="609"/>
      <c r="CT38" s="609"/>
      <c r="CU38" s="609"/>
      <c r="CV38" s="609"/>
      <c r="CW38" s="609"/>
      <c r="CX38" s="609"/>
      <c r="CY38" s="610"/>
      <c r="CZ38" s="611">
        <v>6.2</v>
      </c>
      <c r="DA38" s="623"/>
      <c r="DB38" s="623"/>
      <c r="DC38" s="624"/>
      <c r="DD38" s="614">
        <v>171351</v>
      </c>
      <c r="DE38" s="609"/>
      <c r="DF38" s="609"/>
      <c r="DG38" s="609"/>
      <c r="DH38" s="609"/>
      <c r="DI38" s="609"/>
      <c r="DJ38" s="609"/>
      <c r="DK38" s="610"/>
      <c r="DL38" s="614">
        <v>171351</v>
      </c>
      <c r="DM38" s="609"/>
      <c r="DN38" s="609"/>
      <c r="DO38" s="609"/>
      <c r="DP38" s="609"/>
      <c r="DQ38" s="609"/>
      <c r="DR38" s="609"/>
      <c r="DS38" s="609"/>
      <c r="DT38" s="609"/>
      <c r="DU38" s="609"/>
      <c r="DV38" s="610"/>
      <c r="DW38" s="611">
        <v>8</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12210</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826</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141528</v>
      </c>
      <c r="CS39" s="621"/>
      <c r="CT39" s="621"/>
      <c r="CU39" s="621"/>
      <c r="CV39" s="621"/>
      <c r="CW39" s="621"/>
      <c r="CX39" s="621"/>
      <c r="CY39" s="622"/>
      <c r="CZ39" s="611">
        <v>4.3</v>
      </c>
      <c r="DA39" s="623"/>
      <c r="DB39" s="623"/>
      <c r="DC39" s="624"/>
      <c r="DD39" s="614">
        <v>123500</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4857</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102</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t="s">
        <v>122</v>
      </c>
      <c r="CS40" s="609"/>
      <c r="CT40" s="609"/>
      <c r="CU40" s="609"/>
      <c r="CV40" s="609"/>
      <c r="CW40" s="609"/>
      <c r="CX40" s="609"/>
      <c r="CY40" s="610"/>
      <c r="CZ40" s="611" t="s">
        <v>122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3539444</v>
      </c>
      <c r="S41" s="633"/>
      <c r="T41" s="633"/>
      <c r="U41" s="633"/>
      <c r="V41" s="633"/>
      <c r="W41" s="633"/>
      <c r="X41" s="633"/>
      <c r="Y41" s="636"/>
      <c r="Z41" s="637">
        <v>100</v>
      </c>
      <c r="AA41" s="637"/>
      <c r="AB41" s="637"/>
      <c r="AC41" s="637"/>
      <c r="AD41" s="638">
        <v>2138123</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45479</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147333</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383</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478231</v>
      </c>
      <c r="CS42" s="621"/>
      <c r="CT42" s="621"/>
      <c r="CU42" s="621"/>
      <c r="CV42" s="621"/>
      <c r="CW42" s="621"/>
      <c r="CX42" s="621"/>
      <c r="CY42" s="622"/>
      <c r="CZ42" s="611">
        <v>14.5</v>
      </c>
      <c r="DA42" s="623"/>
      <c r="DB42" s="623"/>
      <c r="DC42" s="624"/>
      <c r="DD42" s="614">
        <v>67515</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8457</v>
      </c>
      <c r="CS43" s="621"/>
      <c r="CT43" s="621"/>
      <c r="CU43" s="621"/>
      <c r="CV43" s="621"/>
      <c r="CW43" s="621"/>
      <c r="CX43" s="621"/>
      <c r="CY43" s="622"/>
      <c r="CZ43" s="611">
        <v>0.3</v>
      </c>
      <c r="DA43" s="623"/>
      <c r="DB43" s="623"/>
      <c r="DC43" s="624"/>
      <c r="DD43" s="614">
        <v>8457</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478231</v>
      </c>
      <c r="CS44" s="609"/>
      <c r="CT44" s="609"/>
      <c r="CU44" s="609"/>
      <c r="CV44" s="609"/>
      <c r="CW44" s="609"/>
      <c r="CX44" s="609"/>
      <c r="CY44" s="610"/>
      <c r="CZ44" s="611">
        <v>14.5</v>
      </c>
      <c r="DA44" s="612"/>
      <c r="DB44" s="612"/>
      <c r="DC44" s="613"/>
      <c r="DD44" s="614">
        <v>67515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336061</v>
      </c>
      <c r="CS45" s="621"/>
      <c r="CT45" s="621"/>
      <c r="CU45" s="621"/>
      <c r="CV45" s="621"/>
      <c r="CW45" s="621"/>
      <c r="CX45" s="621"/>
      <c r="CY45" s="622"/>
      <c r="CZ45" s="611">
        <v>10.199999999999999</v>
      </c>
      <c r="DA45" s="623"/>
      <c r="DB45" s="623"/>
      <c r="DC45" s="624"/>
      <c r="DD45" s="614">
        <v>15766</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126452</v>
      </c>
      <c r="CS46" s="609"/>
      <c r="CT46" s="609"/>
      <c r="CU46" s="609"/>
      <c r="CV46" s="609"/>
      <c r="CW46" s="609"/>
      <c r="CX46" s="609"/>
      <c r="CY46" s="610"/>
      <c r="CZ46" s="611">
        <v>3.8</v>
      </c>
      <c r="DA46" s="612"/>
      <c r="DB46" s="612"/>
      <c r="DC46" s="613"/>
      <c r="DD46" s="614">
        <v>36031</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3292405</v>
      </c>
      <c r="CS49" s="593"/>
      <c r="CT49" s="593"/>
      <c r="CU49" s="593"/>
      <c r="CV49" s="593"/>
      <c r="CW49" s="593"/>
      <c r="CX49" s="593"/>
      <c r="CY49" s="594"/>
      <c r="CZ49" s="595">
        <v>100</v>
      </c>
      <c r="DA49" s="596"/>
      <c r="DB49" s="596"/>
      <c r="DC49" s="597"/>
      <c r="DD49" s="598">
        <v>2431163</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tL6lpS6ckxPPRy4Y8hT6aVsC8nOo/6Ifr90SrlPUL1BSz3wZVs2+44VlRojxmWIfNdyF3nKbIcG6FbuQonaOtA==" saltValue="fpey8kFTo4IuycJA7l3RV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3540</v>
      </c>
      <c r="R7" s="1090"/>
      <c r="S7" s="1090"/>
      <c r="T7" s="1090"/>
      <c r="U7" s="1090"/>
      <c r="V7" s="1090">
        <v>3303</v>
      </c>
      <c r="W7" s="1090"/>
      <c r="X7" s="1090"/>
      <c r="Y7" s="1090"/>
      <c r="Z7" s="1090"/>
      <c r="AA7" s="1090">
        <v>237</v>
      </c>
      <c r="AB7" s="1090"/>
      <c r="AC7" s="1090"/>
      <c r="AD7" s="1090"/>
      <c r="AE7" s="1091"/>
      <c r="AF7" s="1092">
        <v>173</v>
      </c>
      <c r="AG7" s="1093"/>
      <c r="AH7" s="1093"/>
      <c r="AI7" s="1093"/>
      <c r="AJ7" s="1094"/>
      <c r="AK7" s="1095">
        <v>6</v>
      </c>
      <c r="AL7" s="1096"/>
      <c r="AM7" s="1096"/>
      <c r="AN7" s="1096"/>
      <c r="AO7" s="1096"/>
      <c r="AP7" s="1096">
        <v>1631</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558</v>
      </c>
      <c r="BT7" s="1087"/>
      <c r="BU7" s="1087"/>
      <c r="BV7" s="1087"/>
      <c r="BW7" s="1087"/>
      <c r="BX7" s="1087"/>
      <c r="BY7" s="1087"/>
      <c r="BZ7" s="1087"/>
      <c r="CA7" s="1087"/>
      <c r="CB7" s="1087"/>
      <c r="CC7" s="1087"/>
      <c r="CD7" s="1087"/>
      <c r="CE7" s="1087"/>
      <c r="CF7" s="1087"/>
      <c r="CG7" s="1099"/>
      <c r="CH7" s="1083">
        <v>1</v>
      </c>
      <c r="CI7" s="1084"/>
      <c r="CJ7" s="1084"/>
      <c r="CK7" s="1084"/>
      <c r="CL7" s="1085"/>
      <c r="CM7" s="1083">
        <v>-31</v>
      </c>
      <c r="CN7" s="1084"/>
      <c r="CO7" s="1084"/>
      <c r="CP7" s="1084"/>
      <c r="CQ7" s="1085"/>
      <c r="CR7" s="1083">
        <v>20</v>
      </c>
      <c r="CS7" s="1084"/>
      <c r="CT7" s="1084"/>
      <c r="CU7" s="1084"/>
      <c r="CV7" s="1085"/>
      <c r="CW7" s="1083" t="s">
        <v>557</v>
      </c>
      <c r="CX7" s="1084"/>
      <c r="CY7" s="1084"/>
      <c r="CZ7" s="1084"/>
      <c r="DA7" s="1085"/>
      <c r="DB7" s="1083" t="s">
        <v>557</v>
      </c>
      <c r="DC7" s="1084"/>
      <c r="DD7" s="1084"/>
      <c r="DE7" s="1084"/>
      <c r="DF7" s="1085"/>
      <c r="DG7" s="1083" t="s">
        <v>557</v>
      </c>
      <c r="DH7" s="1084"/>
      <c r="DI7" s="1084"/>
      <c r="DJ7" s="1084"/>
      <c r="DK7" s="1085"/>
      <c r="DL7" s="1083" t="s">
        <v>557</v>
      </c>
      <c r="DM7" s="1084"/>
      <c r="DN7" s="1084"/>
      <c r="DO7" s="1084"/>
      <c r="DP7" s="1085"/>
      <c r="DQ7" s="1083" t="s">
        <v>557</v>
      </c>
      <c r="DR7" s="1084"/>
      <c r="DS7" s="1084"/>
      <c r="DT7" s="1084"/>
      <c r="DU7" s="1085"/>
      <c r="DV7" s="1086"/>
      <c r="DW7" s="1087"/>
      <c r="DX7" s="1087"/>
      <c r="DY7" s="1087"/>
      <c r="DZ7" s="1088"/>
      <c r="EA7" s="216"/>
    </row>
    <row r="8" spans="1:131" s="217" customFormat="1" ht="26.25" customHeight="1" x14ac:dyDescent="0.2">
      <c r="A8" s="220">
        <v>2</v>
      </c>
      <c r="B8" s="1017" t="s">
        <v>375</v>
      </c>
      <c r="C8" s="1018"/>
      <c r="D8" s="1018"/>
      <c r="E8" s="1018"/>
      <c r="F8" s="1018"/>
      <c r="G8" s="1018"/>
      <c r="H8" s="1018"/>
      <c r="I8" s="1018"/>
      <c r="J8" s="1018"/>
      <c r="K8" s="1018"/>
      <c r="L8" s="1018"/>
      <c r="M8" s="1018"/>
      <c r="N8" s="1018"/>
      <c r="O8" s="1018"/>
      <c r="P8" s="1019"/>
      <c r="Q8" s="1025">
        <v>41</v>
      </c>
      <c r="R8" s="1026"/>
      <c r="S8" s="1026"/>
      <c r="T8" s="1026"/>
      <c r="U8" s="1026"/>
      <c r="V8" s="1026">
        <v>31</v>
      </c>
      <c r="W8" s="1026"/>
      <c r="X8" s="1026"/>
      <c r="Y8" s="1026"/>
      <c r="Z8" s="1026"/>
      <c r="AA8" s="1026">
        <v>10</v>
      </c>
      <c r="AB8" s="1026"/>
      <c r="AC8" s="1026"/>
      <c r="AD8" s="1026"/>
      <c r="AE8" s="1027"/>
      <c r="AF8" s="1022">
        <v>0</v>
      </c>
      <c r="AG8" s="1023"/>
      <c r="AH8" s="1023"/>
      <c r="AI8" s="1023"/>
      <c r="AJ8" s="1024"/>
      <c r="AK8" s="1067">
        <v>40</v>
      </c>
      <c r="AL8" s="1068"/>
      <c r="AM8" s="1068"/>
      <c r="AN8" s="1068"/>
      <c r="AO8" s="1068"/>
      <c r="AP8" s="1068">
        <v>0</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4">
        <v>3581</v>
      </c>
      <c r="R23" s="1048"/>
      <c r="S23" s="1048"/>
      <c r="T23" s="1048"/>
      <c r="U23" s="1048"/>
      <c r="V23" s="1048">
        <v>3334</v>
      </c>
      <c r="W23" s="1048"/>
      <c r="X23" s="1048"/>
      <c r="Y23" s="1048"/>
      <c r="Z23" s="1048"/>
      <c r="AA23" s="1048">
        <v>74</v>
      </c>
      <c r="AB23" s="1048"/>
      <c r="AC23" s="1048"/>
      <c r="AD23" s="1048"/>
      <c r="AE23" s="1055"/>
      <c r="AF23" s="1056">
        <v>173</v>
      </c>
      <c r="AG23" s="1048"/>
      <c r="AH23" s="1048"/>
      <c r="AI23" s="1048"/>
      <c r="AJ23" s="1057"/>
      <c r="AK23" s="1058"/>
      <c r="AL23" s="1059"/>
      <c r="AM23" s="1059"/>
      <c r="AN23" s="1059"/>
      <c r="AO23" s="1059"/>
      <c r="AP23" s="1048">
        <v>1631</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389</v>
      </c>
      <c r="C28" s="1035"/>
      <c r="D28" s="1035"/>
      <c r="E28" s="1035"/>
      <c r="F28" s="1035"/>
      <c r="G28" s="1035"/>
      <c r="H28" s="1035"/>
      <c r="I28" s="1035"/>
      <c r="J28" s="1035"/>
      <c r="K28" s="1035"/>
      <c r="L28" s="1035"/>
      <c r="M28" s="1035"/>
      <c r="N28" s="1035"/>
      <c r="O28" s="1035"/>
      <c r="P28" s="1036"/>
      <c r="Q28" s="1037">
        <v>468</v>
      </c>
      <c r="R28" s="1038"/>
      <c r="S28" s="1038"/>
      <c r="T28" s="1038"/>
      <c r="U28" s="1038"/>
      <c r="V28" s="1038">
        <v>462</v>
      </c>
      <c r="W28" s="1038"/>
      <c r="X28" s="1038"/>
      <c r="Y28" s="1038"/>
      <c r="Z28" s="1038"/>
      <c r="AA28" s="1038">
        <v>0</v>
      </c>
      <c r="AB28" s="1038"/>
      <c r="AC28" s="1038"/>
      <c r="AD28" s="1038"/>
      <c r="AE28" s="1039"/>
      <c r="AF28" s="1040">
        <v>6</v>
      </c>
      <c r="AG28" s="1038"/>
      <c r="AH28" s="1038"/>
      <c r="AI28" s="1038"/>
      <c r="AJ28" s="1041"/>
      <c r="AK28" s="1029">
        <v>38</v>
      </c>
      <c r="AL28" s="1030"/>
      <c r="AM28" s="1030"/>
      <c r="AN28" s="1030"/>
      <c r="AO28" s="1030"/>
      <c r="AP28" s="1030" t="s">
        <v>557</v>
      </c>
      <c r="AQ28" s="1030"/>
      <c r="AR28" s="1030"/>
      <c r="AS28" s="1030"/>
      <c r="AT28" s="1030"/>
      <c r="AU28" s="1030" t="s">
        <v>557</v>
      </c>
      <c r="AV28" s="1030"/>
      <c r="AW28" s="1030"/>
      <c r="AX28" s="1030"/>
      <c r="AY28" s="1030"/>
      <c r="AZ28" s="1031" t="s">
        <v>557</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390</v>
      </c>
      <c r="C29" s="1018"/>
      <c r="D29" s="1018"/>
      <c r="E29" s="1018"/>
      <c r="F29" s="1018"/>
      <c r="G29" s="1018"/>
      <c r="H29" s="1018"/>
      <c r="I29" s="1018"/>
      <c r="J29" s="1018"/>
      <c r="K29" s="1018"/>
      <c r="L29" s="1018"/>
      <c r="M29" s="1018"/>
      <c r="N29" s="1018"/>
      <c r="O29" s="1018"/>
      <c r="P29" s="1019"/>
      <c r="Q29" s="1025">
        <v>63</v>
      </c>
      <c r="R29" s="1026"/>
      <c r="S29" s="1026"/>
      <c r="T29" s="1026"/>
      <c r="U29" s="1026"/>
      <c r="V29" s="1026">
        <v>62</v>
      </c>
      <c r="W29" s="1026"/>
      <c r="X29" s="1026"/>
      <c r="Y29" s="1026"/>
      <c r="Z29" s="1026"/>
      <c r="AA29" s="1026">
        <v>0</v>
      </c>
      <c r="AB29" s="1026"/>
      <c r="AC29" s="1026"/>
      <c r="AD29" s="1026"/>
      <c r="AE29" s="1027"/>
      <c r="AF29" s="1022">
        <v>1</v>
      </c>
      <c r="AG29" s="1023"/>
      <c r="AH29" s="1023"/>
      <c r="AI29" s="1023"/>
      <c r="AJ29" s="1024"/>
      <c r="AK29" s="967">
        <v>17</v>
      </c>
      <c r="AL29" s="958"/>
      <c r="AM29" s="958"/>
      <c r="AN29" s="958"/>
      <c r="AO29" s="958"/>
      <c r="AP29" s="958" t="s">
        <v>557</v>
      </c>
      <c r="AQ29" s="958"/>
      <c r="AR29" s="958"/>
      <c r="AS29" s="958"/>
      <c r="AT29" s="958"/>
      <c r="AU29" s="958" t="s">
        <v>557</v>
      </c>
      <c r="AV29" s="958"/>
      <c r="AW29" s="958"/>
      <c r="AX29" s="958"/>
      <c r="AY29" s="958"/>
      <c r="AZ29" s="1028" t="s">
        <v>557</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391</v>
      </c>
      <c r="C30" s="1018"/>
      <c r="D30" s="1018"/>
      <c r="E30" s="1018"/>
      <c r="F30" s="1018"/>
      <c r="G30" s="1018"/>
      <c r="H30" s="1018"/>
      <c r="I30" s="1018"/>
      <c r="J30" s="1018"/>
      <c r="K30" s="1018"/>
      <c r="L30" s="1018"/>
      <c r="M30" s="1018"/>
      <c r="N30" s="1018"/>
      <c r="O30" s="1018"/>
      <c r="P30" s="1019"/>
      <c r="Q30" s="1025">
        <v>486</v>
      </c>
      <c r="R30" s="1026"/>
      <c r="S30" s="1026"/>
      <c r="T30" s="1026"/>
      <c r="U30" s="1026"/>
      <c r="V30" s="1026">
        <v>470</v>
      </c>
      <c r="W30" s="1026"/>
      <c r="X30" s="1026"/>
      <c r="Y30" s="1026"/>
      <c r="Z30" s="1026"/>
      <c r="AA30" s="1026">
        <v>0</v>
      </c>
      <c r="AB30" s="1026"/>
      <c r="AC30" s="1026"/>
      <c r="AD30" s="1026"/>
      <c r="AE30" s="1027"/>
      <c r="AF30" s="1022">
        <v>16</v>
      </c>
      <c r="AG30" s="1023"/>
      <c r="AH30" s="1023"/>
      <c r="AI30" s="1023"/>
      <c r="AJ30" s="1024"/>
      <c r="AK30" s="967">
        <v>67</v>
      </c>
      <c r="AL30" s="958"/>
      <c r="AM30" s="958"/>
      <c r="AN30" s="958"/>
      <c r="AO30" s="958"/>
      <c r="AP30" s="958" t="s">
        <v>557</v>
      </c>
      <c r="AQ30" s="958"/>
      <c r="AR30" s="958"/>
      <c r="AS30" s="958"/>
      <c r="AT30" s="958"/>
      <c r="AU30" s="958" t="s">
        <v>557</v>
      </c>
      <c r="AV30" s="958"/>
      <c r="AW30" s="958"/>
      <c r="AX30" s="958"/>
      <c r="AY30" s="958"/>
      <c r="AZ30" s="1028" t="s">
        <v>557</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392</v>
      </c>
      <c r="C31" s="1018"/>
      <c r="D31" s="1018"/>
      <c r="E31" s="1018"/>
      <c r="F31" s="1018"/>
      <c r="G31" s="1018"/>
      <c r="H31" s="1018"/>
      <c r="I31" s="1018"/>
      <c r="J31" s="1018"/>
      <c r="K31" s="1018"/>
      <c r="L31" s="1018"/>
      <c r="M31" s="1018"/>
      <c r="N31" s="1018"/>
      <c r="O31" s="1018"/>
      <c r="P31" s="1019"/>
      <c r="Q31" s="1025">
        <v>85</v>
      </c>
      <c r="R31" s="1026"/>
      <c r="S31" s="1026"/>
      <c r="T31" s="1026"/>
      <c r="U31" s="1026"/>
      <c r="V31" s="1026">
        <v>88</v>
      </c>
      <c r="W31" s="1026"/>
      <c r="X31" s="1026"/>
      <c r="Y31" s="1026"/>
      <c r="Z31" s="1026"/>
      <c r="AA31" s="1026">
        <v>-3</v>
      </c>
      <c r="AB31" s="1026"/>
      <c r="AC31" s="1026"/>
      <c r="AD31" s="1026"/>
      <c r="AE31" s="1027"/>
      <c r="AF31" s="1022">
        <v>16</v>
      </c>
      <c r="AG31" s="1023"/>
      <c r="AH31" s="1023"/>
      <c r="AI31" s="1023"/>
      <c r="AJ31" s="1024"/>
      <c r="AK31" s="967">
        <v>14</v>
      </c>
      <c r="AL31" s="958"/>
      <c r="AM31" s="958"/>
      <c r="AN31" s="958"/>
      <c r="AO31" s="958"/>
      <c r="AP31" s="958">
        <v>161</v>
      </c>
      <c r="AQ31" s="958"/>
      <c r="AR31" s="958"/>
      <c r="AS31" s="958"/>
      <c r="AT31" s="958"/>
      <c r="AU31" s="958">
        <v>79</v>
      </c>
      <c r="AV31" s="958"/>
      <c r="AW31" s="958"/>
      <c r="AX31" s="958"/>
      <c r="AY31" s="958"/>
      <c r="AZ31" s="1028" t="s">
        <v>557</v>
      </c>
      <c r="BA31" s="1028"/>
      <c r="BB31" s="1028"/>
      <c r="BC31" s="1028"/>
      <c r="BD31" s="1028"/>
      <c r="BE31" s="959" t="s">
        <v>393</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394</v>
      </c>
      <c r="C32" s="1018"/>
      <c r="D32" s="1018"/>
      <c r="E32" s="1018"/>
      <c r="F32" s="1018"/>
      <c r="G32" s="1018"/>
      <c r="H32" s="1018"/>
      <c r="I32" s="1018"/>
      <c r="J32" s="1018"/>
      <c r="K32" s="1018"/>
      <c r="L32" s="1018"/>
      <c r="M32" s="1018"/>
      <c r="N32" s="1018"/>
      <c r="O32" s="1018"/>
      <c r="P32" s="1019"/>
      <c r="Q32" s="1025">
        <v>109</v>
      </c>
      <c r="R32" s="1026"/>
      <c r="S32" s="1026"/>
      <c r="T32" s="1026"/>
      <c r="U32" s="1026"/>
      <c r="V32" s="1026">
        <v>136</v>
      </c>
      <c r="W32" s="1026"/>
      <c r="X32" s="1026"/>
      <c r="Y32" s="1026"/>
      <c r="Z32" s="1026"/>
      <c r="AA32" s="1026">
        <v>-27</v>
      </c>
      <c r="AB32" s="1026"/>
      <c r="AC32" s="1026"/>
      <c r="AD32" s="1026"/>
      <c r="AE32" s="1027"/>
      <c r="AF32" s="1022">
        <v>13</v>
      </c>
      <c r="AG32" s="1023"/>
      <c r="AH32" s="1023"/>
      <c r="AI32" s="1023"/>
      <c r="AJ32" s="1024"/>
      <c r="AK32" s="967">
        <v>107</v>
      </c>
      <c r="AL32" s="958"/>
      <c r="AM32" s="958"/>
      <c r="AN32" s="958"/>
      <c r="AO32" s="958"/>
      <c r="AP32" s="958">
        <f>92+614</f>
        <v>706</v>
      </c>
      <c r="AQ32" s="958"/>
      <c r="AR32" s="958"/>
      <c r="AS32" s="958"/>
      <c r="AT32" s="958"/>
      <c r="AU32" s="958">
        <v>695</v>
      </c>
      <c r="AV32" s="958"/>
      <c r="AW32" s="958"/>
      <c r="AX32" s="958"/>
      <c r="AY32" s="958"/>
      <c r="AZ32" s="1028" t="s">
        <v>557</v>
      </c>
      <c r="BA32" s="1028"/>
      <c r="BB32" s="1028"/>
      <c r="BC32" s="1028"/>
      <c r="BD32" s="1028"/>
      <c r="BE32" s="959" t="s">
        <v>393</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395</v>
      </c>
      <c r="C33" s="1018"/>
      <c r="D33" s="1018"/>
      <c r="E33" s="1018"/>
      <c r="F33" s="1018"/>
      <c r="G33" s="1018"/>
      <c r="H33" s="1018"/>
      <c r="I33" s="1018"/>
      <c r="J33" s="1018"/>
      <c r="K33" s="1018"/>
      <c r="L33" s="1018"/>
      <c r="M33" s="1018"/>
      <c r="N33" s="1018"/>
      <c r="O33" s="1018"/>
      <c r="P33" s="1019"/>
      <c r="Q33" s="1025">
        <v>12</v>
      </c>
      <c r="R33" s="1026"/>
      <c r="S33" s="1026"/>
      <c r="T33" s="1026"/>
      <c r="U33" s="1026"/>
      <c r="V33" s="1026">
        <v>12</v>
      </c>
      <c r="W33" s="1026"/>
      <c r="X33" s="1026"/>
      <c r="Y33" s="1026"/>
      <c r="Z33" s="1026"/>
      <c r="AA33" s="1026">
        <v>0</v>
      </c>
      <c r="AB33" s="1026"/>
      <c r="AC33" s="1026"/>
      <c r="AD33" s="1026"/>
      <c r="AE33" s="1027"/>
      <c r="AF33" s="1022">
        <v>20</v>
      </c>
      <c r="AG33" s="1023"/>
      <c r="AH33" s="1023"/>
      <c r="AI33" s="1023"/>
      <c r="AJ33" s="1024"/>
      <c r="AK33" s="967">
        <v>12</v>
      </c>
      <c r="AL33" s="958"/>
      <c r="AM33" s="958"/>
      <c r="AN33" s="958"/>
      <c r="AO33" s="958"/>
      <c r="AP33" s="958" t="s">
        <v>557</v>
      </c>
      <c r="AQ33" s="958"/>
      <c r="AR33" s="958"/>
      <c r="AS33" s="958"/>
      <c r="AT33" s="958"/>
      <c r="AU33" s="958" t="s">
        <v>557</v>
      </c>
      <c r="AV33" s="958"/>
      <c r="AW33" s="958"/>
      <c r="AX33" s="958"/>
      <c r="AY33" s="958"/>
      <c r="AZ33" s="1028" t="s">
        <v>557</v>
      </c>
      <c r="BA33" s="1028"/>
      <c r="BB33" s="1028"/>
      <c r="BC33" s="1028"/>
      <c r="BD33" s="1028"/>
      <c r="BE33" s="959" t="s">
        <v>396</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397</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377</v>
      </c>
      <c r="B63" s="924" t="s">
        <v>398</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73</v>
      </c>
      <c r="AG63" s="946"/>
      <c r="AH63" s="946"/>
      <c r="AI63" s="946"/>
      <c r="AJ63" s="1009"/>
      <c r="AK63" s="1010"/>
      <c r="AL63" s="950"/>
      <c r="AM63" s="950"/>
      <c r="AN63" s="950"/>
      <c r="AO63" s="950"/>
      <c r="AP63" s="946">
        <v>867</v>
      </c>
      <c r="AQ63" s="946"/>
      <c r="AR63" s="946"/>
      <c r="AS63" s="946"/>
      <c r="AT63" s="946"/>
      <c r="AU63" s="946">
        <v>774</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400</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401</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549</v>
      </c>
      <c r="C68" s="973"/>
      <c r="D68" s="973"/>
      <c r="E68" s="973"/>
      <c r="F68" s="973"/>
      <c r="G68" s="973"/>
      <c r="H68" s="973"/>
      <c r="I68" s="973"/>
      <c r="J68" s="973"/>
      <c r="K68" s="973"/>
      <c r="L68" s="973"/>
      <c r="M68" s="973"/>
      <c r="N68" s="973"/>
      <c r="O68" s="973"/>
      <c r="P68" s="974"/>
      <c r="Q68" s="975">
        <v>731</v>
      </c>
      <c r="R68" s="969"/>
      <c r="S68" s="969"/>
      <c r="T68" s="969"/>
      <c r="U68" s="969"/>
      <c r="V68" s="969">
        <v>700</v>
      </c>
      <c r="W68" s="969"/>
      <c r="X68" s="969"/>
      <c r="Y68" s="969"/>
      <c r="Z68" s="969"/>
      <c r="AA68" s="969">
        <v>31</v>
      </c>
      <c r="AB68" s="969"/>
      <c r="AC68" s="969"/>
      <c r="AD68" s="969"/>
      <c r="AE68" s="969"/>
      <c r="AF68" s="969">
        <v>31</v>
      </c>
      <c r="AG68" s="969"/>
      <c r="AH68" s="969"/>
      <c r="AI68" s="969"/>
      <c r="AJ68" s="969"/>
      <c r="AK68" s="969">
        <v>40</v>
      </c>
      <c r="AL68" s="969"/>
      <c r="AM68" s="969"/>
      <c r="AN68" s="969"/>
      <c r="AO68" s="969"/>
      <c r="AP68" s="969" t="s">
        <v>557</v>
      </c>
      <c r="AQ68" s="969"/>
      <c r="AR68" s="969"/>
      <c r="AS68" s="969"/>
      <c r="AT68" s="969"/>
      <c r="AU68" s="969" t="s">
        <v>557</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550</v>
      </c>
      <c r="C69" s="962"/>
      <c r="D69" s="962"/>
      <c r="E69" s="962"/>
      <c r="F69" s="962"/>
      <c r="G69" s="962"/>
      <c r="H69" s="962"/>
      <c r="I69" s="962"/>
      <c r="J69" s="962"/>
      <c r="K69" s="962"/>
      <c r="L69" s="962"/>
      <c r="M69" s="962"/>
      <c r="N69" s="962"/>
      <c r="O69" s="962"/>
      <c r="P69" s="963"/>
      <c r="Q69" s="964">
        <v>2462</v>
      </c>
      <c r="R69" s="958"/>
      <c r="S69" s="958"/>
      <c r="T69" s="958"/>
      <c r="U69" s="958"/>
      <c r="V69" s="958">
        <v>2076</v>
      </c>
      <c r="W69" s="958"/>
      <c r="X69" s="958"/>
      <c r="Y69" s="958"/>
      <c r="Z69" s="958"/>
      <c r="AA69" s="958">
        <v>387</v>
      </c>
      <c r="AB69" s="958"/>
      <c r="AC69" s="958"/>
      <c r="AD69" s="958"/>
      <c r="AE69" s="958"/>
      <c r="AF69" s="958">
        <v>49</v>
      </c>
      <c r="AG69" s="958"/>
      <c r="AH69" s="958"/>
      <c r="AI69" s="958"/>
      <c r="AJ69" s="958"/>
      <c r="AK69" s="958">
        <v>113</v>
      </c>
      <c r="AL69" s="958"/>
      <c r="AM69" s="958"/>
      <c r="AN69" s="958"/>
      <c r="AO69" s="958"/>
      <c r="AP69" s="958">
        <v>87</v>
      </c>
      <c r="AQ69" s="958"/>
      <c r="AR69" s="958"/>
      <c r="AS69" s="958"/>
      <c r="AT69" s="958"/>
      <c r="AU69" s="958">
        <v>87</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551</v>
      </c>
      <c r="C70" s="962"/>
      <c r="D70" s="962"/>
      <c r="E70" s="962"/>
      <c r="F70" s="962"/>
      <c r="G70" s="962"/>
      <c r="H70" s="962"/>
      <c r="I70" s="962"/>
      <c r="J70" s="962"/>
      <c r="K70" s="962"/>
      <c r="L70" s="962"/>
      <c r="M70" s="962"/>
      <c r="N70" s="962"/>
      <c r="O70" s="962"/>
      <c r="P70" s="963"/>
      <c r="Q70" s="964">
        <v>65</v>
      </c>
      <c r="R70" s="958"/>
      <c r="S70" s="958"/>
      <c r="T70" s="958"/>
      <c r="U70" s="958"/>
      <c r="V70" s="958">
        <v>64</v>
      </c>
      <c r="W70" s="958"/>
      <c r="X70" s="958"/>
      <c r="Y70" s="958"/>
      <c r="Z70" s="958"/>
      <c r="AA70" s="958">
        <v>1</v>
      </c>
      <c r="AB70" s="958"/>
      <c r="AC70" s="958"/>
      <c r="AD70" s="958"/>
      <c r="AE70" s="958"/>
      <c r="AF70" s="958">
        <v>511</v>
      </c>
      <c r="AG70" s="958"/>
      <c r="AH70" s="958"/>
      <c r="AI70" s="958"/>
      <c r="AJ70" s="958"/>
      <c r="AK70" s="958" t="s">
        <v>557</v>
      </c>
      <c r="AL70" s="958"/>
      <c r="AM70" s="958"/>
      <c r="AN70" s="958"/>
      <c r="AO70" s="958"/>
      <c r="AP70" s="958" t="s">
        <v>557</v>
      </c>
      <c r="AQ70" s="958"/>
      <c r="AR70" s="958"/>
      <c r="AS70" s="958"/>
      <c r="AT70" s="958"/>
      <c r="AU70" s="958" t="s">
        <v>557</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552</v>
      </c>
      <c r="C71" s="962"/>
      <c r="D71" s="962"/>
      <c r="E71" s="962"/>
      <c r="F71" s="962"/>
      <c r="G71" s="962"/>
      <c r="H71" s="962"/>
      <c r="I71" s="962"/>
      <c r="J71" s="962"/>
      <c r="K71" s="962"/>
      <c r="L71" s="962"/>
      <c r="M71" s="962"/>
      <c r="N71" s="962"/>
      <c r="O71" s="962"/>
      <c r="P71" s="963"/>
      <c r="Q71" s="964">
        <v>103</v>
      </c>
      <c r="R71" s="958"/>
      <c r="S71" s="958"/>
      <c r="T71" s="958"/>
      <c r="U71" s="958"/>
      <c r="V71" s="958">
        <v>91</v>
      </c>
      <c r="W71" s="958"/>
      <c r="X71" s="958"/>
      <c r="Y71" s="958"/>
      <c r="Z71" s="958"/>
      <c r="AA71" s="958">
        <v>11</v>
      </c>
      <c r="AB71" s="958"/>
      <c r="AC71" s="958"/>
      <c r="AD71" s="958"/>
      <c r="AE71" s="958"/>
      <c r="AF71" s="958">
        <v>11</v>
      </c>
      <c r="AG71" s="958"/>
      <c r="AH71" s="958"/>
      <c r="AI71" s="958"/>
      <c r="AJ71" s="958"/>
      <c r="AK71" s="958" t="s">
        <v>557</v>
      </c>
      <c r="AL71" s="958"/>
      <c r="AM71" s="958"/>
      <c r="AN71" s="958"/>
      <c r="AO71" s="958"/>
      <c r="AP71" s="958" t="s">
        <v>557</v>
      </c>
      <c r="AQ71" s="958"/>
      <c r="AR71" s="958"/>
      <c r="AS71" s="958"/>
      <c r="AT71" s="958"/>
      <c r="AU71" s="958" t="s">
        <v>557</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553</v>
      </c>
      <c r="C72" s="962"/>
      <c r="D72" s="962"/>
      <c r="E72" s="962"/>
      <c r="F72" s="962"/>
      <c r="G72" s="962"/>
      <c r="H72" s="962"/>
      <c r="I72" s="962"/>
      <c r="J72" s="962"/>
      <c r="K72" s="962"/>
      <c r="L72" s="962"/>
      <c r="M72" s="962"/>
      <c r="N72" s="962"/>
      <c r="O72" s="962"/>
      <c r="P72" s="963"/>
      <c r="Q72" s="964">
        <v>276838</v>
      </c>
      <c r="R72" s="958"/>
      <c r="S72" s="958"/>
      <c r="T72" s="958"/>
      <c r="U72" s="958"/>
      <c r="V72" s="958">
        <v>269931</v>
      </c>
      <c r="W72" s="958"/>
      <c r="X72" s="958"/>
      <c r="Y72" s="958"/>
      <c r="Z72" s="958"/>
      <c r="AA72" s="958">
        <v>6907</v>
      </c>
      <c r="AB72" s="958"/>
      <c r="AC72" s="958"/>
      <c r="AD72" s="958"/>
      <c r="AE72" s="958"/>
      <c r="AF72" s="958">
        <v>6907</v>
      </c>
      <c r="AG72" s="958"/>
      <c r="AH72" s="958"/>
      <c r="AI72" s="958"/>
      <c r="AJ72" s="958"/>
      <c r="AK72" s="958">
        <v>2277</v>
      </c>
      <c r="AL72" s="958"/>
      <c r="AM72" s="958"/>
      <c r="AN72" s="958"/>
      <c r="AO72" s="958"/>
      <c r="AP72" s="958" t="s">
        <v>557</v>
      </c>
      <c r="AQ72" s="958"/>
      <c r="AR72" s="958"/>
      <c r="AS72" s="958"/>
      <c r="AT72" s="958"/>
      <c r="AU72" s="958" t="s">
        <v>557</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554</v>
      </c>
      <c r="C73" s="962"/>
      <c r="D73" s="962"/>
      <c r="E73" s="962"/>
      <c r="F73" s="962"/>
      <c r="G73" s="962"/>
      <c r="H73" s="962"/>
      <c r="I73" s="962"/>
      <c r="J73" s="962"/>
      <c r="K73" s="962"/>
      <c r="L73" s="962"/>
      <c r="M73" s="962"/>
      <c r="N73" s="962"/>
      <c r="O73" s="962"/>
      <c r="P73" s="963"/>
      <c r="Q73" s="964">
        <v>4539</v>
      </c>
      <c r="R73" s="958"/>
      <c r="S73" s="958"/>
      <c r="T73" s="958"/>
      <c r="U73" s="958"/>
      <c r="V73" s="958">
        <v>4239</v>
      </c>
      <c r="W73" s="958"/>
      <c r="X73" s="958"/>
      <c r="Y73" s="958"/>
      <c r="Z73" s="958"/>
      <c r="AA73" s="958">
        <v>300</v>
      </c>
      <c r="AB73" s="958"/>
      <c r="AC73" s="958"/>
      <c r="AD73" s="958"/>
      <c r="AE73" s="958"/>
      <c r="AF73" s="958">
        <v>300</v>
      </c>
      <c r="AG73" s="958"/>
      <c r="AH73" s="958"/>
      <c r="AI73" s="958"/>
      <c r="AJ73" s="958"/>
      <c r="AK73" s="958" t="s">
        <v>557</v>
      </c>
      <c r="AL73" s="958"/>
      <c r="AM73" s="958"/>
      <c r="AN73" s="958"/>
      <c r="AO73" s="958"/>
      <c r="AP73" s="958" t="s">
        <v>557</v>
      </c>
      <c r="AQ73" s="958"/>
      <c r="AR73" s="958"/>
      <c r="AS73" s="958"/>
      <c r="AT73" s="958"/>
      <c r="AU73" s="958" t="s">
        <v>557</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555</v>
      </c>
      <c r="C74" s="962"/>
      <c r="D74" s="962"/>
      <c r="E74" s="962"/>
      <c r="F74" s="962"/>
      <c r="G74" s="962"/>
      <c r="H74" s="962"/>
      <c r="I74" s="962"/>
      <c r="J74" s="962"/>
      <c r="K74" s="962"/>
      <c r="L74" s="962"/>
      <c r="M74" s="962"/>
      <c r="N74" s="962"/>
      <c r="O74" s="962"/>
      <c r="P74" s="963"/>
      <c r="Q74" s="964">
        <v>227</v>
      </c>
      <c r="R74" s="958"/>
      <c r="S74" s="958"/>
      <c r="T74" s="958"/>
      <c r="U74" s="958"/>
      <c r="V74" s="958">
        <v>199</v>
      </c>
      <c r="W74" s="958"/>
      <c r="X74" s="958"/>
      <c r="Y74" s="958"/>
      <c r="Z74" s="958"/>
      <c r="AA74" s="958">
        <v>28</v>
      </c>
      <c r="AB74" s="958"/>
      <c r="AC74" s="958"/>
      <c r="AD74" s="958"/>
      <c r="AE74" s="958"/>
      <c r="AF74" s="958">
        <v>28</v>
      </c>
      <c r="AG74" s="958"/>
      <c r="AH74" s="958"/>
      <c r="AI74" s="958"/>
      <c r="AJ74" s="958"/>
      <c r="AK74" s="958">
        <v>75</v>
      </c>
      <c r="AL74" s="958"/>
      <c r="AM74" s="958"/>
      <c r="AN74" s="958"/>
      <c r="AO74" s="958"/>
      <c r="AP74" s="958" t="s">
        <v>557</v>
      </c>
      <c r="AQ74" s="958"/>
      <c r="AR74" s="958"/>
      <c r="AS74" s="958"/>
      <c r="AT74" s="958"/>
      <c r="AU74" s="958" t="s">
        <v>557</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t="s">
        <v>556</v>
      </c>
      <c r="C75" s="962"/>
      <c r="D75" s="962"/>
      <c r="E75" s="962"/>
      <c r="F75" s="962"/>
      <c r="G75" s="962"/>
      <c r="H75" s="962"/>
      <c r="I75" s="962"/>
      <c r="J75" s="962"/>
      <c r="K75" s="962"/>
      <c r="L75" s="962"/>
      <c r="M75" s="962"/>
      <c r="N75" s="962"/>
      <c r="O75" s="962"/>
      <c r="P75" s="963"/>
      <c r="Q75" s="965">
        <v>202</v>
      </c>
      <c r="R75" s="966"/>
      <c r="S75" s="966"/>
      <c r="T75" s="966"/>
      <c r="U75" s="967"/>
      <c r="V75" s="968">
        <v>145</v>
      </c>
      <c r="W75" s="966"/>
      <c r="X75" s="966"/>
      <c r="Y75" s="966"/>
      <c r="Z75" s="967"/>
      <c r="AA75" s="968">
        <v>56</v>
      </c>
      <c r="AB75" s="966"/>
      <c r="AC75" s="966"/>
      <c r="AD75" s="966"/>
      <c r="AE75" s="967"/>
      <c r="AF75" s="968">
        <v>56</v>
      </c>
      <c r="AG75" s="966"/>
      <c r="AH75" s="966"/>
      <c r="AI75" s="966"/>
      <c r="AJ75" s="967"/>
      <c r="AK75" s="968" t="s">
        <v>557</v>
      </c>
      <c r="AL75" s="966"/>
      <c r="AM75" s="966"/>
      <c r="AN75" s="966"/>
      <c r="AO75" s="967"/>
      <c r="AP75" s="968" t="s">
        <v>557</v>
      </c>
      <c r="AQ75" s="966"/>
      <c r="AR75" s="966"/>
      <c r="AS75" s="966"/>
      <c r="AT75" s="967"/>
      <c r="AU75" s="968" t="s">
        <v>557</v>
      </c>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402</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7894</v>
      </c>
      <c r="AG88" s="946"/>
      <c r="AH88" s="946"/>
      <c r="AI88" s="946"/>
      <c r="AJ88" s="946"/>
      <c r="AK88" s="950"/>
      <c r="AL88" s="950"/>
      <c r="AM88" s="950"/>
      <c r="AN88" s="950"/>
      <c r="AO88" s="950"/>
      <c r="AP88" s="946">
        <v>87</v>
      </c>
      <c r="AQ88" s="946"/>
      <c r="AR88" s="946"/>
      <c r="AS88" s="946"/>
      <c r="AT88" s="946"/>
      <c r="AU88" s="946">
        <v>87</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403</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20</v>
      </c>
      <c r="CS102" s="940"/>
      <c r="CT102" s="940"/>
      <c r="CU102" s="940"/>
      <c r="CV102" s="941"/>
      <c r="CW102" s="939" t="s">
        <v>557</v>
      </c>
      <c r="CX102" s="940"/>
      <c r="CY102" s="940"/>
      <c r="CZ102" s="940"/>
      <c r="DA102" s="941"/>
      <c r="DB102" s="939" t="s">
        <v>557</v>
      </c>
      <c r="DC102" s="940"/>
      <c r="DD102" s="940"/>
      <c r="DE102" s="940"/>
      <c r="DF102" s="941"/>
      <c r="DG102" s="939" t="s">
        <v>557</v>
      </c>
      <c r="DH102" s="940"/>
      <c r="DI102" s="940"/>
      <c r="DJ102" s="940"/>
      <c r="DK102" s="941"/>
      <c r="DL102" s="939" t="s">
        <v>557</v>
      </c>
      <c r="DM102" s="940"/>
      <c r="DN102" s="940"/>
      <c r="DO102" s="940"/>
      <c r="DP102" s="941"/>
      <c r="DQ102" s="939" t="s">
        <v>557</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404</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405</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408</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409</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410</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411</v>
      </c>
      <c r="AB109" s="883"/>
      <c r="AC109" s="883"/>
      <c r="AD109" s="883"/>
      <c r="AE109" s="884"/>
      <c r="AF109" s="885" t="s">
        <v>412</v>
      </c>
      <c r="AG109" s="883"/>
      <c r="AH109" s="883"/>
      <c r="AI109" s="883"/>
      <c r="AJ109" s="884"/>
      <c r="AK109" s="885" t="s">
        <v>294</v>
      </c>
      <c r="AL109" s="883"/>
      <c r="AM109" s="883"/>
      <c r="AN109" s="883"/>
      <c r="AO109" s="884"/>
      <c r="AP109" s="885" t="s">
        <v>413</v>
      </c>
      <c r="AQ109" s="883"/>
      <c r="AR109" s="883"/>
      <c r="AS109" s="883"/>
      <c r="AT109" s="916"/>
      <c r="AU109" s="882" t="s">
        <v>410</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411</v>
      </c>
      <c r="BR109" s="883"/>
      <c r="BS109" s="883"/>
      <c r="BT109" s="883"/>
      <c r="BU109" s="884"/>
      <c r="BV109" s="885" t="s">
        <v>412</v>
      </c>
      <c r="BW109" s="883"/>
      <c r="BX109" s="883"/>
      <c r="BY109" s="883"/>
      <c r="BZ109" s="884"/>
      <c r="CA109" s="885" t="s">
        <v>294</v>
      </c>
      <c r="CB109" s="883"/>
      <c r="CC109" s="883"/>
      <c r="CD109" s="883"/>
      <c r="CE109" s="884"/>
      <c r="CF109" s="923" t="s">
        <v>413</v>
      </c>
      <c r="CG109" s="923"/>
      <c r="CH109" s="923"/>
      <c r="CI109" s="923"/>
      <c r="CJ109" s="923"/>
      <c r="CK109" s="885" t="s">
        <v>414</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411</v>
      </c>
      <c r="DH109" s="883"/>
      <c r="DI109" s="883"/>
      <c r="DJ109" s="883"/>
      <c r="DK109" s="884"/>
      <c r="DL109" s="885" t="s">
        <v>412</v>
      </c>
      <c r="DM109" s="883"/>
      <c r="DN109" s="883"/>
      <c r="DO109" s="883"/>
      <c r="DP109" s="884"/>
      <c r="DQ109" s="885" t="s">
        <v>294</v>
      </c>
      <c r="DR109" s="883"/>
      <c r="DS109" s="883"/>
      <c r="DT109" s="883"/>
      <c r="DU109" s="884"/>
      <c r="DV109" s="885" t="s">
        <v>413</v>
      </c>
      <c r="DW109" s="883"/>
      <c r="DX109" s="883"/>
      <c r="DY109" s="883"/>
      <c r="DZ109" s="916"/>
    </row>
    <row r="110" spans="1:131" s="212" customFormat="1" ht="26.25" customHeight="1" x14ac:dyDescent="0.2">
      <c r="A110" s="794" t="s">
        <v>415</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220495</v>
      </c>
      <c r="AB110" s="876"/>
      <c r="AC110" s="876"/>
      <c r="AD110" s="876"/>
      <c r="AE110" s="877"/>
      <c r="AF110" s="878">
        <v>221346</v>
      </c>
      <c r="AG110" s="876"/>
      <c r="AH110" s="876"/>
      <c r="AI110" s="876"/>
      <c r="AJ110" s="877"/>
      <c r="AK110" s="878">
        <v>217584</v>
      </c>
      <c r="AL110" s="876"/>
      <c r="AM110" s="876"/>
      <c r="AN110" s="876"/>
      <c r="AO110" s="877"/>
      <c r="AP110" s="879">
        <v>11.2</v>
      </c>
      <c r="AQ110" s="880"/>
      <c r="AR110" s="880"/>
      <c r="AS110" s="880"/>
      <c r="AT110" s="881"/>
      <c r="AU110" s="917" t="s">
        <v>69</v>
      </c>
      <c r="AV110" s="918"/>
      <c r="AW110" s="918"/>
      <c r="AX110" s="918"/>
      <c r="AY110" s="918"/>
      <c r="AZ110" s="847" t="s">
        <v>416</v>
      </c>
      <c r="BA110" s="795"/>
      <c r="BB110" s="795"/>
      <c r="BC110" s="795"/>
      <c r="BD110" s="795"/>
      <c r="BE110" s="795"/>
      <c r="BF110" s="795"/>
      <c r="BG110" s="795"/>
      <c r="BH110" s="795"/>
      <c r="BI110" s="795"/>
      <c r="BJ110" s="795"/>
      <c r="BK110" s="795"/>
      <c r="BL110" s="795"/>
      <c r="BM110" s="795"/>
      <c r="BN110" s="795"/>
      <c r="BO110" s="795"/>
      <c r="BP110" s="796"/>
      <c r="BQ110" s="848">
        <v>1748580</v>
      </c>
      <c r="BR110" s="829"/>
      <c r="BS110" s="829"/>
      <c r="BT110" s="829"/>
      <c r="BU110" s="829"/>
      <c r="BV110" s="829">
        <v>1684670</v>
      </c>
      <c r="BW110" s="829"/>
      <c r="BX110" s="829"/>
      <c r="BY110" s="829"/>
      <c r="BZ110" s="829"/>
      <c r="CA110" s="829">
        <v>1630675</v>
      </c>
      <c r="CB110" s="829"/>
      <c r="CC110" s="829"/>
      <c r="CD110" s="829"/>
      <c r="CE110" s="829"/>
      <c r="CF110" s="853">
        <v>83.7</v>
      </c>
      <c r="CG110" s="854"/>
      <c r="CH110" s="854"/>
      <c r="CI110" s="854"/>
      <c r="CJ110" s="854"/>
      <c r="CK110" s="913" t="s">
        <v>417</v>
      </c>
      <c r="CL110" s="806"/>
      <c r="CM110" s="847" t="s">
        <v>418</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419</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420</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421</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422</v>
      </c>
      <c r="B112" s="900"/>
      <c r="C112" s="739" t="s">
        <v>423</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424</v>
      </c>
      <c r="BA112" s="739"/>
      <c r="BB112" s="739"/>
      <c r="BC112" s="739"/>
      <c r="BD112" s="739"/>
      <c r="BE112" s="739"/>
      <c r="BF112" s="739"/>
      <c r="BG112" s="739"/>
      <c r="BH112" s="739"/>
      <c r="BI112" s="739"/>
      <c r="BJ112" s="739"/>
      <c r="BK112" s="739"/>
      <c r="BL112" s="739"/>
      <c r="BM112" s="739"/>
      <c r="BN112" s="739"/>
      <c r="BO112" s="739"/>
      <c r="BP112" s="740"/>
      <c r="BQ112" s="803">
        <v>685174</v>
      </c>
      <c r="BR112" s="804"/>
      <c r="BS112" s="804"/>
      <c r="BT112" s="804"/>
      <c r="BU112" s="804"/>
      <c r="BV112" s="804">
        <v>826080</v>
      </c>
      <c r="BW112" s="804"/>
      <c r="BX112" s="804"/>
      <c r="BY112" s="804"/>
      <c r="BZ112" s="804"/>
      <c r="CA112" s="804">
        <v>774236</v>
      </c>
      <c r="CB112" s="804"/>
      <c r="CC112" s="804"/>
      <c r="CD112" s="804"/>
      <c r="CE112" s="804"/>
      <c r="CF112" s="862">
        <v>39.700000000000003</v>
      </c>
      <c r="CG112" s="863"/>
      <c r="CH112" s="863"/>
      <c r="CI112" s="863"/>
      <c r="CJ112" s="863"/>
      <c r="CK112" s="914"/>
      <c r="CL112" s="808"/>
      <c r="CM112" s="802" t="s">
        <v>425</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426</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83142</v>
      </c>
      <c r="AB113" s="906"/>
      <c r="AC113" s="906"/>
      <c r="AD113" s="906"/>
      <c r="AE113" s="907"/>
      <c r="AF113" s="908">
        <v>82856</v>
      </c>
      <c r="AG113" s="906"/>
      <c r="AH113" s="906"/>
      <c r="AI113" s="906"/>
      <c r="AJ113" s="907"/>
      <c r="AK113" s="908">
        <v>80208</v>
      </c>
      <c r="AL113" s="906"/>
      <c r="AM113" s="906"/>
      <c r="AN113" s="906"/>
      <c r="AO113" s="907"/>
      <c r="AP113" s="909">
        <v>4.0999999999999996</v>
      </c>
      <c r="AQ113" s="910"/>
      <c r="AR113" s="910"/>
      <c r="AS113" s="910"/>
      <c r="AT113" s="911"/>
      <c r="AU113" s="919"/>
      <c r="AV113" s="920"/>
      <c r="AW113" s="920"/>
      <c r="AX113" s="920"/>
      <c r="AY113" s="920"/>
      <c r="AZ113" s="802" t="s">
        <v>427</v>
      </c>
      <c r="BA113" s="739"/>
      <c r="BB113" s="739"/>
      <c r="BC113" s="739"/>
      <c r="BD113" s="739"/>
      <c r="BE113" s="739"/>
      <c r="BF113" s="739"/>
      <c r="BG113" s="739"/>
      <c r="BH113" s="739"/>
      <c r="BI113" s="739"/>
      <c r="BJ113" s="739"/>
      <c r="BK113" s="739"/>
      <c r="BL113" s="739"/>
      <c r="BM113" s="739"/>
      <c r="BN113" s="739"/>
      <c r="BO113" s="739"/>
      <c r="BP113" s="740"/>
      <c r="BQ113" s="803">
        <v>71039</v>
      </c>
      <c r="BR113" s="804"/>
      <c r="BS113" s="804"/>
      <c r="BT113" s="804"/>
      <c r="BU113" s="804"/>
      <c r="BV113" s="804">
        <v>61363</v>
      </c>
      <c r="BW113" s="804"/>
      <c r="BX113" s="804"/>
      <c r="BY113" s="804"/>
      <c r="BZ113" s="804"/>
      <c r="CA113" s="804">
        <v>87441</v>
      </c>
      <c r="CB113" s="804"/>
      <c r="CC113" s="804"/>
      <c r="CD113" s="804"/>
      <c r="CE113" s="804"/>
      <c r="CF113" s="862">
        <v>4.5</v>
      </c>
      <c r="CG113" s="863"/>
      <c r="CH113" s="863"/>
      <c r="CI113" s="863"/>
      <c r="CJ113" s="863"/>
      <c r="CK113" s="914"/>
      <c r="CL113" s="808"/>
      <c r="CM113" s="802" t="s">
        <v>428</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429</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15128</v>
      </c>
      <c r="AB114" s="767"/>
      <c r="AC114" s="767"/>
      <c r="AD114" s="767"/>
      <c r="AE114" s="768"/>
      <c r="AF114" s="769">
        <v>10852</v>
      </c>
      <c r="AG114" s="767"/>
      <c r="AH114" s="767"/>
      <c r="AI114" s="767"/>
      <c r="AJ114" s="768"/>
      <c r="AK114" s="769">
        <v>10766</v>
      </c>
      <c r="AL114" s="767"/>
      <c r="AM114" s="767"/>
      <c r="AN114" s="767"/>
      <c r="AO114" s="768"/>
      <c r="AP114" s="811">
        <v>0.6</v>
      </c>
      <c r="AQ114" s="812"/>
      <c r="AR114" s="812"/>
      <c r="AS114" s="812"/>
      <c r="AT114" s="813"/>
      <c r="AU114" s="919"/>
      <c r="AV114" s="920"/>
      <c r="AW114" s="920"/>
      <c r="AX114" s="920"/>
      <c r="AY114" s="920"/>
      <c r="AZ114" s="802" t="s">
        <v>430</v>
      </c>
      <c r="BA114" s="739"/>
      <c r="BB114" s="739"/>
      <c r="BC114" s="739"/>
      <c r="BD114" s="739"/>
      <c r="BE114" s="739"/>
      <c r="BF114" s="739"/>
      <c r="BG114" s="739"/>
      <c r="BH114" s="739"/>
      <c r="BI114" s="739"/>
      <c r="BJ114" s="739"/>
      <c r="BK114" s="739"/>
      <c r="BL114" s="739"/>
      <c r="BM114" s="739"/>
      <c r="BN114" s="739"/>
      <c r="BO114" s="739"/>
      <c r="BP114" s="740"/>
      <c r="BQ114" s="803">
        <v>547427</v>
      </c>
      <c r="BR114" s="804"/>
      <c r="BS114" s="804"/>
      <c r="BT114" s="804"/>
      <c r="BU114" s="804"/>
      <c r="BV114" s="804">
        <v>524443</v>
      </c>
      <c r="BW114" s="804"/>
      <c r="BX114" s="804"/>
      <c r="BY114" s="804"/>
      <c r="BZ114" s="804"/>
      <c r="CA114" s="804">
        <v>519841</v>
      </c>
      <c r="CB114" s="804"/>
      <c r="CC114" s="804"/>
      <c r="CD114" s="804"/>
      <c r="CE114" s="804"/>
      <c r="CF114" s="862">
        <v>26.7</v>
      </c>
      <c r="CG114" s="863"/>
      <c r="CH114" s="863"/>
      <c r="CI114" s="863"/>
      <c r="CJ114" s="863"/>
      <c r="CK114" s="914"/>
      <c r="CL114" s="808"/>
      <c r="CM114" s="802" t="s">
        <v>431</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432</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433</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434</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435</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436</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437</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438</v>
      </c>
      <c r="Z117" s="884"/>
      <c r="AA117" s="889">
        <v>318765</v>
      </c>
      <c r="AB117" s="890"/>
      <c r="AC117" s="890"/>
      <c r="AD117" s="890"/>
      <c r="AE117" s="891"/>
      <c r="AF117" s="892">
        <v>315054</v>
      </c>
      <c r="AG117" s="890"/>
      <c r="AH117" s="890"/>
      <c r="AI117" s="890"/>
      <c r="AJ117" s="891"/>
      <c r="AK117" s="892">
        <v>308558</v>
      </c>
      <c r="AL117" s="890"/>
      <c r="AM117" s="890"/>
      <c r="AN117" s="890"/>
      <c r="AO117" s="891"/>
      <c r="AP117" s="893"/>
      <c r="AQ117" s="894"/>
      <c r="AR117" s="894"/>
      <c r="AS117" s="894"/>
      <c r="AT117" s="895"/>
      <c r="AU117" s="919"/>
      <c r="AV117" s="920"/>
      <c r="AW117" s="920"/>
      <c r="AX117" s="920"/>
      <c r="AY117" s="920"/>
      <c r="AZ117" s="850" t="s">
        <v>439</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440</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414</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411</v>
      </c>
      <c r="AB118" s="883"/>
      <c r="AC118" s="883"/>
      <c r="AD118" s="883"/>
      <c r="AE118" s="884"/>
      <c r="AF118" s="885" t="s">
        <v>412</v>
      </c>
      <c r="AG118" s="883"/>
      <c r="AH118" s="883"/>
      <c r="AI118" s="883"/>
      <c r="AJ118" s="884"/>
      <c r="AK118" s="885" t="s">
        <v>294</v>
      </c>
      <c r="AL118" s="883"/>
      <c r="AM118" s="883"/>
      <c r="AN118" s="883"/>
      <c r="AO118" s="884"/>
      <c r="AP118" s="886" t="s">
        <v>413</v>
      </c>
      <c r="AQ118" s="887"/>
      <c r="AR118" s="887"/>
      <c r="AS118" s="887"/>
      <c r="AT118" s="888"/>
      <c r="AU118" s="919"/>
      <c r="AV118" s="920"/>
      <c r="AW118" s="920"/>
      <c r="AX118" s="920"/>
      <c r="AY118" s="920"/>
      <c r="AZ118" s="825" t="s">
        <v>441</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442</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417</v>
      </c>
      <c r="B119" s="806"/>
      <c r="C119" s="847" t="s">
        <v>418</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443</v>
      </c>
      <c r="BP119" s="865"/>
      <c r="BQ119" s="866">
        <v>3052220</v>
      </c>
      <c r="BR119" s="832"/>
      <c r="BS119" s="832"/>
      <c r="BT119" s="832"/>
      <c r="BU119" s="832"/>
      <c r="BV119" s="832">
        <v>3096556</v>
      </c>
      <c r="BW119" s="832"/>
      <c r="BX119" s="832"/>
      <c r="BY119" s="832"/>
      <c r="BZ119" s="832"/>
      <c r="CA119" s="832">
        <v>3012193</v>
      </c>
      <c r="CB119" s="832"/>
      <c r="CC119" s="832"/>
      <c r="CD119" s="832"/>
      <c r="CE119" s="832"/>
      <c r="CF119" s="735"/>
      <c r="CG119" s="736"/>
      <c r="CH119" s="736"/>
      <c r="CI119" s="736"/>
      <c r="CJ119" s="821"/>
      <c r="CK119" s="915"/>
      <c r="CL119" s="810"/>
      <c r="CM119" s="825" t="s">
        <v>444</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421</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445</v>
      </c>
      <c r="AV120" s="868"/>
      <c r="AW120" s="868"/>
      <c r="AX120" s="868"/>
      <c r="AY120" s="869"/>
      <c r="AZ120" s="847" t="s">
        <v>446</v>
      </c>
      <c r="BA120" s="795"/>
      <c r="BB120" s="795"/>
      <c r="BC120" s="795"/>
      <c r="BD120" s="795"/>
      <c r="BE120" s="795"/>
      <c r="BF120" s="795"/>
      <c r="BG120" s="795"/>
      <c r="BH120" s="795"/>
      <c r="BI120" s="795"/>
      <c r="BJ120" s="795"/>
      <c r="BK120" s="795"/>
      <c r="BL120" s="795"/>
      <c r="BM120" s="795"/>
      <c r="BN120" s="795"/>
      <c r="BO120" s="795"/>
      <c r="BP120" s="796"/>
      <c r="BQ120" s="848">
        <v>4108551</v>
      </c>
      <c r="BR120" s="829"/>
      <c r="BS120" s="829"/>
      <c r="BT120" s="829"/>
      <c r="BU120" s="829"/>
      <c r="BV120" s="829">
        <v>4189384</v>
      </c>
      <c r="BW120" s="829"/>
      <c r="BX120" s="829"/>
      <c r="BY120" s="829"/>
      <c r="BZ120" s="829"/>
      <c r="CA120" s="829">
        <v>4196644</v>
      </c>
      <c r="CB120" s="829"/>
      <c r="CC120" s="829"/>
      <c r="CD120" s="829"/>
      <c r="CE120" s="829"/>
      <c r="CF120" s="853">
        <v>215.4</v>
      </c>
      <c r="CG120" s="854"/>
      <c r="CH120" s="854"/>
      <c r="CI120" s="854"/>
      <c r="CJ120" s="854"/>
      <c r="CK120" s="855" t="s">
        <v>447</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694979</v>
      </c>
      <c r="DR120" s="829"/>
      <c r="DS120" s="829"/>
      <c r="DT120" s="829"/>
      <c r="DU120" s="829"/>
      <c r="DV120" s="830">
        <v>35.700000000000003</v>
      </c>
      <c r="DW120" s="830"/>
      <c r="DX120" s="830"/>
      <c r="DY120" s="830"/>
      <c r="DZ120" s="831"/>
    </row>
    <row r="121" spans="1:130" s="212" customFormat="1" ht="26.25" customHeight="1" x14ac:dyDescent="0.2">
      <c r="A121" s="807"/>
      <c r="B121" s="808"/>
      <c r="C121" s="850" t="s">
        <v>448</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449</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v>66</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392</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v>79257</v>
      </c>
      <c r="DR121" s="804"/>
      <c r="DS121" s="804"/>
      <c r="DT121" s="804"/>
      <c r="DU121" s="804"/>
      <c r="DV121" s="781">
        <v>4.0999999999999996</v>
      </c>
      <c r="DW121" s="781"/>
      <c r="DX121" s="781"/>
      <c r="DY121" s="781"/>
      <c r="DZ121" s="782"/>
    </row>
    <row r="122" spans="1:130" s="212" customFormat="1" ht="26.25" customHeight="1" x14ac:dyDescent="0.2">
      <c r="A122" s="807"/>
      <c r="B122" s="808"/>
      <c r="C122" s="802" t="s">
        <v>431</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450</v>
      </c>
      <c r="BA122" s="826"/>
      <c r="BB122" s="826"/>
      <c r="BC122" s="826"/>
      <c r="BD122" s="826"/>
      <c r="BE122" s="826"/>
      <c r="BF122" s="826"/>
      <c r="BG122" s="826"/>
      <c r="BH122" s="826"/>
      <c r="BI122" s="826"/>
      <c r="BJ122" s="826"/>
      <c r="BK122" s="826"/>
      <c r="BL122" s="826"/>
      <c r="BM122" s="826"/>
      <c r="BN122" s="826"/>
      <c r="BO122" s="826"/>
      <c r="BP122" s="827"/>
      <c r="BQ122" s="866">
        <v>1863952</v>
      </c>
      <c r="BR122" s="832"/>
      <c r="BS122" s="832"/>
      <c r="BT122" s="832"/>
      <c r="BU122" s="832"/>
      <c r="BV122" s="832">
        <v>1802452</v>
      </c>
      <c r="BW122" s="832"/>
      <c r="BX122" s="832"/>
      <c r="BY122" s="832"/>
      <c r="BZ122" s="832"/>
      <c r="CA122" s="832">
        <v>1781162</v>
      </c>
      <c r="CB122" s="832"/>
      <c r="CC122" s="832"/>
      <c r="CD122" s="832"/>
      <c r="CE122" s="832"/>
      <c r="CF122" s="833">
        <v>91.4</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437</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451</v>
      </c>
      <c r="BP123" s="865"/>
      <c r="BQ123" s="819">
        <v>5972503</v>
      </c>
      <c r="BR123" s="820"/>
      <c r="BS123" s="820"/>
      <c r="BT123" s="820"/>
      <c r="BU123" s="820"/>
      <c r="BV123" s="820">
        <v>5991902</v>
      </c>
      <c r="BW123" s="820"/>
      <c r="BX123" s="820"/>
      <c r="BY123" s="820"/>
      <c r="BZ123" s="820"/>
      <c r="CA123" s="820">
        <v>5977806</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440</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452</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453</v>
      </c>
      <c r="CQ124" s="823"/>
      <c r="CR124" s="823"/>
      <c r="CS124" s="823"/>
      <c r="CT124" s="823"/>
      <c r="CU124" s="823"/>
      <c r="CV124" s="823"/>
      <c r="CW124" s="823"/>
      <c r="CX124" s="823"/>
      <c r="CY124" s="823"/>
      <c r="CZ124" s="823"/>
      <c r="DA124" s="823"/>
      <c r="DB124" s="823"/>
      <c r="DC124" s="823"/>
      <c r="DD124" s="823"/>
      <c r="DE124" s="823"/>
      <c r="DF124" s="824"/>
      <c r="DG124" s="750">
        <v>685174</v>
      </c>
      <c r="DH124" s="751"/>
      <c r="DI124" s="751"/>
      <c r="DJ124" s="751"/>
      <c r="DK124" s="752"/>
      <c r="DL124" s="753">
        <v>826080</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442</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454</v>
      </c>
      <c r="CL125" s="839"/>
      <c r="CM125" s="839"/>
      <c r="CN125" s="839"/>
      <c r="CO125" s="840"/>
      <c r="CP125" s="847" t="s">
        <v>455</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444</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456</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457</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458</v>
      </c>
      <c r="AY127" s="799"/>
      <c r="AZ127" s="799"/>
      <c r="BA127" s="799"/>
      <c r="BB127" s="799"/>
      <c r="BC127" s="799"/>
      <c r="BD127" s="799"/>
      <c r="BE127" s="800"/>
      <c r="BF127" s="798" t="s">
        <v>459</v>
      </c>
      <c r="BG127" s="799"/>
      <c r="BH127" s="799"/>
      <c r="BI127" s="799"/>
      <c r="BJ127" s="799"/>
      <c r="BK127" s="799"/>
      <c r="BL127" s="800"/>
      <c r="BM127" s="798" t="s">
        <v>460</v>
      </c>
      <c r="BN127" s="799"/>
      <c r="BO127" s="799"/>
      <c r="BP127" s="799"/>
      <c r="BQ127" s="799"/>
      <c r="BR127" s="799"/>
      <c r="BS127" s="800"/>
      <c r="BT127" s="798" t="s">
        <v>461</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462</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463</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464</v>
      </c>
      <c r="X128" s="785"/>
      <c r="Y128" s="785"/>
      <c r="Z128" s="786"/>
      <c r="AA128" s="787" t="s">
        <v>122</v>
      </c>
      <c r="AB128" s="788"/>
      <c r="AC128" s="788"/>
      <c r="AD128" s="788"/>
      <c r="AE128" s="789"/>
      <c r="AF128" s="790">
        <v>66</v>
      </c>
      <c r="AG128" s="788"/>
      <c r="AH128" s="788"/>
      <c r="AI128" s="788"/>
      <c r="AJ128" s="789"/>
      <c r="AK128" s="790">
        <v>66</v>
      </c>
      <c r="AL128" s="788"/>
      <c r="AM128" s="788"/>
      <c r="AN128" s="788"/>
      <c r="AO128" s="789"/>
      <c r="AP128" s="791"/>
      <c r="AQ128" s="792"/>
      <c r="AR128" s="792"/>
      <c r="AS128" s="792"/>
      <c r="AT128" s="793"/>
      <c r="AU128" s="214"/>
      <c r="AV128" s="214"/>
      <c r="AW128" s="214"/>
      <c r="AX128" s="794" t="s">
        <v>465</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466</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467</v>
      </c>
      <c r="X129" s="764"/>
      <c r="Y129" s="764"/>
      <c r="Z129" s="765"/>
      <c r="AA129" s="766">
        <v>2086995</v>
      </c>
      <c r="AB129" s="767"/>
      <c r="AC129" s="767"/>
      <c r="AD129" s="767"/>
      <c r="AE129" s="768"/>
      <c r="AF129" s="769">
        <v>2075076</v>
      </c>
      <c r="AG129" s="767"/>
      <c r="AH129" s="767"/>
      <c r="AI129" s="767"/>
      <c r="AJ129" s="768"/>
      <c r="AK129" s="769">
        <v>2108781</v>
      </c>
      <c r="AL129" s="767"/>
      <c r="AM129" s="767"/>
      <c r="AN129" s="767"/>
      <c r="AO129" s="768"/>
      <c r="AP129" s="770"/>
      <c r="AQ129" s="771"/>
      <c r="AR129" s="771"/>
      <c r="AS129" s="771"/>
      <c r="AT129" s="772"/>
      <c r="AU129" s="215"/>
      <c r="AV129" s="215"/>
      <c r="AW129" s="215"/>
      <c r="AX129" s="738" t="s">
        <v>468</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469</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470</v>
      </c>
      <c r="X130" s="764"/>
      <c r="Y130" s="764"/>
      <c r="Z130" s="765"/>
      <c r="AA130" s="766">
        <v>164223</v>
      </c>
      <c r="AB130" s="767"/>
      <c r="AC130" s="767"/>
      <c r="AD130" s="767"/>
      <c r="AE130" s="768"/>
      <c r="AF130" s="769">
        <v>165520</v>
      </c>
      <c r="AG130" s="767"/>
      <c r="AH130" s="767"/>
      <c r="AI130" s="767"/>
      <c r="AJ130" s="768"/>
      <c r="AK130" s="769">
        <v>160928</v>
      </c>
      <c r="AL130" s="767"/>
      <c r="AM130" s="767"/>
      <c r="AN130" s="767"/>
      <c r="AO130" s="768"/>
      <c r="AP130" s="770"/>
      <c r="AQ130" s="771"/>
      <c r="AR130" s="771"/>
      <c r="AS130" s="771"/>
      <c r="AT130" s="772"/>
      <c r="AU130" s="215"/>
      <c r="AV130" s="215"/>
      <c r="AW130" s="215"/>
      <c r="AX130" s="738" t="s">
        <v>471</v>
      </c>
      <c r="AY130" s="739"/>
      <c r="AZ130" s="739"/>
      <c r="BA130" s="739"/>
      <c r="BB130" s="739"/>
      <c r="BC130" s="739"/>
      <c r="BD130" s="739"/>
      <c r="BE130" s="740"/>
      <c r="BF130" s="741">
        <v>7.8</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472</v>
      </c>
      <c r="X131" s="748"/>
      <c r="Y131" s="748"/>
      <c r="Z131" s="749"/>
      <c r="AA131" s="750">
        <v>1922772</v>
      </c>
      <c r="AB131" s="751"/>
      <c r="AC131" s="751"/>
      <c r="AD131" s="751"/>
      <c r="AE131" s="752"/>
      <c r="AF131" s="753">
        <v>1909556</v>
      </c>
      <c r="AG131" s="751"/>
      <c r="AH131" s="751"/>
      <c r="AI131" s="751"/>
      <c r="AJ131" s="752"/>
      <c r="AK131" s="753">
        <v>1947853</v>
      </c>
      <c r="AL131" s="751"/>
      <c r="AM131" s="751"/>
      <c r="AN131" s="751"/>
      <c r="AO131" s="752"/>
      <c r="AP131" s="754"/>
      <c r="AQ131" s="755"/>
      <c r="AR131" s="755"/>
      <c r="AS131" s="755"/>
      <c r="AT131" s="756"/>
      <c r="AU131" s="215"/>
      <c r="AV131" s="215"/>
      <c r="AW131" s="215"/>
      <c r="AX131" s="716" t="s">
        <v>473</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474</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475</v>
      </c>
      <c r="W132" s="729"/>
      <c r="X132" s="729"/>
      <c r="Y132" s="729"/>
      <c r="Z132" s="730"/>
      <c r="AA132" s="731">
        <v>8.037458419</v>
      </c>
      <c r="AB132" s="732"/>
      <c r="AC132" s="732"/>
      <c r="AD132" s="732"/>
      <c r="AE132" s="733"/>
      <c r="AF132" s="734">
        <v>7.8273692940000004</v>
      </c>
      <c r="AG132" s="732"/>
      <c r="AH132" s="732"/>
      <c r="AI132" s="732"/>
      <c r="AJ132" s="733"/>
      <c r="AK132" s="734">
        <v>7.575725684</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476</v>
      </c>
      <c r="W133" s="708"/>
      <c r="X133" s="708"/>
      <c r="Y133" s="708"/>
      <c r="Z133" s="709"/>
      <c r="AA133" s="710">
        <v>7.7</v>
      </c>
      <c r="AB133" s="711"/>
      <c r="AC133" s="711"/>
      <c r="AD133" s="711"/>
      <c r="AE133" s="712"/>
      <c r="AF133" s="710">
        <v>7.8</v>
      </c>
      <c r="AG133" s="711"/>
      <c r="AH133" s="711"/>
      <c r="AI133" s="711"/>
      <c r="AJ133" s="712"/>
      <c r="AK133" s="710">
        <v>7.8</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BcFKdvD3XOhILzj/A5jlxvdrLlncVYbpwvgMJQBfalxHMDQjmhC3zXo4HDYeSp4+TA+CBFEZm2VTvA6Fj1hSA==" saltValue="mVmDfWqvJnIk3fvFIe4WY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9h+zDhF+Uh/9z+O2XKncJ9pSJjz8KAk22xgJ6sDze6p/BOTNeUrTg9jzD8ZyQtyRlTUctkfyLENMUNKmIYOjJw==" saltValue="UJJiO+pFrysrVlweSldXv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Uj501PSjQ+bRVVKO96DjeQJrH5AEYYABrMpVx9F1RQH9Eayd15do/o4g7UyzhouRe2xQecFZL0MPDNMBmT4lQ==" saltValue="uPoCrwFZesqhhflQbahsD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05" t="s">
        <v>480</v>
      </c>
      <c r="AP7" s="253"/>
      <c r="AQ7" s="254" t="s">
        <v>481</v>
      </c>
      <c r="AR7" s="255"/>
    </row>
    <row r="8" spans="1:46" ht="13" x14ac:dyDescent="0.2">
      <c r="A8" s="247"/>
      <c r="AK8" s="256"/>
      <c r="AL8" s="257"/>
      <c r="AM8" s="257"/>
      <c r="AN8" s="258"/>
      <c r="AO8" s="1106"/>
      <c r="AP8" s="259" t="s">
        <v>482</v>
      </c>
      <c r="AQ8" s="260" t="s">
        <v>483</v>
      </c>
      <c r="AR8" s="261" t="s">
        <v>484</v>
      </c>
    </row>
    <row r="9" spans="1:46" ht="13" x14ac:dyDescent="0.2">
      <c r="A9" s="247"/>
      <c r="AK9" s="1117" t="s">
        <v>485</v>
      </c>
      <c r="AL9" s="1118"/>
      <c r="AM9" s="1118"/>
      <c r="AN9" s="1119"/>
      <c r="AO9" s="262">
        <v>709933</v>
      </c>
      <c r="AP9" s="262">
        <v>217771</v>
      </c>
      <c r="AQ9" s="263">
        <v>289558</v>
      </c>
      <c r="AR9" s="264">
        <v>-24.8</v>
      </c>
    </row>
    <row r="10" spans="1:46" ht="13.5" customHeight="1" x14ac:dyDescent="0.2">
      <c r="A10" s="247"/>
      <c r="AK10" s="1117" t="s">
        <v>486</v>
      </c>
      <c r="AL10" s="1118"/>
      <c r="AM10" s="1118"/>
      <c r="AN10" s="1119"/>
      <c r="AO10" s="265">
        <v>99718</v>
      </c>
      <c r="AP10" s="265">
        <v>30588</v>
      </c>
      <c r="AQ10" s="266">
        <v>31838</v>
      </c>
      <c r="AR10" s="267">
        <v>-3.9</v>
      </c>
    </row>
    <row r="11" spans="1:46" ht="13.5" customHeight="1" x14ac:dyDescent="0.2">
      <c r="A11" s="247"/>
      <c r="AK11" s="1117" t="s">
        <v>487</v>
      </c>
      <c r="AL11" s="1118"/>
      <c r="AM11" s="1118"/>
      <c r="AN11" s="1119"/>
      <c r="AO11" s="265">
        <v>300</v>
      </c>
      <c r="AP11" s="265">
        <v>92</v>
      </c>
      <c r="AQ11" s="266">
        <v>5309</v>
      </c>
      <c r="AR11" s="267">
        <v>-98.3</v>
      </c>
    </row>
    <row r="12" spans="1:46" ht="13.5" customHeight="1" x14ac:dyDescent="0.2">
      <c r="A12" s="247"/>
      <c r="AK12" s="1117" t="s">
        <v>488</v>
      </c>
      <c r="AL12" s="1118"/>
      <c r="AM12" s="1118"/>
      <c r="AN12" s="1119"/>
      <c r="AO12" s="265" t="s">
        <v>489</v>
      </c>
      <c r="AP12" s="265" t="s">
        <v>489</v>
      </c>
      <c r="AQ12" s="266" t="s">
        <v>489</v>
      </c>
      <c r="AR12" s="267" t="s">
        <v>489</v>
      </c>
    </row>
    <row r="13" spans="1:46" ht="13.5" customHeight="1" x14ac:dyDescent="0.2">
      <c r="A13" s="247"/>
      <c r="AK13" s="1117" t="s">
        <v>490</v>
      </c>
      <c r="AL13" s="1118"/>
      <c r="AM13" s="1118"/>
      <c r="AN13" s="1119"/>
      <c r="AO13" s="265">
        <v>15540</v>
      </c>
      <c r="AP13" s="265">
        <v>4767</v>
      </c>
      <c r="AQ13" s="266">
        <v>8195</v>
      </c>
      <c r="AR13" s="267">
        <v>-41.8</v>
      </c>
    </row>
    <row r="14" spans="1:46" ht="13.5" customHeight="1" x14ac:dyDescent="0.2">
      <c r="A14" s="247"/>
      <c r="AK14" s="1117" t="s">
        <v>491</v>
      </c>
      <c r="AL14" s="1118"/>
      <c r="AM14" s="1118"/>
      <c r="AN14" s="1119"/>
      <c r="AO14" s="265">
        <v>8457</v>
      </c>
      <c r="AP14" s="265">
        <v>2594</v>
      </c>
      <c r="AQ14" s="266">
        <v>5752</v>
      </c>
      <c r="AR14" s="267">
        <v>-54.9</v>
      </c>
    </row>
    <row r="15" spans="1:46" ht="13.5" customHeight="1" x14ac:dyDescent="0.2">
      <c r="A15" s="247"/>
      <c r="AK15" s="1120" t="s">
        <v>492</v>
      </c>
      <c r="AL15" s="1121"/>
      <c r="AM15" s="1121"/>
      <c r="AN15" s="1122"/>
      <c r="AO15" s="265">
        <v>-50627</v>
      </c>
      <c r="AP15" s="265">
        <v>-15530</v>
      </c>
      <c r="AQ15" s="266">
        <v>-17150</v>
      </c>
      <c r="AR15" s="267">
        <v>-9.4</v>
      </c>
    </row>
    <row r="16" spans="1:46" ht="13" x14ac:dyDescent="0.2">
      <c r="A16" s="247"/>
      <c r="AK16" s="1120" t="s">
        <v>177</v>
      </c>
      <c r="AL16" s="1121"/>
      <c r="AM16" s="1121"/>
      <c r="AN16" s="1122"/>
      <c r="AO16" s="265">
        <v>783321</v>
      </c>
      <c r="AP16" s="265">
        <v>240283</v>
      </c>
      <c r="AQ16" s="266">
        <v>323504</v>
      </c>
      <c r="AR16" s="267">
        <v>-25.7</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23" t="s">
        <v>497</v>
      </c>
      <c r="AL21" s="1124"/>
      <c r="AM21" s="1124"/>
      <c r="AN21" s="1125"/>
      <c r="AO21" s="277">
        <v>20.25</v>
      </c>
      <c r="AP21" s="278">
        <v>26.26</v>
      </c>
      <c r="AQ21" s="279">
        <v>-6.01</v>
      </c>
      <c r="AS21" s="280"/>
      <c r="AT21" s="276"/>
    </row>
    <row r="22" spans="1:46" s="248" customFormat="1" ht="13" x14ac:dyDescent="0.2">
      <c r="A22" s="276"/>
      <c r="AK22" s="1123" t="s">
        <v>498</v>
      </c>
      <c r="AL22" s="1124"/>
      <c r="AM22" s="1124"/>
      <c r="AN22" s="1125"/>
      <c r="AO22" s="281">
        <v>95.3</v>
      </c>
      <c r="AP22" s="282">
        <v>94.5</v>
      </c>
      <c r="AQ22" s="283">
        <v>0.8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499</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05" t="s">
        <v>480</v>
      </c>
      <c r="AP30" s="253"/>
      <c r="AQ30" s="254" t="s">
        <v>481</v>
      </c>
      <c r="AR30" s="255"/>
    </row>
    <row r="31" spans="1:46" ht="13" x14ac:dyDescent="0.2">
      <c r="A31" s="247"/>
      <c r="AK31" s="256"/>
      <c r="AL31" s="257"/>
      <c r="AM31" s="257"/>
      <c r="AN31" s="258"/>
      <c r="AO31" s="1106"/>
      <c r="AP31" s="259" t="s">
        <v>482</v>
      </c>
      <c r="AQ31" s="260" t="s">
        <v>483</v>
      </c>
      <c r="AR31" s="261" t="s">
        <v>484</v>
      </c>
    </row>
    <row r="32" spans="1:46" ht="27" customHeight="1" x14ac:dyDescent="0.2">
      <c r="A32" s="247"/>
      <c r="AK32" s="1107" t="s">
        <v>502</v>
      </c>
      <c r="AL32" s="1108"/>
      <c r="AM32" s="1108"/>
      <c r="AN32" s="1109"/>
      <c r="AO32" s="291">
        <v>217584</v>
      </c>
      <c r="AP32" s="291">
        <v>66744</v>
      </c>
      <c r="AQ32" s="292">
        <v>167749</v>
      </c>
      <c r="AR32" s="293">
        <v>-60.2</v>
      </c>
    </row>
    <row r="33" spans="1:46" ht="13.5" customHeight="1" x14ac:dyDescent="0.2">
      <c r="A33" s="247"/>
      <c r="AK33" s="1107" t="s">
        <v>503</v>
      </c>
      <c r="AL33" s="1108"/>
      <c r="AM33" s="1108"/>
      <c r="AN33" s="1109"/>
      <c r="AO33" s="291" t="s">
        <v>489</v>
      </c>
      <c r="AP33" s="291" t="s">
        <v>489</v>
      </c>
      <c r="AQ33" s="292" t="s">
        <v>489</v>
      </c>
      <c r="AR33" s="293" t="s">
        <v>489</v>
      </c>
    </row>
    <row r="34" spans="1:46" ht="27" customHeight="1" x14ac:dyDescent="0.2">
      <c r="A34" s="247"/>
      <c r="AK34" s="1107" t="s">
        <v>504</v>
      </c>
      <c r="AL34" s="1108"/>
      <c r="AM34" s="1108"/>
      <c r="AN34" s="1109"/>
      <c r="AO34" s="291" t="s">
        <v>489</v>
      </c>
      <c r="AP34" s="291" t="s">
        <v>489</v>
      </c>
      <c r="AQ34" s="292" t="s">
        <v>489</v>
      </c>
      <c r="AR34" s="293" t="s">
        <v>489</v>
      </c>
    </row>
    <row r="35" spans="1:46" ht="27" customHeight="1" x14ac:dyDescent="0.2">
      <c r="A35" s="247"/>
      <c r="AK35" s="1107" t="s">
        <v>505</v>
      </c>
      <c r="AL35" s="1108"/>
      <c r="AM35" s="1108"/>
      <c r="AN35" s="1109"/>
      <c r="AO35" s="291">
        <v>80208</v>
      </c>
      <c r="AP35" s="291">
        <v>24604</v>
      </c>
      <c r="AQ35" s="292">
        <v>32778</v>
      </c>
      <c r="AR35" s="293">
        <v>-24.9</v>
      </c>
    </row>
    <row r="36" spans="1:46" ht="27" customHeight="1" x14ac:dyDescent="0.2">
      <c r="A36" s="247"/>
      <c r="AK36" s="1107" t="s">
        <v>506</v>
      </c>
      <c r="AL36" s="1108"/>
      <c r="AM36" s="1108"/>
      <c r="AN36" s="1109"/>
      <c r="AO36" s="291">
        <v>10766</v>
      </c>
      <c r="AP36" s="291">
        <v>3302</v>
      </c>
      <c r="AQ36" s="292">
        <v>4535</v>
      </c>
      <c r="AR36" s="293">
        <v>-27.2</v>
      </c>
    </row>
    <row r="37" spans="1:46" ht="13.5" customHeight="1" x14ac:dyDescent="0.2">
      <c r="A37" s="247"/>
      <c r="AK37" s="1107" t="s">
        <v>507</v>
      </c>
      <c r="AL37" s="1108"/>
      <c r="AM37" s="1108"/>
      <c r="AN37" s="1109"/>
      <c r="AO37" s="291" t="s">
        <v>489</v>
      </c>
      <c r="AP37" s="291" t="s">
        <v>489</v>
      </c>
      <c r="AQ37" s="292">
        <v>1146</v>
      </c>
      <c r="AR37" s="293" t="s">
        <v>489</v>
      </c>
    </row>
    <row r="38" spans="1:46" ht="27" customHeight="1" x14ac:dyDescent="0.2">
      <c r="A38" s="247"/>
      <c r="AK38" s="1110" t="s">
        <v>508</v>
      </c>
      <c r="AL38" s="1111"/>
      <c r="AM38" s="1111"/>
      <c r="AN38" s="1112"/>
      <c r="AO38" s="294" t="s">
        <v>489</v>
      </c>
      <c r="AP38" s="294" t="s">
        <v>489</v>
      </c>
      <c r="AQ38" s="295">
        <v>37</v>
      </c>
      <c r="AR38" s="283" t="s">
        <v>489</v>
      </c>
      <c r="AS38" s="290"/>
    </row>
    <row r="39" spans="1:46" ht="13" x14ac:dyDescent="0.2">
      <c r="A39" s="247"/>
      <c r="AK39" s="1110" t="s">
        <v>509</v>
      </c>
      <c r="AL39" s="1111"/>
      <c r="AM39" s="1111"/>
      <c r="AN39" s="1112"/>
      <c r="AO39" s="291">
        <v>-66</v>
      </c>
      <c r="AP39" s="291">
        <v>-20</v>
      </c>
      <c r="AQ39" s="292">
        <v>-7395</v>
      </c>
      <c r="AR39" s="293">
        <v>-99.7</v>
      </c>
      <c r="AS39" s="290"/>
    </row>
    <row r="40" spans="1:46" ht="27" customHeight="1" x14ac:dyDescent="0.2">
      <c r="A40" s="247"/>
      <c r="AK40" s="1107" t="s">
        <v>510</v>
      </c>
      <c r="AL40" s="1108"/>
      <c r="AM40" s="1108"/>
      <c r="AN40" s="1109"/>
      <c r="AO40" s="291">
        <v>-160928</v>
      </c>
      <c r="AP40" s="291">
        <v>-49364</v>
      </c>
      <c r="AQ40" s="292">
        <v>-144519</v>
      </c>
      <c r="AR40" s="293">
        <v>-65.8</v>
      </c>
      <c r="AS40" s="290"/>
    </row>
    <row r="41" spans="1:46" ht="13" x14ac:dyDescent="0.2">
      <c r="A41" s="247"/>
      <c r="AK41" s="1113" t="s">
        <v>287</v>
      </c>
      <c r="AL41" s="1114"/>
      <c r="AM41" s="1114"/>
      <c r="AN41" s="1115"/>
      <c r="AO41" s="291">
        <v>147564</v>
      </c>
      <c r="AP41" s="291">
        <v>45265</v>
      </c>
      <c r="AQ41" s="292">
        <v>54333</v>
      </c>
      <c r="AR41" s="293">
        <v>-16.7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00" t="s">
        <v>480</v>
      </c>
      <c r="AN49" s="1102" t="s">
        <v>513</v>
      </c>
      <c r="AO49" s="1103"/>
      <c r="AP49" s="1103"/>
      <c r="AQ49" s="1103"/>
      <c r="AR49" s="1104"/>
    </row>
    <row r="50" spans="1:44" ht="13" x14ac:dyDescent="0.2">
      <c r="A50" s="247"/>
      <c r="AK50" s="305"/>
      <c r="AL50" s="306"/>
      <c r="AM50" s="1101"/>
      <c r="AN50" s="307" t="s">
        <v>514</v>
      </c>
      <c r="AO50" s="308" t="s">
        <v>515</v>
      </c>
      <c r="AP50" s="309" t="s">
        <v>516</v>
      </c>
      <c r="AQ50" s="310" t="s">
        <v>517</v>
      </c>
      <c r="AR50" s="311" t="s">
        <v>518</v>
      </c>
    </row>
    <row r="51" spans="1:44" ht="13" x14ac:dyDescent="0.2">
      <c r="A51" s="247"/>
      <c r="AK51" s="303" t="s">
        <v>519</v>
      </c>
      <c r="AL51" s="304"/>
      <c r="AM51" s="312">
        <v>974860</v>
      </c>
      <c r="AN51" s="313">
        <v>269373</v>
      </c>
      <c r="AO51" s="314">
        <v>64.8</v>
      </c>
      <c r="AP51" s="315">
        <v>263613</v>
      </c>
      <c r="AQ51" s="316">
        <v>-0.2</v>
      </c>
      <c r="AR51" s="317">
        <v>65</v>
      </c>
    </row>
    <row r="52" spans="1:44" ht="13" x14ac:dyDescent="0.2">
      <c r="A52" s="247"/>
      <c r="AK52" s="318"/>
      <c r="AL52" s="319" t="s">
        <v>520</v>
      </c>
      <c r="AM52" s="320">
        <v>851809</v>
      </c>
      <c r="AN52" s="321">
        <v>235371</v>
      </c>
      <c r="AO52" s="322">
        <v>63.2</v>
      </c>
      <c r="AP52" s="323">
        <v>128823</v>
      </c>
      <c r="AQ52" s="324">
        <v>-3.8</v>
      </c>
      <c r="AR52" s="325">
        <v>67</v>
      </c>
    </row>
    <row r="53" spans="1:44" ht="13" x14ac:dyDescent="0.2">
      <c r="A53" s="247"/>
      <c r="AK53" s="303" t="s">
        <v>521</v>
      </c>
      <c r="AL53" s="304"/>
      <c r="AM53" s="312">
        <v>779700</v>
      </c>
      <c r="AN53" s="313">
        <v>222708</v>
      </c>
      <c r="AO53" s="314">
        <v>-17.3</v>
      </c>
      <c r="AP53" s="315">
        <v>362690</v>
      </c>
      <c r="AQ53" s="316">
        <v>37.6</v>
      </c>
      <c r="AR53" s="317">
        <v>-54.9</v>
      </c>
    </row>
    <row r="54" spans="1:44" ht="13" x14ac:dyDescent="0.2">
      <c r="A54" s="247"/>
      <c r="AK54" s="318"/>
      <c r="AL54" s="319" t="s">
        <v>520</v>
      </c>
      <c r="AM54" s="320">
        <v>430180</v>
      </c>
      <c r="AN54" s="321">
        <v>122873</v>
      </c>
      <c r="AO54" s="322">
        <v>-47.8</v>
      </c>
      <c r="AP54" s="323">
        <v>172580</v>
      </c>
      <c r="AQ54" s="324">
        <v>34</v>
      </c>
      <c r="AR54" s="325">
        <v>-81.8</v>
      </c>
    </row>
    <row r="55" spans="1:44" ht="13" x14ac:dyDescent="0.2">
      <c r="A55" s="247"/>
      <c r="AK55" s="303" t="s">
        <v>522</v>
      </c>
      <c r="AL55" s="304"/>
      <c r="AM55" s="312">
        <v>420260</v>
      </c>
      <c r="AN55" s="313">
        <v>126166</v>
      </c>
      <c r="AO55" s="314">
        <v>-43.3</v>
      </c>
      <c r="AP55" s="315">
        <v>296093</v>
      </c>
      <c r="AQ55" s="316">
        <v>-18.399999999999999</v>
      </c>
      <c r="AR55" s="317">
        <v>-24.9</v>
      </c>
    </row>
    <row r="56" spans="1:44" ht="13" x14ac:dyDescent="0.2">
      <c r="A56" s="247"/>
      <c r="AK56" s="318"/>
      <c r="AL56" s="319" t="s">
        <v>520</v>
      </c>
      <c r="AM56" s="320">
        <v>209193</v>
      </c>
      <c r="AN56" s="321">
        <v>62802</v>
      </c>
      <c r="AO56" s="322">
        <v>-48.9</v>
      </c>
      <c r="AP56" s="323">
        <v>140545</v>
      </c>
      <c r="AQ56" s="324">
        <v>-18.600000000000001</v>
      </c>
      <c r="AR56" s="325">
        <v>-30.3</v>
      </c>
    </row>
    <row r="57" spans="1:44" ht="13" x14ac:dyDescent="0.2">
      <c r="A57" s="247"/>
      <c r="AK57" s="303" t="s">
        <v>523</v>
      </c>
      <c r="AL57" s="304"/>
      <c r="AM57" s="312">
        <v>301433</v>
      </c>
      <c r="AN57" s="313">
        <v>92238</v>
      </c>
      <c r="AO57" s="314">
        <v>-26.9</v>
      </c>
      <c r="AP57" s="315">
        <v>308655</v>
      </c>
      <c r="AQ57" s="316">
        <v>4.2</v>
      </c>
      <c r="AR57" s="317">
        <v>-31.1</v>
      </c>
    </row>
    <row r="58" spans="1:44" ht="13" x14ac:dyDescent="0.2">
      <c r="A58" s="247"/>
      <c r="AK58" s="318"/>
      <c r="AL58" s="319" t="s">
        <v>520</v>
      </c>
      <c r="AM58" s="320">
        <v>112500</v>
      </c>
      <c r="AN58" s="321">
        <v>34425</v>
      </c>
      <c r="AO58" s="322">
        <v>-45.2</v>
      </c>
      <c r="AP58" s="323">
        <v>169887</v>
      </c>
      <c r="AQ58" s="324">
        <v>20.9</v>
      </c>
      <c r="AR58" s="325">
        <v>-66.099999999999994</v>
      </c>
    </row>
    <row r="59" spans="1:44" ht="13" x14ac:dyDescent="0.2">
      <c r="A59" s="247"/>
      <c r="AK59" s="303" t="s">
        <v>524</v>
      </c>
      <c r="AL59" s="304"/>
      <c r="AM59" s="312">
        <v>478231</v>
      </c>
      <c r="AN59" s="313">
        <v>146697</v>
      </c>
      <c r="AO59" s="314">
        <v>59</v>
      </c>
      <c r="AP59" s="315">
        <v>325476</v>
      </c>
      <c r="AQ59" s="316">
        <v>5.4</v>
      </c>
      <c r="AR59" s="317">
        <v>53.6</v>
      </c>
    </row>
    <row r="60" spans="1:44" ht="13" x14ac:dyDescent="0.2">
      <c r="A60" s="247"/>
      <c r="AK60" s="318"/>
      <c r="AL60" s="319" t="s">
        <v>520</v>
      </c>
      <c r="AM60" s="320">
        <v>126452</v>
      </c>
      <c r="AN60" s="321">
        <v>38789</v>
      </c>
      <c r="AO60" s="322">
        <v>12.7</v>
      </c>
      <c r="AP60" s="323">
        <v>190204</v>
      </c>
      <c r="AQ60" s="324">
        <v>12</v>
      </c>
      <c r="AR60" s="325">
        <v>0.7</v>
      </c>
    </row>
    <row r="61" spans="1:44" ht="13" x14ac:dyDescent="0.2">
      <c r="A61" s="247"/>
      <c r="AK61" s="303" t="s">
        <v>525</v>
      </c>
      <c r="AL61" s="326"/>
      <c r="AM61" s="312">
        <v>590897</v>
      </c>
      <c r="AN61" s="313">
        <v>171436</v>
      </c>
      <c r="AO61" s="314">
        <v>7.3</v>
      </c>
      <c r="AP61" s="315">
        <v>311305</v>
      </c>
      <c r="AQ61" s="327">
        <v>5.7</v>
      </c>
      <c r="AR61" s="317">
        <v>1.6</v>
      </c>
    </row>
    <row r="62" spans="1:44" ht="13" x14ac:dyDescent="0.2">
      <c r="A62" s="247"/>
      <c r="AK62" s="318"/>
      <c r="AL62" s="319" t="s">
        <v>520</v>
      </c>
      <c r="AM62" s="320">
        <v>346027</v>
      </c>
      <c r="AN62" s="321">
        <v>98852</v>
      </c>
      <c r="AO62" s="322">
        <v>-13.2</v>
      </c>
      <c r="AP62" s="323">
        <v>160408</v>
      </c>
      <c r="AQ62" s="324">
        <v>8.9</v>
      </c>
      <c r="AR62" s="325">
        <v>-22.1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7cWEdChgdGQBFi6GnHB/wIbbl2jjRtURHFEqRu2QzvxnHsG1BK/hhiI0qW4uwivcbysK1aYzIDLbBoVnj7ES0A==" saltValue="4l4FA7Z1F4ShcUEds1Fkn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2Tg0K+SyPEtuc+A+Hrl4Dt+pvSMEWfqLnDliI0QxlNDAR5a2tmHGC0sF3BCUaOQXcvW5LRC0RvHv5l8hKm3ATw==" saltValue="gQP4DCWQ3U6q6oRAb7g/k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bay4Deiz6oTg6z/oDoyoFG63kl6Vgcg8Gz68oTrT3jFtFIb4jIgfDnOKnlixjpAS0tn/l3VvUrBYSDN3C+KVPQ==" saltValue="eLuBE1DDPMl/IJ0gULnIl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62.12</v>
      </c>
      <c r="G47" s="12">
        <v>53.65</v>
      </c>
      <c r="H47" s="12">
        <v>58.92</v>
      </c>
      <c r="I47" s="12">
        <v>60.33</v>
      </c>
      <c r="J47" s="13">
        <v>58.28</v>
      </c>
    </row>
    <row r="48" spans="2:10" ht="57.75" customHeight="1" x14ac:dyDescent="0.2">
      <c r="B48" s="14"/>
      <c r="C48" s="1128" t="s">
        <v>4</v>
      </c>
      <c r="D48" s="1128"/>
      <c r="E48" s="1129"/>
      <c r="F48" s="15">
        <v>6.13</v>
      </c>
      <c r="G48" s="16">
        <v>7.99</v>
      </c>
      <c r="H48" s="16">
        <v>5.74</v>
      </c>
      <c r="I48" s="16">
        <v>7.72</v>
      </c>
      <c r="J48" s="17">
        <v>8.2100000000000009</v>
      </c>
    </row>
    <row r="49" spans="2:10" ht="57.75" customHeight="1" thickBot="1" x14ac:dyDescent="0.25">
      <c r="B49" s="18"/>
      <c r="C49" s="1130" t="s">
        <v>5</v>
      </c>
      <c r="D49" s="1130"/>
      <c r="E49" s="1131"/>
      <c r="F49" s="19" t="s">
        <v>532</v>
      </c>
      <c r="G49" s="20">
        <v>3.19</v>
      </c>
      <c r="H49" s="20">
        <v>1.06</v>
      </c>
      <c r="I49" s="20">
        <v>3.11</v>
      </c>
      <c r="J49" s="21" t="s">
        <v>533</v>
      </c>
    </row>
    <row r="50" spans="2:10" ht="13" x14ac:dyDescent="0.2"/>
  </sheetData>
  <sheetProtection algorithmName="SHA-512" hashValue="+jC2unqtiZyWEOkLMwVgJTuXZwZdhyFUZKpJRAPkK7zh/2sXMqeO/9qgyle4v/fzhgXj4ngP4NrFhTPVx76qkg==" saltValue="FFR2WPLX9XaJBoJje06kq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534</v>
      </c>
      <c r="D34" s="1136"/>
      <c r="E34" s="1137"/>
      <c r="F34" s="32">
        <v>6.1</v>
      </c>
      <c r="G34" s="33">
        <v>7.96</v>
      </c>
      <c r="H34" s="33">
        <v>5.62</v>
      </c>
      <c r="I34" s="33">
        <v>7.68</v>
      </c>
      <c r="J34" s="34">
        <v>8.18</v>
      </c>
      <c r="K34" s="22"/>
      <c r="L34" s="22"/>
      <c r="M34" s="22"/>
      <c r="N34" s="22"/>
      <c r="O34" s="22"/>
      <c r="P34" s="22"/>
    </row>
    <row r="35" spans="1:16" ht="39" customHeight="1" x14ac:dyDescent="0.2">
      <c r="A35" s="22"/>
      <c r="B35" s="35"/>
      <c r="C35" s="1132" t="s">
        <v>535</v>
      </c>
      <c r="D35" s="1132"/>
      <c r="E35" s="1133"/>
      <c r="F35" s="36">
        <v>0.05</v>
      </c>
      <c r="G35" s="37">
        <v>0.68</v>
      </c>
      <c r="H35" s="37">
        <v>0.88</v>
      </c>
      <c r="I35" s="37">
        <v>0.78</v>
      </c>
      <c r="J35" s="38">
        <v>0.96</v>
      </c>
      <c r="K35" s="22"/>
      <c r="L35" s="22"/>
      <c r="M35" s="22"/>
      <c r="N35" s="22"/>
      <c r="O35" s="22"/>
      <c r="P35" s="22"/>
    </row>
    <row r="36" spans="1:16" ht="39" customHeight="1" x14ac:dyDescent="0.2">
      <c r="A36" s="22"/>
      <c r="B36" s="35"/>
      <c r="C36" s="1132" t="s">
        <v>536</v>
      </c>
      <c r="D36" s="1132"/>
      <c r="E36" s="1133"/>
      <c r="F36" s="36" t="s">
        <v>489</v>
      </c>
      <c r="G36" s="37" t="s">
        <v>489</v>
      </c>
      <c r="H36" s="37" t="s">
        <v>489</v>
      </c>
      <c r="I36" s="37" t="s">
        <v>489</v>
      </c>
      <c r="J36" s="38">
        <v>0.78</v>
      </c>
      <c r="K36" s="22"/>
      <c r="L36" s="22"/>
      <c r="M36" s="22"/>
      <c r="N36" s="22"/>
      <c r="O36" s="22"/>
      <c r="P36" s="22"/>
    </row>
    <row r="37" spans="1:16" ht="39" customHeight="1" x14ac:dyDescent="0.2">
      <c r="A37" s="22"/>
      <c r="B37" s="35"/>
      <c r="C37" s="1132" t="s">
        <v>537</v>
      </c>
      <c r="D37" s="1132"/>
      <c r="E37" s="1133"/>
      <c r="F37" s="36">
        <v>1.37</v>
      </c>
      <c r="G37" s="37">
        <v>1.1299999999999999</v>
      </c>
      <c r="H37" s="37">
        <v>1.36</v>
      </c>
      <c r="I37" s="37">
        <v>1.83</v>
      </c>
      <c r="J37" s="38">
        <v>0.74</v>
      </c>
      <c r="K37" s="22"/>
      <c r="L37" s="22"/>
      <c r="M37" s="22"/>
      <c r="N37" s="22"/>
      <c r="O37" s="22"/>
      <c r="P37" s="22"/>
    </row>
    <row r="38" spans="1:16" ht="39" customHeight="1" x14ac:dyDescent="0.2">
      <c r="A38" s="22"/>
      <c r="B38" s="35"/>
      <c r="C38" s="1132" t="s">
        <v>538</v>
      </c>
      <c r="D38" s="1132"/>
      <c r="E38" s="1133"/>
      <c r="F38" s="36" t="s">
        <v>489</v>
      </c>
      <c r="G38" s="37" t="s">
        <v>489</v>
      </c>
      <c r="H38" s="37" t="s">
        <v>489</v>
      </c>
      <c r="I38" s="37" t="s">
        <v>489</v>
      </c>
      <c r="J38" s="38">
        <v>0.63</v>
      </c>
      <c r="K38" s="22"/>
      <c r="L38" s="22"/>
      <c r="M38" s="22"/>
      <c r="N38" s="22"/>
      <c r="O38" s="22"/>
      <c r="P38" s="22"/>
    </row>
    <row r="39" spans="1:16" ht="39" customHeight="1" x14ac:dyDescent="0.2">
      <c r="A39" s="22"/>
      <c r="B39" s="35"/>
      <c r="C39" s="1132" t="s">
        <v>539</v>
      </c>
      <c r="D39" s="1132"/>
      <c r="E39" s="1133"/>
      <c r="F39" s="36">
        <v>0.92</v>
      </c>
      <c r="G39" s="37">
        <v>0.61</v>
      </c>
      <c r="H39" s="37">
        <v>0.24</v>
      </c>
      <c r="I39" s="37">
        <v>0.11</v>
      </c>
      <c r="J39" s="38">
        <v>0.26</v>
      </c>
      <c r="K39" s="22"/>
      <c r="L39" s="22"/>
      <c r="M39" s="22"/>
      <c r="N39" s="22"/>
      <c r="O39" s="22"/>
      <c r="P39" s="22"/>
    </row>
    <row r="40" spans="1:16" ht="39" customHeight="1" x14ac:dyDescent="0.2">
      <c r="A40" s="22"/>
      <c r="B40" s="35"/>
      <c r="C40" s="1132" t="s">
        <v>540</v>
      </c>
      <c r="D40" s="1132"/>
      <c r="E40" s="1133"/>
      <c r="F40" s="36">
        <v>0.08</v>
      </c>
      <c r="G40" s="37">
        <v>7.0000000000000007E-2</v>
      </c>
      <c r="H40" s="37">
        <v>0.06</v>
      </c>
      <c r="I40" s="37">
        <v>0.05</v>
      </c>
      <c r="J40" s="38">
        <v>0.05</v>
      </c>
      <c r="K40" s="22"/>
      <c r="L40" s="22"/>
      <c r="M40" s="22"/>
      <c r="N40" s="22"/>
      <c r="O40" s="22"/>
      <c r="P40" s="22"/>
    </row>
    <row r="41" spans="1:16" ht="39" customHeight="1" x14ac:dyDescent="0.2">
      <c r="A41" s="22"/>
      <c r="B41" s="35"/>
      <c r="C41" s="1132" t="s">
        <v>541</v>
      </c>
      <c r="D41" s="1132"/>
      <c r="E41" s="1133"/>
      <c r="F41" s="36">
        <v>0.03</v>
      </c>
      <c r="G41" s="37">
        <v>0.02</v>
      </c>
      <c r="H41" s="37">
        <v>0.11</v>
      </c>
      <c r="I41" s="37">
        <v>0.03</v>
      </c>
      <c r="J41" s="38">
        <v>0.02</v>
      </c>
      <c r="K41" s="22"/>
      <c r="L41" s="22"/>
      <c r="M41" s="22"/>
      <c r="N41" s="22"/>
      <c r="O41" s="22"/>
      <c r="P41" s="22"/>
    </row>
    <row r="42" spans="1:16" ht="39" customHeight="1" x14ac:dyDescent="0.2">
      <c r="A42" s="22"/>
      <c r="B42" s="39"/>
      <c r="C42" s="1132" t="s">
        <v>542</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543</v>
      </c>
      <c r="D43" s="1134"/>
      <c r="E43" s="1135"/>
      <c r="F43" s="41">
        <v>0.96</v>
      </c>
      <c r="G43" s="42">
        <v>0.61</v>
      </c>
      <c r="H43" s="42">
        <v>0.56000000000000005</v>
      </c>
      <c r="I43" s="42">
        <v>0.3</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jdMlZdaaDzPYXu244cAp3gMemBjmrzpBL4frrqWJxREH6TjAUch2FEhP2wCkwWPtT11QiinKpamnB8jPtrezWA==" saltValue="Hwc2hT351/Jfp6+n9y43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189</v>
      </c>
      <c r="L45" s="58">
        <v>216</v>
      </c>
      <c r="M45" s="58">
        <v>220</v>
      </c>
      <c r="N45" s="58">
        <v>221</v>
      </c>
      <c r="O45" s="59">
        <v>218</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489</v>
      </c>
      <c r="L46" s="62" t="s">
        <v>489</v>
      </c>
      <c r="M46" s="62" t="s">
        <v>489</v>
      </c>
      <c r="N46" s="62" t="s">
        <v>489</v>
      </c>
      <c r="O46" s="63" t="s">
        <v>489</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489</v>
      </c>
      <c r="L47" s="62" t="s">
        <v>489</v>
      </c>
      <c r="M47" s="62" t="s">
        <v>489</v>
      </c>
      <c r="N47" s="62" t="s">
        <v>489</v>
      </c>
      <c r="O47" s="63" t="s">
        <v>489</v>
      </c>
      <c r="P47" s="46"/>
      <c r="Q47" s="46"/>
      <c r="R47" s="46"/>
      <c r="S47" s="46"/>
      <c r="T47" s="46"/>
      <c r="U47" s="46"/>
    </row>
    <row r="48" spans="1:21" ht="30.75" customHeight="1" x14ac:dyDescent="0.2">
      <c r="A48" s="46"/>
      <c r="B48" s="1163"/>
      <c r="C48" s="1164"/>
      <c r="D48" s="60"/>
      <c r="E48" s="1140" t="s">
        <v>13</v>
      </c>
      <c r="F48" s="1140"/>
      <c r="G48" s="1140"/>
      <c r="H48" s="1140"/>
      <c r="I48" s="1140"/>
      <c r="J48" s="1141"/>
      <c r="K48" s="61">
        <v>90</v>
      </c>
      <c r="L48" s="62">
        <v>85</v>
      </c>
      <c r="M48" s="62">
        <v>83</v>
      </c>
      <c r="N48" s="62">
        <v>83</v>
      </c>
      <c r="O48" s="63">
        <v>80</v>
      </c>
      <c r="P48" s="46"/>
      <c r="Q48" s="46"/>
      <c r="R48" s="46"/>
      <c r="S48" s="46"/>
      <c r="T48" s="46"/>
      <c r="U48" s="46"/>
    </row>
    <row r="49" spans="1:21" ht="30.75" customHeight="1" x14ac:dyDescent="0.2">
      <c r="A49" s="46"/>
      <c r="B49" s="1163"/>
      <c r="C49" s="1164"/>
      <c r="D49" s="60"/>
      <c r="E49" s="1140" t="s">
        <v>14</v>
      </c>
      <c r="F49" s="1140"/>
      <c r="G49" s="1140"/>
      <c r="H49" s="1140"/>
      <c r="I49" s="1140"/>
      <c r="J49" s="1141"/>
      <c r="K49" s="61">
        <v>11</v>
      </c>
      <c r="L49" s="62">
        <v>14</v>
      </c>
      <c r="M49" s="62">
        <v>15</v>
      </c>
      <c r="N49" s="62">
        <v>11</v>
      </c>
      <c r="O49" s="63">
        <v>11</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489</v>
      </c>
      <c r="L50" s="62" t="s">
        <v>489</v>
      </c>
      <c r="M50" s="62" t="s">
        <v>489</v>
      </c>
      <c r="N50" s="62" t="s">
        <v>489</v>
      </c>
      <c r="O50" s="63" t="s">
        <v>489</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489</v>
      </c>
      <c r="L51" s="62" t="s">
        <v>489</v>
      </c>
      <c r="M51" s="62" t="s">
        <v>489</v>
      </c>
      <c r="N51" s="62" t="s">
        <v>489</v>
      </c>
      <c r="O51" s="63" t="s">
        <v>489</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161</v>
      </c>
      <c r="L52" s="62">
        <v>164</v>
      </c>
      <c r="M52" s="62">
        <v>163</v>
      </c>
      <c r="N52" s="62">
        <v>166</v>
      </c>
      <c r="O52" s="63">
        <v>160</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129</v>
      </c>
      <c r="L53" s="67">
        <v>151</v>
      </c>
      <c r="M53" s="67">
        <v>155</v>
      </c>
      <c r="N53" s="67">
        <v>149</v>
      </c>
      <c r="O53" s="68">
        <v>149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XzuPpgiklnIOSSX4AYuy40Zemy4ZbIWVQGrVYYgoK/lnVzn/0jPBNUjjCQQLHLnduuKdBfiP6bS6+QWJ7ZEAQ==" saltValue="jeQy+ieXvX8ECHqeWkF4C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81" t="s">
        <v>30</v>
      </c>
      <c r="C41" s="1182"/>
      <c r="D41" s="103"/>
      <c r="E41" s="1183" t="s">
        <v>31</v>
      </c>
      <c r="F41" s="1183"/>
      <c r="G41" s="1183"/>
      <c r="H41" s="1184"/>
      <c r="I41" s="330">
        <v>1863</v>
      </c>
      <c r="J41" s="331">
        <v>1846</v>
      </c>
      <c r="K41" s="331">
        <v>1749</v>
      </c>
      <c r="L41" s="331">
        <v>1685</v>
      </c>
      <c r="M41" s="332">
        <v>1631</v>
      </c>
    </row>
    <row r="42" spans="2:13" ht="27.75" customHeight="1" x14ac:dyDescent="0.2">
      <c r="B42" s="1171"/>
      <c r="C42" s="1172"/>
      <c r="D42" s="104"/>
      <c r="E42" s="1175" t="s">
        <v>32</v>
      </c>
      <c r="F42" s="1175"/>
      <c r="G42" s="1175"/>
      <c r="H42" s="1176"/>
      <c r="I42" s="333" t="s">
        <v>489</v>
      </c>
      <c r="J42" s="334" t="s">
        <v>489</v>
      </c>
      <c r="K42" s="334" t="s">
        <v>489</v>
      </c>
      <c r="L42" s="334" t="s">
        <v>489</v>
      </c>
      <c r="M42" s="335" t="s">
        <v>489</v>
      </c>
    </row>
    <row r="43" spans="2:13" ht="27.75" customHeight="1" x14ac:dyDescent="0.2">
      <c r="B43" s="1171"/>
      <c r="C43" s="1172"/>
      <c r="D43" s="104"/>
      <c r="E43" s="1175" t="s">
        <v>33</v>
      </c>
      <c r="F43" s="1175"/>
      <c r="G43" s="1175"/>
      <c r="H43" s="1176"/>
      <c r="I43" s="333">
        <v>991</v>
      </c>
      <c r="J43" s="334">
        <v>961</v>
      </c>
      <c r="K43" s="334">
        <v>685</v>
      </c>
      <c r="L43" s="334">
        <v>826</v>
      </c>
      <c r="M43" s="335">
        <v>774</v>
      </c>
    </row>
    <row r="44" spans="2:13" ht="27.75" customHeight="1" x14ac:dyDescent="0.2">
      <c r="B44" s="1171"/>
      <c r="C44" s="1172"/>
      <c r="D44" s="104"/>
      <c r="E44" s="1175" t="s">
        <v>34</v>
      </c>
      <c r="F44" s="1175"/>
      <c r="G44" s="1175"/>
      <c r="H44" s="1176"/>
      <c r="I44" s="333">
        <v>87</v>
      </c>
      <c r="J44" s="334">
        <v>74</v>
      </c>
      <c r="K44" s="334">
        <v>71</v>
      </c>
      <c r="L44" s="334">
        <v>61</v>
      </c>
      <c r="M44" s="335">
        <v>87</v>
      </c>
    </row>
    <row r="45" spans="2:13" ht="27.75" customHeight="1" x14ac:dyDescent="0.2">
      <c r="B45" s="1171"/>
      <c r="C45" s="1172"/>
      <c r="D45" s="104"/>
      <c r="E45" s="1175" t="s">
        <v>35</v>
      </c>
      <c r="F45" s="1175"/>
      <c r="G45" s="1175"/>
      <c r="H45" s="1176"/>
      <c r="I45" s="333">
        <v>568</v>
      </c>
      <c r="J45" s="334">
        <v>553</v>
      </c>
      <c r="K45" s="334">
        <v>547</v>
      </c>
      <c r="L45" s="334">
        <v>524</v>
      </c>
      <c r="M45" s="335">
        <v>520</v>
      </c>
    </row>
    <row r="46" spans="2:13" ht="27.75" customHeight="1" x14ac:dyDescent="0.2">
      <c r="B46" s="1171"/>
      <c r="C46" s="1172"/>
      <c r="D46" s="105"/>
      <c r="E46" s="1175" t="s">
        <v>36</v>
      </c>
      <c r="F46" s="1175"/>
      <c r="G46" s="1175"/>
      <c r="H46" s="1176"/>
      <c r="I46" s="333" t="s">
        <v>489</v>
      </c>
      <c r="J46" s="334" t="s">
        <v>489</v>
      </c>
      <c r="K46" s="334" t="s">
        <v>489</v>
      </c>
      <c r="L46" s="334" t="s">
        <v>489</v>
      </c>
      <c r="M46" s="335" t="s">
        <v>489</v>
      </c>
    </row>
    <row r="47" spans="2:13" ht="27.75" customHeight="1" x14ac:dyDescent="0.2">
      <c r="B47" s="1171"/>
      <c r="C47" s="1172"/>
      <c r="D47" s="106"/>
      <c r="E47" s="1185" t="s">
        <v>37</v>
      </c>
      <c r="F47" s="1186"/>
      <c r="G47" s="1186"/>
      <c r="H47" s="1187"/>
      <c r="I47" s="333" t="s">
        <v>489</v>
      </c>
      <c r="J47" s="334" t="s">
        <v>489</v>
      </c>
      <c r="K47" s="334" t="s">
        <v>489</v>
      </c>
      <c r="L47" s="334" t="s">
        <v>489</v>
      </c>
      <c r="M47" s="335" t="s">
        <v>489</v>
      </c>
    </row>
    <row r="48" spans="2:13" ht="27.75" customHeight="1" x14ac:dyDescent="0.2">
      <c r="B48" s="1171"/>
      <c r="C48" s="1172"/>
      <c r="D48" s="104"/>
      <c r="E48" s="1175" t="s">
        <v>38</v>
      </c>
      <c r="F48" s="1175"/>
      <c r="G48" s="1175"/>
      <c r="H48" s="1176"/>
      <c r="I48" s="333" t="s">
        <v>489</v>
      </c>
      <c r="J48" s="334" t="s">
        <v>489</v>
      </c>
      <c r="K48" s="334" t="s">
        <v>489</v>
      </c>
      <c r="L48" s="334" t="s">
        <v>489</v>
      </c>
      <c r="M48" s="335" t="s">
        <v>489</v>
      </c>
    </row>
    <row r="49" spans="2:13" ht="27.75" customHeight="1" x14ac:dyDescent="0.2">
      <c r="B49" s="1173"/>
      <c r="C49" s="1174"/>
      <c r="D49" s="104"/>
      <c r="E49" s="1175" t="s">
        <v>39</v>
      </c>
      <c r="F49" s="1175"/>
      <c r="G49" s="1175"/>
      <c r="H49" s="1176"/>
      <c r="I49" s="333" t="s">
        <v>489</v>
      </c>
      <c r="J49" s="334" t="s">
        <v>489</v>
      </c>
      <c r="K49" s="334" t="s">
        <v>489</v>
      </c>
      <c r="L49" s="334" t="s">
        <v>489</v>
      </c>
      <c r="M49" s="335" t="s">
        <v>489</v>
      </c>
    </row>
    <row r="50" spans="2:13" ht="27.75" customHeight="1" x14ac:dyDescent="0.2">
      <c r="B50" s="1169" t="s">
        <v>40</v>
      </c>
      <c r="C50" s="1170"/>
      <c r="D50" s="107"/>
      <c r="E50" s="1175" t="s">
        <v>41</v>
      </c>
      <c r="F50" s="1175"/>
      <c r="G50" s="1175"/>
      <c r="H50" s="1176"/>
      <c r="I50" s="333">
        <v>3806</v>
      </c>
      <c r="J50" s="334">
        <v>3913</v>
      </c>
      <c r="K50" s="334">
        <v>4109</v>
      </c>
      <c r="L50" s="334">
        <v>4189</v>
      </c>
      <c r="M50" s="335">
        <v>4197</v>
      </c>
    </row>
    <row r="51" spans="2:13" ht="27.75" customHeight="1" x14ac:dyDescent="0.2">
      <c r="B51" s="1171"/>
      <c r="C51" s="1172"/>
      <c r="D51" s="104"/>
      <c r="E51" s="1175" t="s">
        <v>42</v>
      </c>
      <c r="F51" s="1175"/>
      <c r="G51" s="1175"/>
      <c r="H51" s="1176"/>
      <c r="I51" s="333" t="s">
        <v>489</v>
      </c>
      <c r="J51" s="334" t="s">
        <v>489</v>
      </c>
      <c r="K51" s="334" t="s">
        <v>489</v>
      </c>
      <c r="L51" s="334">
        <v>0</v>
      </c>
      <c r="M51" s="335" t="s">
        <v>489</v>
      </c>
    </row>
    <row r="52" spans="2:13" ht="27.75" customHeight="1" x14ac:dyDescent="0.2">
      <c r="B52" s="1173"/>
      <c r="C52" s="1174"/>
      <c r="D52" s="104"/>
      <c r="E52" s="1175" t="s">
        <v>43</v>
      </c>
      <c r="F52" s="1175"/>
      <c r="G52" s="1175"/>
      <c r="H52" s="1176"/>
      <c r="I52" s="333">
        <v>1972</v>
      </c>
      <c r="J52" s="334">
        <v>1934</v>
      </c>
      <c r="K52" s="334">
        <v>1864</v>
      </c>
      <c r="L52" s="334">
        <v>1802</v>
      </c>
      <c r="M52" s="335">
        <v>1781</v>
      </c>
    </row>
    <row r="53" spans="2:13" ht="27.75" customHeight="1" thickBot="1" x14ac:dyDescent="0.25">
      <c r="B53" s="1177" t="s">
        <v>19</v>
      </c>
      <c r="C53" s="1178"/>
      <c r="D53" s="108"/>
      <c r="E53" s="1179" t="s">
        <v>44</v>
      </c>
      <c r="F53" s="1179"/>
      <c r="G53" s="1179"/>
      <c r="H53" s="1180"/>
      <c r="I53" s="336">
        <v>-2269</v>
      </c>
      <c r="J53" s="337">
        <v>-2413</v>
      </c>
      <c r="K53" s="337">
        <v>-2920</v>
      </c>
      <c r="L53" s="337">
        <v>-2895</v>
      </c>
      <c r="M53" s="338">
        <v>-2966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H3yCiEl4sX/C46YB+wbJ289F48GI02YVWYnBVxRSxSaIpVOd657ulQgFtU9aVieLMPftluy4qCmBhdvU7sppmA==" saltValue="NkBIsNJi5pQKwgWajoJ9N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196" t="s">
        <v>46</v>
      </c>
      <c r="D55" s="1196"/>
      <c r="E55" s="1197"/>
      <c r="F55" s="339">
        <v>1230</v>
      </c>
      <c r="G55" s="339">
        <v>1252</v>
      </c>
      <c r="H55" s="340">
        <v>1229</v>
      </c>
    </row>
    <row r="56" spans="2:8" ht="52.5" customHeight="1" x14ac:dyDescent="0.2">
      <c r="B56" s="120"/>
      <c r="C56" s="1198" t="s">
        <v>47</v>
      </c>
      <c r="D56" s="1198"/>
      <c r="E56" s="1199"/>
      <c r="F56" s="341">
        <v>170</v>
      </c>
      <c r="G56" s="341">
        <v>190</v>
      </c>
      <c r="H56" s="342">
        <v>202</v>
      </c>
    </row>
    <row r="57" spans="2:8" ht="53.25" customHeight="1" x14ac:dyDescent="0.2">
      <c r="B57" s="120"/>
      <c r="C57" s="1200" t="s">
        <v>48</v>
      </c>
      <c r="D57" s="1200"/>
      <c r="E57" s="1201"/>
      <c r="F57" s="343">
        <v>2435</v>
      </c>
      <c r="G57" s="343">
        <v>2448</v>
      </c>
      <c r="H57" s="344">
        <v>2484</v>
      </c>
    </row>
    <row r="58" spans="2:8" ht="45.75" customHeight="1" x14ac:dyDescent="0.2">
      <c r="B58" s="121"/>
      <c r="C58" s="1188" t="s">
        <v>559</v>
      </c>
      <c r="D58" s="1189"/>
      <c r="E58" s="1190"/>
      <c r="F58" s="345">
        <v>1560</v>
      </c>
      <c r="G58" s="345">
        <v>1538</v>
      </c>
      <c r="H58" s="346">
        <v>1502</v>
      </c>
    </row>
    <row r="59" spans="2:8" ht="45.75" customHeight="1" x14ac:dyDescent="0.2">
      <c r="B59" s="121"/>
      <c r="C59" s="1188" t="s">
        <v>560</v>
      </c>
      <c r="D59" s="1189"/>
      <c r="E59" s="1190"/>
      <c r="F59" s="345">
        <v>454</v>
      </c>
      <c r="G59" s="345">
        <v>506</v>
      </c>
      <c r="H59" s="346">
        <v>559</v>
      </c>
    </row>
    <row r="60" spans="2:8" ht="45.75" customHeight="1" x14ac:dyDescent="0.2">
      <c r="B60" s="121"/>
      <c r="C60" s="1188" t="s">
        <v>561</v>
      </c>
      <c r="D60" s="1189"/>
      <c r="E60" s="1190"/>
      <c r="F60" s="345">
        <v>186</v>
      </c>
      <c r="G60" s="345">
        <v>179</v>
      </c>
      <c r="H60" s="346">
        <v>174</v>
      </c>
    </row>
    <row r="61" spans="2:8" ht="45.75" customHeight="1" x14ac:dyDescent="0.2">
      <c r="B61" s="121"/>
      <c r="C61" s="1188" t="s">
        <v>562</v>
      </c>
      <c r="D61" s="1189"/>
      <c r="E61" s="1190"/>
      <c r="F61" s="345">
        <v>79</v>
      </c>
      <c r="G61" s="345">
        <v>79</v>
      </c>
      <c r="H61" s="346">
        <v>79</v>
      </c>
    </row>
    <row r="62" spans="2:8" ht="45.75" customHeight="1" thickBot="1" x14ac:dyDescent="0.25">
      <c r="B62" s="122"/>
      <c r="C62" s="1191" t="s">
        <v>563</v>
      </c>
      <c r="D62" s="1192"/>
      <c r="E62" s="1193"/>
      <c r="F62" s="347">
        <v>78</v>
      </c>
      <c r="G62" s="347">
        <v>67</v>
      </c>
      <c r="H62" s="348">
        <v>57</v>
      </c>
    </row>
    <row r="63" spans="2:8" ht="52.5" customHeight="1" thickBot="1" x14ac:dyDescent="0.25">
      <c r="B63" s="123"/>
      <c r="C63" s="1194" t="s">
        <v>49</v>
      </c>
      <c r="D63" s="1194"/>
      <c r="E63" s="1195"/>
      <c r="F63" s="349">
        <v>3835</v>
      </c>
      <c r="G63" s="349">
        <v>3890</v>
      </c>
      <c r="H63" s="350">
        <v>3915</v>
      </c>
    </row>
    <row r="64" spans="2:8" ht="13" x14ac:dyDescent="0.2"/>
  </sheetData>
  <sheetProtection algorithmName="SHA-512" hashValue="Na4UWGg8OG0va3bpt6nPM9a8cI/G0ZPprIFWyi1gR47BDE6azTdOZ66VJq8jqb/8+jiWQSER4M5SOmtjQXluXg==" saltValue="5J0lJ3BB8hpSw6CRs2XnQ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CEE48-93DD-4D91-852C-13E961800A7E}">
  <sheetPr codeName="Sheet10">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565</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566</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567</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568</v>
      </c>
      <c r="AO51" s="1230"/>
      <c r="AP51" s="1230"/>
      <c r="AQ51" s="1230"/>
      <c r="AR51" s="1230"/>
      <c r="AS51" s="1230"/>
      <c r="AT51" s="1230"/>
      <c r="AU51" s="1230"/>
      <c r="AV51" s="1230"/>
      <c r="AW51" s="1230"/>
      <c r="AX51" s="1230"/>
      <c r="AY51" s="1230"/>
      <c r="AZ51" s="1230"/>
      <c r="BA51" s="1230"/>
      <c r="BB51" s="1230" t="s">
        <v>569</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2"/>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570</v>
      </c>
      <c r="BC53" s="1230"/>
      <c r="BD53" s="1230"/>
      <c r="BE53" s="1230"/>
      <c r="BF53" s="1230"/>
      <c r="BG53" s="1230"/>
      <c r="BH53" s="1230"/>
      <c r="BI53" s="1230"/>
      <c r="BJ53" s="1230"/>
      <c r="BK53" s="1230"/>
      <c r="BL53" s="1230"/>
      <c r="BM53" s="1230"/>
      <c r="BN53" s="1230"/>
      <c r="BO53" s="1230"/>
      <c r="BP53" s="1231">
        <v>58.7</v>
      </c>
      <c r="BQ53" s="1231"/>
      <c r="BR53" s="1231"/>
      <c r="BS53" s="1231"/>
      <c r="BT53" s="1231"/>
      <c r="BU53" s="1231"/>
      <c r="BV53" s="1231"/>
      <c r="BW53" s="1231"/>
      <c r="BX53" s="1231">
        <v>58.4</v>
      </c>
      <c r="BY53" s="1231"/>
      <c r="BZ53" s="1231"/>
      <c r="CA53" s="1231"/>
      <c r="CB53" s="1231"/>
      <c r="CC53" s="1231"/>
      <c r="CD53" s="1231"/>
      <c r="CE53" s="1231"/>
      <c r="CF53" s="1232"/>
      <c r="CG53" s="1231"/>
      <c r="CH53" s="1231"/>
      <c r="CI53" s="1231"/>
      <c r="CJ53" s="1231"/>
      <c r="CK53" s="1231"/>
      <c r="CL53" s="1231"/>
      <c r="CM53" s="1231"/>
      <c r="CN53" s="1231">
        <v>58.4</v>
      </c>
      <c r="CO53" s="1231"/>
      <c r="CP53" s="1231"/>
      <c r="CQ53" s="1231"/>
      <c r="CR53" s="1231"/>
      <c r="CS53" s="1231"/>
      <c r="CT53" s="1231"/>
      <c r="CU53" s="1231"/>
      <c r="CV53" s="1231">
        <v>60.6</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571</v>
      </c>
      <c r="AO55" s="1226"/>
      <c r="AP55" s="1226"/>
      <c r="AQ55" s="1226"/>
      <c r="AR55" s="1226"/>
      <c r="AS55" s="1226"/>
      <c r="AT55" s="1226"/>
      <c r="AU55" s="1226"/>
      <c r="AV55" s="1226"/>
      <c r="AW55" s="1226"/>
      <c r="AX55" s="1226"/>
      <c r="AY55" s="1226"/>
      <c r="AZ55" s="1226"/>
      <c r="BA55" s="1226"/>
      <c r="BB55" s="1230" t="s">
        <v>569</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2"/>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3"/>
      <c r="G57" s="1220"/>
      <c r="H57" s="1220"/>
      <c r="I57" s="1234"/>
      <c r="J57" s="1234"/>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570</v>
      </c>
      <c r="BC57" s="1230"/>
      <c r="BD57" s="1230"/>
      <c r="BE57" s="1230"/>
      <c r="BF57" s="1230"/>
      <c r="BG57" s="1230"/>
      <c r="BH57" s="1230"/>
      <c r="BI57" s="1230"/>
      <c r="BJ57" s="1230"/>
      <c r="BK57" s="1230"/>
      <c r="BL57" s="1230"/>
      <c r="BM57" s="1230"/>
      <c r="BN57" s="1230"/>
      <c r="BO57" s="1230"/>
      <c r="BP57" s="1231">
        <v>62.2</v>
      </c>
      <c r="BQ57" s="1231"/>
      <c r="BR57" s="1231"/>
      <c r="BS57" s="1231"/>
      <c r="BT57" s="1231"/>
      <c r="BU57" s="1231"/>
      <c r="BV57" s="1231"/>
      <c r="BW57" s="1231"/>
      <c r="BX57" s="1231">
        <v>60.8</v>
      </c>
      <c r="BY57" s="1231"/>
      <c r="BZ57" s="1231"/>
      <c r="CA57" s="1231"/>
      <c r="CB57" s="1231"/>
      <c r="CC57" s="1231"/>
      <c r="CD57" s="1231"/>
      <c r="CE57" s="1231"/>
      <c r="CF57" s="1232"/>
      <c r="CG57" s="1231"/>
      <c r="CH57" s="1231"/>
      <c r="CI57" s="1231"/>
      <c r="CJ57" s="1231"/>
      <c r="CK57" s="1231"/>
      <c r="CL57" s="1231"/>
      <c r="CM57" s="1231"/>
      <c r="CN57" s="1231">
        <v>62.6</v>
      </c>
      <c r="CO57" s="1231"/>
      <c r="CP57" s="1231"/>
      <c r="CQ57" s="1231"/>
      <c r="CR57" s="1231"/>
      <c r="CS57" s="1231"/>
      <c r="CT57" s="1231"/>
      <c r="CU57" s="1231"/>
      <c r="CV57" s="1231">
        <v>62.9</v>
      </c>
      <c r="CW57" s="1231"/>
      <c r="CX57" s="1231"/>
      <c r="CY57" s="1231"/>
      <c r="CZ57" s="1231"/>
      <c r="DA57" s="1231"/>
      <c r="DB57" s="1231"/>
      <c r="DC57" s="1231"/>
      <c r="DD57" s="1235"/>
      <c r="DE57" s="1233"/>
    </row>
    <row r="58" spans="1:109" s="1209" customFormat="1" ht="13" x14ac:dyDescent="0.2">
      <c r="A58" s="243"/>
      <c r="B58" s="1233"/>
      <c r="G58" s="1220"/>
      <c r="H58" s="1220"/>
      <c r="I58" s="1234"/>
      <c r="J58" s="1234"/>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5"/>
      <c r="DE58" s="1233"/>
    </row>
    <row r="59" spans="1:109" s="1209" customFormat="1" ht="13"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09" customFormat="1" ht="13"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09" customFormat="1" ht="13"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572</v>
      </c>
    </row>
    <row r="64" spans="1:109" ht="13" x14ac:dyDescent="0.2">
      <c r="B64" s="247"/>
      <c r="G64" s="1208"/>
      <c r="I64" s="1241"/>
      <c r="J64" s="1241"/>
      <c r="K64" s="1241"/>
      <c r="L64" s="1241"/>
      <c r="M64" s="1241"/>
      <c r="N64" s="1242"/>
      <c r="AM64" s="1208"/>
      <c r="AN64" s="1208" t="s">
        <v>565</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573</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6"/>
      <c r="I71" s="1247"/>
      <c r="J71" s="1244"/>
      <c r="K71" s="1244"/>
      <c r="L71" s="1245"/>
      <c r="M71" s="1244"/>
      <c r="N71" s="1245"/>
      <c r="AM71" s="1246"/>
      <c r="AN71" s="243" t="s">
        <v>567</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 x14ac:dyDescent="0.2">
      <c r="B73" s="247"/>
      <c r="G73" s="1227"/>
      <c r="H73" s="1227"/>
      <c r="I73" s="1227"/>
      <c r="J73" s="1227"/>
      <c r="K73" s="1248"/>
      <c r="L73" s="1248"/>
      <c r="M73" s="1248"/>
      <c r="N73" s="1248"/>
      <c r="AM73" s="1219"/>
      <c r="AN73" s="1230" t="s">
        <v>568</v>
      </c>
      <c r="AO73" s="1230"/>
      <c r="AP73" s="1230"/>
      <c r="AQ73" s="1230"/>
      <c r="AR73" s="1230"/>
      <c r="AS73" s="1230"/>
      <c r="AT73" s="1230"/>
      <c r="AU73" s="1230"/>
      <c r="AV73" s="1230"/>
      <c r="AW73" s="1230"/>
      <c r="AX73" s="1230"/>
      <c r="AY73" s="1230"/>
      <c r="AZ73" s="1230"/>
      <c r="BA73" s="1230"/>
      <c r="BB73" s="1230" t="s">
        <v>569</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574</v>
      </c>
      <c r="BC75" s="1230"/>
      <c r="BD75" s="1230"/>
      <c r="BE75" s="1230"/>
      <c r="BF75" s="1230"/>
      <c r="BG75" s="1230"/>
      <c r="BH75" s="1230"/>
      <c r="BI75" s="1230"/>
      <c r="BJ75" s="1230"/>
      <c r="BK75" s="1230"/>
      <c r="BL75" s="1230"/>
      <c r="BM75" s="1230"/>
      <c r="BN75" s="1230"/>
      <c r="BO75" s="1230"/>
      <c r="BP75" s="1231">
        <v>6</v>
      </c>
      <c r="BQ75" s="1231"/>
      <c r="BR75" s="1231"/>
      <c r="BS75" s="1231"/>
      <c r="BT75" s="1231"/>
      <c r="BU75" s="1231"/>
      <c r="BV75" s="1231"/>
      <c r="BW75" s="1231"/>
      <c r="BX75" s="1231">
        <v>6.8</v>
      </c>
      <c r="BY75" s="1231"/>
      <c r="BZ75" s="1231"/>
      <c r="CA75" s="1231"/>
      <c r="CB75" s="1231"/>
      <c r="CC75" s="1231"/>
      <c r="CD75" s="1231"/>
      <c r="CE75" s="1231"/>
      <c r="CF75" s="1231">
        <v>7.7</v>
      </c>
      <c r="CG75" s="1231"/>
      <c r="CH75" s="1231"/>
      <c r="CI75" s="1231"/>
      <c r="CJ75" s="1231"/>
      <c r="CK75" s="1231"/>
      <c r="CL75" s="1231"/>
      <c r="CM75" s="1231"/>
      <c r="CN75" s="1231">
        <v>7.8</v>
      </c>
      <c r="CO75" s="1231"/>
      <c r="CP75" s="1231"/>
      <c r="CQ75" s="1231"/>
      <c r="CR75" s="1231"/>
      <c r="CS75" s="1231"/>
      <c r="CT75" s="1231"/>
      <c r="CU75" s="1231"/>
      <c r="CV75" s="1231">
        <v>7.8</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8"/>
      <c r="L77" s="1248"/>
      <c r="M77" s="1248"/>
      <c r="N77" s="1248"/>
      <c r="AN77" s="1226" t="s">
        <v>571</v>
      </c>
      <c r="AO77" s="1226"/>
      <c r="AP77" s="1226"/>
      <c r="AQ77" s="1226"/>
      <c r="AR77" s="1226"/>
      <c r="AS77" s="1226"/>
      <c r="AT77" s="1226"/>
      <c r="AU77" s="1226"/>
      <c r="AV77" s="1226"/>
      <c r="AW77" s="1226"/>
      <c r="AX77" s="1226"/>
      <c r="AY77" s="1226"/>
      <c r="AZ77" s="1226"/>
      <c r="BA77" s="1226"/>
      <c r="BB77" s="1230" t="s">
        <v>569</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4"/>
      <c r="J79" s="1234"/>
      <c r="K79" s="1249"/>
      <c r="L79" s="1249"/>
      <c r="M79" s="1249"/>
      <c r="N79" s="1249"/>
      <c r="AN79" s="1226"/>
      <c r="AO79" s="1226"/>
      <c r="AP79" s="1226"/>
      <c r="AQ79" s="1226"/>
      <c r="AR79" s="1226"/>
      <c r="AS79" s="1226"/>
      <c r="AT79" s="1226"/>
      <c r="AU79" s="1226"/>
      <c r="AV79" s="1226"/>
      <c r="AW79" s="1226"/>
      <c r="AX79" s="1226"/>
      <c r="AY79" s="1226"/>
      <c r="AZ79" s="1226"/>
      <c r="BA79" s="1226"/>
      <c r="BB79" s="1230" t="s">
        <v>574</v>
      </c>
      <c r="BC79" s="1230"/>
      <c r="BD79" s="1230"/>
      <c r="BE79" s="1230"/>
      <c r="BF79" s="1230"/>
      <c r="BG79" s="1230"/>
      <c r="BH79" s="1230"/>
      <c r="BI79" s="1230"/>
      <c r="BJ79" s="1230"/>
      <c r="BK79" s="1230"/>
      <c r="BL79" s="1230"/>
      <c r="BM79" s="1230"/>
      <c r="BN79" s="1230"/>
      <c r="BO79" s="1230"/>
      <c r="BP79" s="1231">
        <v>5.8</v>
      </c>
      <c r="BQ79" s="1231"/>
      <c r="BR79" s="1231"/>
      <c r="BS79" s="1231"/>
      <c r="BT79" s="1231"/>
      <c r="BU79" s="1231"/>
      <c r="BV79" s="1231"/>
      <c r="BW79" s="1231"/>
      <c r="BX79" s="1231">
        <v>6.6</v>
      </c>
      <c r="BY79" s="1231"/>
      <c r="BZ79" s="1231"/>
      <c r="CA79" s="1231"/>
      <c r="CB79" s="1231"/>
      <c r="CC79" s="1231"/>
      <c r="CD79" s="1231"/>
      <c r="CE79" s="1231"/>
      <c r="CF79" s="1231">
        <v>6.8</v>
      </c>
      <c r="CG79" s="1231"/>
      <c r="CH79" s="1231"/>
      <c r="CI79" s="1231"/>
      <c r="CJ79" s="1231"/>
      <c r="CK79" s="1231"/>
      <c r="CL79" s="1231"/>
      <c r="CM79" s="1231"/>
      <c r="CN79" s="1231">
        <v>7.2</v>
      </c>
      <c r="CO79" s="1231"/>
      <c r="CP79" s="1231"/>
      <c r="CQ79" s="1231"/>
      <c r="CR79" s="1231"/>
      <c r="CS79" s="1231"/>
      <c r="CT79" s="1231"/>
      <c r="CU79" s="1231"/>
      <c r="CV79" s="1231">
        <v>7.3</v>
      </c>
      <c r="CW79" s="1231"/>
      <c r="CX79" s="1231"/>
      <c r="CY79" s="1231"/>
      <c r="CZ79" s="1231"/>
      <c r="DA79" s="1231"/>
      <c r="DB79" s="1231"/>
      <c r="DC79" s="1231"/>
    </row>
    <row r="80" spans="2:107" ht="13" x14ac:dyDescent="0.2">
      <c r="B80" s="247"/>
      <c r="G80" s="1220"/>
      <c r="H80" s="1220"/>
      <c r="I80" s="1234"/>
      <c r="J80" s="1234"/>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cBoCkHVCsZEDsz4mN+0zi+2FsFee7fL+/fJ/OQAU9vznA2VCz7AAInzyVf8UvDdYZNm4z2YGLxuxEjN1mg5mqQ==" saltValue="x9Y0qaPslAueDrdZSI757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CAF5B-CD92-4955-A249-99B198B05934}">
  <sheetPr codeName="Sheet11">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Nu0WwJr87Q94S7wUfegWJxgRkL3h7JLS1HF3bqpNhRAjOgtsutKXzgbF8FG4dx41NT2oolTA4IJ9Sdb+6KF3JA==" saltValue="ZrGbNdqABn5Cp7+/ozyTs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CDBA1-5933-472A-963A-2DFFA874F0C6}">
  <sheetPr codeName="Sheet12">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jPQC4F2M/bYyrobyMYDTMh+TIqnR5STMskT6IDSJSh4OldvK4i4nkTMiTlYJcCgW09JF0t63Bs+z0gUQq5cQQ==" saltValue="FAAP2GLrQlb8qf4iRDfes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269373</v>
      </c>
      <c r="E3" s="142"/>
      <c r="F3" s="143">
        <v>263613</v>
      </c>
      <c r="G3" s="144"/>
      <c r="H3" s="145"/>
    </row>
    <row r="4" spans="1:8" x14ac:dyDescent="0.2">
      <c r="A4" s="146"/>
      <c r="B4" s="147"/>
      <c r="C4" s="148"/>
      <c r="D4" s="149">
        <v>235371</v>
      </c>
      <c r="E4" s="150"/>
      <c r="F4" s="151">
        <v>128823</v>
      </c>
      <c r="G4" s="152"/>
      <c r="H4" s="153"/>
    </row>
    <row r="5" spans="1:8" x14ac:dyDescent="0.2">
      <c r="A5" s="134" t="s">
        <v>521</v>
      </c>
      <c r="B5" s="139"/>
      <c r="C5" s="140"/>
      <c r="D5" s="141">
        <v>222708</v>
      </c>
      <c r="E5" s="142"/>
      <c r="F5" s="143">
        <v>362690</v>
      </c>
      <c r="G5" s="144"/>
      <c r="H5" s="145"/>
    </row>
    <row r="6" spans="1:8" x14ac:dyDescent="0.2">
      <c r="A6" s="146"/>
      <c r="B6" s="147"/>
      <c r="C6" s="148"/>
      <c r="D6" s="149">
        <v>122873</v>
      </c>
      <c r="E6" s="150"/>
      <c r="F6" s="151">
        <v>172580</v>
      </c>
      <c r="G6" s="152"/>
      <c r="H6" s="153"/>
    </row>
    <row r="7" spans="1:8" x14ac:dyDescent="0.2">
      <c r="A7" s="134" t="s">
        <v>522</v>
      </c>
      <c r="B7" s="139"/>
      <c r="C7" s="140"/>
      <c r="D7" s="141">
        <v>126166</v>
      </c>
      <c r="E7" s="142"/>
      <c r="F7" s="143">
        <v>296093</v>
      </c>
      <c r="G7" s="144"/>
      <c r="H7" s="145"/>
    </row>
    <row r="8" spans="1:8" x14ac:dyDescent="0.2">
      <c r="A8" s="146"/>
      <c r="B8" s="147"/>
      <c r="C8" s="148"/>
      <c r="D8" s="149">
        <v>62802</v>
      </c>
      <c r="E8" s="150"/>
      <c r="F8" s="151">
        <v>140545</v>
      </c>
      <c r="G8" s="152"/>
      <c r="H8" s="153"/>
    </row>
    <row r="9" spans="1:8" x14ac:dyDescent="0.2">
      <c r="A9" s="134" t="s">
        <v>523</v>
      </c>
      <c r="B9" s="139"/>
      <c r="C9" s="140"/>
      <c r="D9" s="141">
        <v>92238</v>
      </c>
      <c r="E9" s="142"/>
      <c r="F9" s="143">
        <v>308655</v>
      </c>
      <c r="G9" s="144"/>
      <c r="H9" s="145"/>
    </row>
    <row r="10" spans="1:8" x14ac:dyDescent="0.2">
      <c r="A10" s="146"/>
      <c r="B10" s="147"/>
      <c r="C10" s="148"/>
      <c r="D10" s="149">
        <v>34425</v>
      </c>
      <c r="E10" s="150"/>
      <c r="F10" s="151">
        <v>169887</v>
      </c>
      <c r="G10" s="152"/>
      <c r="H10" s="153"/>
    </row>
    <row r="11" spans="1:8" x14ac:dyDescent="0.2">
      <c r="A11" s="134" t="s">
        <v>524</v>
      </c>
      <c r="B11" s="139"/>
      <c r="C11" s="140"/>
      <c r="D11" s="141">
        <v>146697</v>
      </c>
      <c r="E11" s="142"/>
      <c r="F11" s="143">
        <v>325476</v>
      </c>
      <c r="G11" s="144"/>
      <c r="H11" s="145"/>
    </row>
    <row r="12" spans="1:8" x14ac:dyDescent="0.2">
      <c r="A12" s="146"/>
      <c r="B12" s="147"/>
      <c r="C12" s="154"/>
      <c r="D12" s="149">
        <v>38789</v>
      </c>
      <c r="E12" s="150"/>
      <c r="F12" s="151">
        <v>190204</v>
      </c>
      <c r="G12" s="152"/>
      <c r="H12" s="153"/>
    </row>
    <row r="13" spans="1:8" x14ac:dyDescent="0.2">
      <c r="A13" s="134"/>
      <c r="B13" s="139"/>
      <c r="C13" s="140"/>
      <c r="D13" s="141">
        <v>171436</v>
      </c>
      <c r="E13" s="142"/>
      <c r="F13" s="143">
        <v>311305</v>
      </c>
      <c r="G13" s="155"/>
      <c r="H13" s="145"/>
    </row>
    <row r="14" spans="1:8" x14ac:dyDescent="0.2">
      <c r="A14" s="146"/>
      <c r="B14" s="147"/>
      <c r="C14" s="148"/>
      <c r="D14" s="149">
        <v>98852</v>
      </c>
      <c r="E14" s="150"/>
      <c r="F14" s="151">
        <v>160408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6.13</v>
      </c>
      <c r="C19" s="156">
        <f>ROUND(VALUE(SUBSTITUTE(実質収支比率等に係る経年分析!G$48,"▲","-")),2)</f>
        <v>7.99</v>
      </c>
      <c r="D19" s="156">
        <f>ROUND(VALUE(SUBSTITUTE(実質収支比率等に係る経年分析!H$48,"▲","-")),2)</f>
        <v>5.74</v>
      </c>
      <c r="E19" s="156">
        <f>ROUND(VALUE(SUBSTITUTE(実質収支比率等に係る経年分析!I$48,"▲","-")),2)</f>
        <v>7.72</v>
      </c>
      <c r="F19" s="156">
        <f>ROUND(VALUE(SUBSTITUTE(実質収支比率等に係る経年分析!J$48,"▲","-")),2)</f>
        <v>8.2100000000000009</v>
      </c>
    </row>
    <row r="20" spans="1:11" x14ac:dyDescent="0.2">
      <c r="A20" s="156" t="s">
        <v>53</v>
      </c>
      <c r="B20" s="156">
        <f>ROUND(VALUE(SUBSTITUTE(実質収支比率等に係る経年分析!F$47,"▲","-")),2)</f>
        <v>62.12</v>
      </c>
      <c r="C20" s="156">
        <f>ROUND(VALUE(SUBSTITUTE(実質収支比率等に係る経年分析!G$47,"▲","-")),2)</f>
        <v>53.65</v>
      </c>
      <c r="D20" s="156">
        <f>ROUND(VALUE(SUBSTITUTE(実質収支比率等に係る経年分析!H$47,"▲","-")),2)</f>
        <v>58.92</v>
      </c>
      <c r="E20" s="156">
        <f>ROUND(VALUE(SUBSTITUTE(実質収支比率等に係る経年分析!I$47,"▲","-")),2)</f>
        <v>60.33</v>
      </c>
      <c r="F20" s="156">
        <f>ROUND(VALUE(SUBSTITUTE(実質収支比率等に係る経年分析!J$47,"▲","-")),2)</f>
        <v>58.28</v>
      </c>
    </row>
    <row r="21" spans="1:11" x14ac:dyDescent="0.2">
      <c r="A21" s="156" t="s">
        <v>54</v>
      </c>
      <c r="B21" s="156">
        <f>IF(ISNUMBER(VALUE(SUBSTITUTE(実質収支比率等に係る経年分析!F$49,"▲","-"))),ROUND(VALUE(SUBSTITUTE(実質収支比率等に係る経年分析!F$49,"▲","-")),2),NA())</f>
        <v>-4.78</v>
      </c>
      <c r="C21" s="156">
        <f>IF(ISNUMBER(VALUE(SUBSTITUTE(実質収支比率等に係る経年分析!G$49,"▲","-"))),ROUND(VALUE(SUBSTITUTE(実質収支比率等に係る経年分析!G$49,"▲","-")),2),NA())</f>
        <v>3.19</v>
      </c>
      <c r="D21" s="156">
        <f>IF(ISNUMBER(VALUE(SUBSTITUTE(実質収支比率等に係る経年分析!H$49,"▲","-"))),ROUND(VALUE(SUBSTITUTE(実質収支比率等に係る経年分析!H$49,"▲","-")),2),NA())</f>
        <v>1.06</v>
      </c>
      <c r="E21" s="156">
        <f>IF(ISNUMBER(VALUE(SUBSTITUTE(実質収支比率等に係る経年分析!I$49,"▲","-"))),ROUND(VALUE(SUBSTITUTE(実質収支比率等に係る経年分析!I$49,"▲","-")),2),NA())</f>
        <v>3.11</v>
      </c>
      <c r="F21" s="156">
        <f>IF(ISNUMBER(VALUE(SUBSTITUTE(実質収支比率等に係る経年分析!J$49,"▲","-"))),ROUND(VALUE(SUBSTITUTE(実質収支比率等に係る経年分析!J$49,"▲","-")),2),NA())</f>
        <v>-0.47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0.96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0.56000000000000005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高山村農業用水事業特別会計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高山村後期高齢者医療特別会計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7.0000000000000007E-2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2">
      <c r="A31" s="157" t="str">
        <f>IF(連結実質赤字比率に係る赤字・黒字の構成分析!C$39="",NA(),連結実質赤字比率に係る赤字・黒字の構成分析!C$39)</f>
        <v>高山村国民健康保険特別会計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0.26</v>
      </c>
    </row>
    <row r="32" spans="1:11" x14ac:dyDescent="0.2">
      <c r="A32" s="157" t="str">
        <f>IF(連結実質赤字比率に係る赤字・黒字の構成分析!C$38="",NA(),連結実質赤字比率に係る赤字・黒字の構成分析!C$38)</f>
        <v>高山村水をきれいにする事業会計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0.63</v>
      </c>
    </row>
    <row r="33" spans="1:16" x14ac:dyDescent="0.2">
      <c r="A33" s="157" t="str">
        <f>IF(連結実質赤字比率に係る赤字・黒字の構成分析!C$37="",NA(),連結実質赤字比率に係る赤字・黒字の構成分析!C$37)</f>
        <v>高山村介護保険特別会計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1.1299999999999999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0.74</v>
      </c>
    </row>
    <row r="34" spans="1:16" x14ac:dyDescent="0.2">
      <c r="A34" s="157" t="str">
        <f>IF(連結実質赤字比率に係る赤字・黒字の構成分析!C$36="",NA(),連結実質赤字比率に係る赤字・黒字の構成分析!C$36)</f>
        <v>高山村簡易水道事業会計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0.78</v>
      </c>
    </row>
    <row r="35" spans="1:16" x14ac:dyDescent="0.2">
      <c r="A35" s="157" t="str">
        <f>IF(連結実質赤字比率に係る赤字・黒字の構成分析!C$35="",NA(),連結実質赤字比率に係る赤字・黒字の構成分析!C$35)</f>
        <v>高山村土地開発事業特別会計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0.05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0.68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0.88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0.78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0.96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7.96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5.62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7.68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8.18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161</v>
      </c>
      <c r="E42" s="158"/>
      <c r="F42" s="158"/>
      <c r="G42" s="158">
        <f>'実質公債費比率（分子）の構造'!L$52</f>
        <v>164</v>
      </c>
      <c r="H42" s="158"/>
      <c r="I42" s="158"/>
      <c r="J42" s="158">
        <f>'実質公債費比率（分子）の構造'!M$52</f>
        <v>163</v>
      </c>
      <c r="K42" s="158"/>
      <c r="L42" s="158"/>
      <c r="M42" s="158">
        <f>'実質公債費比率（分子）の構造'!N$52</f>
        <v>166</v>
      </c>
      <c r="N42" s="158"/>
      <c r="O42" s="158"/>
      <c r="P42" s="158">
        <f>'実質公債費比率（分子）の構造'!O$52</f>
        <v>160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11</v>
      </c>
      <c r="C45" s="158"/>
      <c r="D45" s="158"/>
      <c r="E45" s="158">
        <f>'実質公債費比率（分子）の構造'!L$49</f>
        <v>14</v>
      </c>
      <c r="F45" s="158"/>
      <c r="G45" s="158"/>
      <c r="H45" s="158">
        <f>'実質公債費比率（分子）の構造'!M$49</f>
        <v>15</v>
      </c>
      <c r="I45" s="158"/>
      <c r="J45" s="158"/>
      <c r="K45" s="158">
        <f>'実質公債費比率（分子）の構造'!N$49</f>
        <v>11</v>
      </c>
      <c r="L45" s="158"/>
      <c r="M45" s="158"/>
      <c r="N45" s="158">
        <f>'実質公債費比率（分子）の構造'!O$49</f>
        <v>11</v>
      </c>
      <c r="O45" s="158"/>
      <c r="P45" s="158"/>
    </row>
    <row r="46" spans="1:16" x14ac:dyDescent="0.2">
      <c r="A46" s="158" t="s">
        <v>64</v>
      </c>
      <c r="B46" s="158">
        <f>'実質公債費比率（分子）の構造'!K$48</f>
        <v>90</v>
      </c>
      <c r="C46" s="158"/>
      <c r="D46" s="158"/>
      <c r="E46" s="158">
        <f>'実質公債費比率（分子）の構造'!L$48</f>
        <v>85</v>
      </c>
      <c r="F46" s="158"/>
      <c r="G46" s="158"/>
      <c r="H46" s="158">
        <f>'実質公債費比率（分子）の構造'!M$48</f>
        <v>83</v>
      </c>
      <c r="I46" s="158"/>
      <c r="J46" s="158"/>
      <c r="K46" s="158">
        <f>'実質公債費比率（分子）の構造'!N$48</f>
        <v>83</v>
      </c>
      <c r="L46" s="158"/>
      <c r="M46" s="158"/>
      <c r="N46" s="158">
        <f>'実質公債費比率（分子）の構造'!O$48</f>
        <v>80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189</v>
      </c>
      <c r="C49" s="158"/>
      <c r="D49" s="158"/>
      <c r="E49" s="158">
        <f>'実質公債費比率（分子）の構造'!L$45</f>
        <v>216</v>
      </c>
      <c r="F49" s="158"/>
      <c r="G49" s="158"/>
      <c r="H49" s="158">
        <f>'実質公債費比率（分子）の構造'!M$45</f>
        <v>220</v>
      </c>
      <c r="I49" s="158"/>
      <c r="J49" s="158"/>
      <c r="K49" s="158">
        <f>'実質公債費比率（分子）の構造'!N$45</f>
        <v>221</v>
      </c>
      <c r="L49" s="158"/>
      <c r="M49" s="158"/>
      <c r="N49" s="158">
        <f>'実質公債費比率（分子）の構造'!O$45</f>
        <v>218</v>
      </c>
      <c r="O49" s="158"/>
      <c r="P49" s="158"/>
    </row>
    <row r="50" spans="1:16" x14ac:dyDescent="0.2">
      <c r="A50" s="158" t="s">
        <v>67</v>
      </c>
      <c r="B50" s="158" t="e">
        <f>NA()</f>
        <v>#N/A</v>
      </c>
      <c r="C50" s="158">
        <f>IF(ISNUMBER('実質公債費比率（分子）の構造'!K$53),'実質公債費比率（分子）の構造'!K$53,NA())</f>
        <v>129</v>
      </c>
      <c r="D50" s="158" t="e">
        <f>NA()</f>
        <v>#N/A</v>
      </c>
      <c r="E50" s="158" t="e">
        <f>NA()</f>
        <v>#N/A</v>
      </c>
      <c r="F50" s="158">
        <f>IF(ISNUMBER('実質公債費比率（分子）の構造'!L$53),'実質公債費比率（分子）の構造'!L$53,NA())</f>
        <v>151</v>
      </c>
      <c r="G50" s="158" t="e">
        <f>NA()</f>
        <v>#N/A</v>
      </c>
      <c r="H50" s="158" t="e">
        <f>NA()</f>
        <v>#N/A</v>
      </c>
      <c r="I50" s="158">
        <f>IF(ISNUMBER('実質公債費比率（分子）の構造'!M$53),'実質公債費比率（分子）の構造'!M$53,NA())</f>
        <v>155</v>
      </c>
      <c r="J50" s="158" t="e">
        <f>NA()</f>
        <v>#N/A</v>
      </c>
      <c r="K50" s="158" t="e">
        <f>NA()</f>
        <v>#N/A</v>
      </c>
      <c r="L50" s="158">
        <f>IF(ISNUMBER('実質公債費比率（分子）の構造'!N$53),'実質公債費比率（分子）の構造'!N$53,NA())</f>
        <v>149</v>
      </c>
      <c r="M50" s="158" t="e">
        <f>NA()</f>
        <v>#N/A</v>
      </c>
      <c r="N50" s="158" t="e">
        <f>NA()</f>
        <v>#N/A</v>
      </c>
      <c r="O50" s="158">
        <f>IF(ISNUMBER('実質公債費比率（分子）の構造'!O$53),'実質公債費比率（分子）の構造'!O$53,NA())</f>
        <v>149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1972</v>
      </c>
      <c r="E56" s="157"/>
      <c r="F56" s="157"/>
      <c r="G56" s="157">
        <f>'将来負担比率（分子）の構造'!J$52</f>
        <v>1934</v>
      </c>
      <c r="H56" s="157"/>
      <c r="I56" s="157"/>
      <c r="J56" s="157">
        <f>'将来負担比率（分子）の構造'!K$52</f>
        <v>1864</v>
      </c>
      <c r="K56" s="157"/>
      <c r="L56" s="157"/>
      <c r="M56" s="157">
        <f>'将来負担比率（分子）の構造'!L$52</f>
        <v>1802</v>
      </c>
      <c r="N56" s="157"/>
      <c r="O56" s="157"/>
      <c r="P56" s="157">
        <f>'将来負担比率（分子）の構造'!M$52</f>
        <v>1781</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f>'将来負担比率（分子）の構造'!L$51</f>
        <v>0</v>
      </c>
      <c r="N57" s="157"/>
      <c r="O57" s="157"/>
      <c r="P57" s="157" t="str">
        <f>'将来負担比率（分子）の構造'!M$51</f>
        <v>-</v>
      </c>
    </row>
    <row r="58" spans="1:16" x14ac:dyDescent="0.2">
      <c r="A58" s="157" t="s">
        <v>41</v>
      </c>
      <c r="B58" s="157"/>
      <c r="C58" s="157"/>
      <c r="D58" s="157">
        <f>'将来負担比率（分子）の構造'!I$50</f>
        <v>3806</v>
      </c>
      <c r="E58" s="157"/>
      <c r="F58" s="157"/>
      <c r="G58" s="157">
        <f>'将来負担比率（分子）の構造'!J$50</f>
        <v>3913</v>
      </c>
      <c r="H58" s="157"/>
      <c r="I58" s="157"/>
      <c r="J58" s="157">
        <f>'将来負担比率（分子）の構造'!K$50</f>
        <v>4109</v>
      </c>
      <c r="K58" s="157"/>
      <c r="L58" s="157"/>
      <c r="M58" s="157">
        <f>'将来負担比率（分子）の構造'!L$50</f>
        <v>4189</v>
      </c>
      <c r="N58" s="157"/>
      <c r="O58" s="157"/>
      <c r="P58" s="157">
        <f>'将来負担比率（分子）の構造'!M$50</f>
        <v>4197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568</v>
      </c>
      <c r="C62" s="157"/>
      <c r="D62" s="157"/>
      <c r="E62" s="157">
        <f>'将来負担比率（分子）の構造'!J$45</f>
        <v>553</v>
      </c>
      <c r="F62" s="157"/>
      <c r="G62" s="157"/>
      <c r="H62" s="157">
        <f>'将来負担比率（分子）の構造'!K$45</f>
        <v>547</v>
      </c>
      <c r="I62" s="157"/>
      <c r="J62" s="157"/>
      <c r="K62" s="157">
        <f>'将来負担比率（分子）の構造'!L$45</f>
        <v>524</v>
      </c>
      <c r="L62" s="157"/>
      <c r="M62" s="157"/>
      <c r="N62" s="157">
        <f>'将来負担比率（分子）の構造'!M$45</f>
        <v>520</v>
      </c>
      <c r="O62" s="157"/>
      <c r="P62" s="157"/>
    </row>
    <row r="63" spans="1:16" x14ac:dyDescent="0.2">
      <c r="A63" s="157" t="s">
        <v>34</v>
      </c>
      <c r="B63" s="157">
        <f>'将来負担比率（分子）の構造'!I$44</f>
        <v>87</v>
      </c>
      <c r="C63" s="157"/>
      <c r="D63" s="157"/>
      <c r="E63" s="157">
        <f>'将来負担比率（分子）の構造'!J$44</f>
        <v>74</v>
      </c>
      <c r="F63" s="157"/>
      <c r="G63" s="157"/>
      <c r="H63" s="157">
        <f>'将来負担比率（分子）の構造'!K$44</f>
        <v>71</v>
      </c>
      <c r="I63" s="157"/>
      <c r="J63" s="157"/>
      <c r="K63" s="157">
        <f>'将来負担比率（分子）の構造'!L$44</f>
        <v>61</v>
      </c>
      <c r="L63" s="157"/>
      <c r="M63" s="157"/>
      <c r="N63" s="157">
        <f>'将来負担比率（分子）の構造'!M$44</f>
        <v>87</v>
      </c>
      <c r="O63" s="157"/>
      <c r="P63" s="157"/>
    </row>
    <row r="64" spans="1:16" x14ac:dyDescent="0.2">
      <c r="A64" s="157" t="s">
        <v>33</v>
      </c>
      <c r="B64" s="157">
        <f>'将来負担比率（分子）の構造'!I$43</f>
        <v>991</v>
      </c>
      <c r="C64" s="157"/>
      <c r="D64" s="157"/>
      <c r="E64" s="157">
        <f>'将来負担比率（分子）の構造'!J$43</f>
        <v>961</v>
      </c>
      <c r="F64" s="157"/>
      <c r="G64" s="157"/>
      <c r="H64" s="157">
        <f>'将来負担比率（分子）の構造'!K$43</f>
        <v>685</v>
      </c>
      <c r="I64" s="157"/>
      <c r="J64" s="157"/>
      <c r="K64" s="157">
        <f>'将来負担比率（分子）の構造'!L$43</f>
        <v>826</v>
      </c>
      <c r="L64" s="157"/>
      <c r="M64" s="157"/>
      <c r="N64" s="157">
        <f>'将来負担比率（分子）の構造'!M$43</f>
        <v>774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1863</v>
      </c>
      <c r="C66" s="157"/>
      <c r="D66" s="157"/>
      <c r="E66" s="157">
        <f>'将来負担比率（分子）の構造'!J$41</f>
        <v>1846</v>
      </c>
      <c r="F66" s="157"/>
      <c r="G66" s="157"/>
      <c r="H66" s="157">
        <f>'将来負担比率（分子）の構造'!K$41</f>
        <v>1749</v>
      </c>
      <c r="I66" s="157"/>
      <c r="J66" s="157"/>
      <c r="K66" s="157">
        <f>'将来負担比率（分子）の構造'!L$41</f>
        <v>1685</v>
      </c>
      <c r="L66" s="157"/>
      <c r="M66" s="157"/>
      <c r="N66" s="157">
        <f>'将来負担比率（分子）の構造'!M$41</f>
        <v>1631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1230</v>
      </c>
      <c r="C72" s="161">
        <f>基金残高に係る経年分析!G55</f>
        <v>1252</v>
      </c>
      <c r="D72" s="161">
        <f>基金残高に係る経年分析!H55</f>
        <v>1229</v>
      </c>
    </row>
    <row r="73" spans="1:16" x14ac:dyDescent="0.2">
      <c r="A73" s="160" t="s">
        <v>74</v>
      </c>
      <c r="B73" s="161">
        <f>基金残高に係る経年分析!F56</f>
        <v>170</v>
      </c>
      <c r="C73" s="161">
        <f>基金残高に係る経年分析!G56</f>
        <v>190</v>
      </c>
      <c r="D73" s="161">
        <f>基金残高に係る経年分析!H56</f>
        <v>202</v>
      </c>
    </row>
    <row r="74" spans="1:16" x14ac:dyDescent="0.2">
      <c r="A74" s="160" t="s">
        <v>75</v>
      </c>
      <c r="B74" s="161">
        <f>基金残高に係る経年分析!F57</f>
        <v>2435</v>
      </c>
      <c r="C74" s="161">
        <f>基金残高に係る経年分析!G57</f>
        <v>2448</v>
      </c>
      <c r="D74" s="161">
        <f>基金残高に係る経年分析!H57</f>
        <v>2484</v>
      </c>
    </row>
  </sheetData>
  <sheetProtection algorithmName="SHA-512" hashValue="IrctyuSebXrIlQ76Sk113+LQxznhX3y2xSOs/S0jL7vvuilaU130rfC8UEsV22g/wCeYrUMz56IsFyVSNmAEsg==" saltValue="T3pOYcO7fHUpZTGNRlmpj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C99BCE-B342-466E-894A-42AAB64741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E30D83-E326-47C2-8617-AEBC7E5E5445}">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A48B7C1A-4CD0-4655-A218-DF4398D1C1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dcterms:created xsi:type="dcterms:W3CDTF">2026-02-26T09:35:55Z</dcterms:created>
  <dcterms:modified xsi:type="dcterms:W3CDTF">2026-09-23T08:07:49Z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